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trlProps/ctrlProp26.xml" ContentType="application/vnd.ms-excel.controlproperties+xml"/>
  <Override PartName="/xl/drawings/drawing8.xml" ContentType="application/vnd.openxmlformats-officedocument.drawing+xml"/>
  <Override PartName="/xl/ctrlProps/ctrlProp27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howInkAnnotation="0" codeName="EstaPasta_de_trabalho" hidePivotFieldList="1"/>
  <mc:AlternateContent xmlns:mc="http://schemas.openxmlformats.org/markup-compatibility/2006">
    <mc:Choice Requires="x15">
      <x15ac:absPath xmlns:x15ac="http://schemas.microsoft.com/office/spreadsheetml/2010/11/ac" url="Z:\Relacionamento Institucional\00 - Ano 2025\00 - Arquivos para Publicação\04 - Abril\Resenha_Construcao_Civil_MAR_25\"/>
    </mc:Choice>
  </mc:AlternateContent>
  <xr:revisionPtr revIDLastSave="0" documentId="13_ncr:1_{89FA0A85-3F35-44BC-8D43-EB8560012702}" xr6:coauthVersionLast="47" xr6:coauthVersionMax="47" xr10:uidLastSave="{00000000-0000-0000-0000-000000000000}"/>
  <bookViews>
    <workbookView xWindow="-120" yWindow="-120" windowWidth="29040" windowHeight="15840" tabRatio="583" firstSheet="2" activeTab="7" xr2:uid="{00000000-000D-0000-FFFF-FFFF00000000}"/>
  </bookViews>
  <sheets>
    <sheet name="Base_de_dados" sheetId="16" state="hidden" r:id="rId1"/>
    <sheet name="Valores" sheetId="17" state="hidden" r:id="rId2"/>
    <sheet name="Índice" sheetId="14" r:id="rId3"/>
    <sheet name="G1" sheetId="4" r:id="rId4"/>
    <sheet name="G2-3" sheetId="7" r:id="rId5"/>
    <sheet name="G4" sheetId="15" r:id="rId6"/>
    <sheet name="G5" sheetId="10" r:id="rId7"/>
    <sheet name="G6" sheetId="5" r:id="rId8"/>
    <sheet name="Tab1" sheetId="11" r:id="rId9"/>
    <sheet name="Tab2" sheetId="12" r:id="rId10"/>
    <sheet name="Dados&gt;&gt;" sheetId="13" state="hidden" r:id="rId11"/>
    <sheet name="Nomes" sheetId="2" state="hidden" r:id="rId12"/>
    <sheet name="sinapi" sheetId="1" state="hidden" r:id="rId13"/>
    <sheet name="cub" sheetId="8" state="hidden" r:id="rId14"/>
    <sheet name="fipezap" sheetId="9" state="hidden" r:id="rId15"/>
  </sheets>
  <externalReferences>
    <externalReference r:id="rId16"/>
    <externalReference r:id="rId17"/>
  </externalReferences>
  <definedNames>
    <definedName name="_xlnm._FilterDatabase" localSheetId="12" hidden="1">sinapi!$A$5:$KM$5</definedName>
    <definedName name="base_cub">cub!$A$1:$V$140</definedName>
    <definedName name="base_sinapi">sinapi!$A$3:$KM$176</definedName>
    <definedName name="fipezap">fipezap!$A$1:$AE$91</definedName>
    <definedName name="mes" localSheetId="0">Valores!$A$3:$A$80</definedName>
    <definedName name="mes" localSheetId="1">Valores!$A$3:$A$80</definedName>
    <definedName name="meses_cub">cub!$B$17:$B$140</definedName>
    <definedName name="meses_sinapi">sinapi!$B$6:$B$176</definedName>
    <definedName name="teste" localSheetId="0">Valores!$A$3:$A$10</definedName>
    <definedName name="teste" localSheetId="1">Valores!$A$3:$A$10</definedName>
  </definedNames>
  <calcPr calcId="191029"/>
</workbook>
</file>

<file path=xl/calcChain.xml><?xml version="1.0" encoding="utf-8"?>
<calcChain xmlns="http://schemas.openxmlformats.org/spreadsheetml/2006/main">
  <c r="B140" i="8" l="1"/>
  <c r="F21" i="17" l="1"/>
  <c r="B39" i="17"/>
  <c r="C90" i="17"/>
  <c r="E98" i="17"/>
  <c r="F115" i="17"/>
  <c r="B146" i="17"/>
  <c r="C146" i="17"/>
  <c r="D146" i="17"/>
  <c r="E146" i="17"/>
  <c r="F146" i="17"/>
  <c r="B147" i="17"/>
  <c r="C147" i="17"/>
  <c r="D147" i="17"/>
  <c r="E147" i="17"/>
  <c r="F147" i="17"/>
  <c r="B148" i="17"/>
  <c r="C148" i="17"/>
  <c r="D148" i="17"/>
  <c r="E148" i="17"/>
  <c r="F148" i="17"/>
  <c r="B149" i="17"/>
  <c r="C149" i="17"/>
  <c r="D149" i="17"/>
  <c r="E149" i="17"/>
  <c r="F149" i="17"/>
  <c r="B150" i="17"/>
  <c r="C150" i="17"/>
  <c r="D150" i="17"/>
  <c r="E150" i="17"/>
  <c r="F150" i="17"/>
  <c r="B151" i="17"/>
  <c r="C151" i="17"/>
  <c r="D151" i="17"/>
  <c r="E151" i="17"/>
  <c r="F151" i="17"/>
  <c r="B152" i="17"/>
  <c r="C152" i="17"/>
  <c r="D152" i="17"/>
  <c r="E152" i="17"/>
  <c r="F152" i="17"/>
  <c r="B153" i="17"/>
  <c r="C153" i="17"/>
  <c r="D153" i="17"/>
  <c r="E153" i="17"/>
  <c r="F153" i="17"/>
  <c r="B154" i="17"/>
  <c r="C154" i="17"/>
  <c r="D154" i="17"/>
  <c r="E154" i="17"/>
  <c r="F154" i="17"/>
  <c r="B155" i="17"/>
  <c r="C155" i="17"/>
  <c r="D155" i="17"/>
  <c r="E155" i="17"/>
  <c r="F155" i="17"/>
  <c r="B156" i="17"/>
  <c r="C156" i="17"/>
  <c r="D156" i="17"/>
  <c r="E156" i="17"/>
  <c r="F156" i="17"/>
  <c r="B157" i="17"/>
  <c r="C157" i="17"/>
  <c r="D157" i="17"/>
  <c r="E157" i="17"/>
  <c r="F157" i="17"/>
  <c r="B158" i="17"/>
  <c r="C158" i="17"/>
  <c r="D158" i="17"/>
  <c r="E158" i="17"/>
  <c r="F158" i="17"/>
  <c r="B159" i="17"/>
  <c r="C159" i="17"/>
  <c r="D159" i="17"/>
  <c r="E159" i="17"/>
  <c r="F159" i="17"/>
  <c r="B160" i="17"/>
  <c r="C160" i="17"/>
  <c r="D160" i="17"/>
  <c r="E160" i="17"/>
  <c r="F160" i="17"/>
  <c r="B161" i="17"/>
  <c r="C161" i="17"/>
  <c r="D161" i="17"/>
  <c r="E161" i="17"/>
  <c r="F161" i="17"/>
  <c r="B162" i="17"/>
  <c r="C162" i="17"/>
  <c r="D162" i="17"/>
  <c r="E162" i="17"/>
  <c r="F162" i="17"/>
  <c r="B163" i="17"/>
  <c r="C163" i="17"/>
  <c r="D163" i="17"/>
  <c r="E163" i="17"/>
  <c r="F163" i="17"/>
  <c r="B164" i="17"/>
  <c r="C164" i="17"/>
  <c r="D164" i="17"/>
  <c r="E164" i="17"/>
  <c r="F164" i="17"/>
  <c r="B165" i="17"/>
  <c r="C165" i="17"/>
  <c r="D165" i="17"/>
  <c r="E165" i="17"/>
  <c r="F165" i="17"/>
  <c r="B166" i="17"/>
  <c r="C166" i="17"/>
  <c r="D166" i="17"/>
  <c r="E166" i="17"/>
  <c r="F166" i="17"/>
  <c r="B167" i="17"/>
  <c r="C167" i="17"/>
  <c r="D167" i="17"/>
  <c r="E167" i="17"/>
  <c r="F167" i="17"/>
  <c r="B168" i="17"/>
  <c r="C168" i="17"/>
  <c r="D168" i="17"/>
  <c r="E168" i="17"/>
  <c r="F168" i="17"/>
  <c r="B169" i="17"/>
  <c r="C169" i="17"/>
  <c r="D169" i="17"/>
  <c r="E169" i="17"/>
  <c r="F169" i="17"/>
  <c r="B170" i="17"/>
  <c r="C170" i="17"/>
  <c r="D170" i="17"/>
  <c r="E170" i="17"/>
  <c r="F170" i="17"/>
  <c r="B171" i="17"/>
  <c r="C171" i="17"/>
  <c r="D171" i="17"/>
  <c r="E171" i="17"/>
  <c r="F171" i="17"/>
  <c r="B172" i="17"/>
  <c r="C172" i="17"/>
  <c r="D172" i="17"/>
  <c r="E172" i="17"/>
  <c r="F172" i="17"/>
  <c r="B173" i="17"/>
  <c r="C173" i="17"/>
  <c r="D173" i="17"/>
  <c r="E173" i="17"/>
  <c r="F173" i="17"/>
  <c r="B174" i="17"/>
  <c r="C174" i="17"/>
  <c r="D174" i="17"/>
  <c r="E174" i="17"/>
  <c r="F174" i="17"/>
  <c r="B175" i="17"/>
  <c r="C175" i="17"/>
  <c r="D175" i="17"/>
  <c r="E175" i="17"/>
  <c r="F175" i="17"/>
  <c r="B176" i="17"/>
  <c r="C176" i="17"/>
  <c r="D176" i="17"/>
  <c r="E176" i="17"/>
  <c r="F176" i="17"/>
  <c r="B177" i="17"/>
  <c r="C177" i="17"/>
  <c r="D177" i="17"/>
  <c r="E177" i="17"/>
  <c r="F177" i="17"/>
  <c r="B178" i="17"/>
  <c r="C178" i="17"/>
  <c r="D178" i="17"/>
  <c r="E178" i="17"/>
  <c r="F178" i="17"/>
  <c r="B179" i="17"/>
  <c r="C179" i="17"/>
  <c r="D179" i="17"/>
  <c r="E179" i="17"/>
  <c r="F179" i="17"/>
  <c r="B180" i="17"/>
  <c r="C180" i="17"/>
  <c r="D180" i="17"/>
  <c r="E180" i="17"/>
  <c r="F180" i="17"/>
  <c r="B181" i="17"/>
  <c r="C181" i="17"/>
  <c r="D181" i="17"/>
  <c r="E181" i="17"/>
  <c r="F181" i="17"/>
  <c r="B182" i="17"/>
  <c r="C182" i="17"/>
  <c r="D182" i="17"/>
  <c r="E182" i="17"/>
  <c r="F182" i="17"/>
  <c r="B183" i="17"/>
  <c r="C183" i="17"/>
  <c r="D183" i="17"/>
  <c r="E183" i="17"/>
  <c r="F183" i="17"/>
  <c r="B184" i="17"/>
  <c r="C184" i="17"/>
  <c r="D184" i="17"/>
  <c r="E184" i="17"/>
  <c r="F184" i="17"/>
  <c r="B185" i="17"/>
  <c r="C185" i="17"/>
  <c r="D185" i="17"/>
  <c r="E185" i="17"/>
  <c r="F185" i="17"/>
  <c r="B186" i="17"/>
  <c r="C186" i="17"/>
  <c r="D186" i="17"/>
  <c r="E186" i="17"/>
  <c r="F186" i="17"/>
  <c r="B187" i="17"/>
  <c r="C187" i="17"/>
  <c r="D187" i="17"/>
  <c r="E187" i="17"/>
  <c r="F187" i="17"/>
  <c r="B188" i="17"/>
  <c r="C188" i="17"/>
  <c r="D188" i="17"/>
  <c r="E188" i="17"/>
  <c r="F188" i="17"/>
  <c r="B189" i="17"/>
  <c r="C189" i="17"/>
  <c r="D189" i="17"/>
  <c r="E189" i="17"/>
  <c r="F189" i="17"/>
  <c r="B190" i="17"/>
  <c r="C190" i="17"/>
  <c r="D190" i="17"/>
  <c r="E190" i="17"/>
  <c r="F190" i="17"/>
  <c r="B191" i="17"/>
  <c r="C191" i="17"/>
  <c r="D191" i="17"/>
  <c r="E191" i="17"/>
  <c r="F191" i="17"/>
  <c r="B192" i="17"/>
  <c r="C192" i="17"/>
  <c r="D192" i="17"/>
  <c r="E192" i="17"/>
  <c r="F192" i="17"/>
  <c r="B193" i="17"/>
  <c r="C193" i="17"/>
  <c r="D193" i="17"/>
  <c r="E193" i="17"/>
  <c r="F193" i="17"/>
  <c r="B194" i="17"/>
  <c r="C194" i="17"/>
  <c r="D194" i="17"/>
  <c r="E194" i="17"/>
  <c r="F194" i="17"/>
  <c r="B195" i="17"/>
  <c r="C195" i="17"/>
  <c r="D195" i="17"/>
  <c r="E195" i="17"/>
  <c r="F195" i="17"/>
  <c r="B196" i="17"/>
  <c r="C196" i="17"/>
  <c r="D196" i="17"/>
  <c r="E196" i="17"/>
  <c r="F196" i="17"/>
  <c r="B197" i="17"/>
  <c r="C197" i="17"/>
  <c r="D197" i="17"/>
  <c r="E197" i="17"/>
  <c r="F197" i="17"/>
  <c r="B198" i="17"/>
  <c r="C198" i="17"/>
  <c r="D198" i="17"/>
  <c r="E198" i="17"/>
  <c r="F198" i="17"/>
  <c r="B199" i="17"/>
  <c r="C199" i="17"/>
  <c r="D199" i="17"/>
  <c r="E199" i="17"/>
  <c r="F199" i="17"/>
  <c r="B200" i="17"/>
  <c r="C200" i="17"/>
  <c r="D200" i="17"/>
  <c r="E200" i="17"/>
  <c r="F200" i="17"/>
  <c r="B201" i="17"/>
  <c r="C201" i="17"/>
  <c r="D201" i="17"/>
  <c r="E201" i="17"/>
  <c r="F201" i="17"/>
  <c r="B202" i="17"/>
  <c r="C202" i="17"/>
  <c r="D202" i="17"/>
  <c r="E202" i="17"/>
  <c r="F202" i="17"/>
  <c r="B203" i="17"/>
  <c r="C203" i="17"/>
  <c r="D203" i="17"/>
  <c r="E203" i="17"/>
  <c r="F203" i="17"/>
  <c r="B204" i="17"/>
  <c r="C204" i="17"/>
  <c r="D204" i="17"/>
  <c r="E204" i="17"/>
  <c r="F204" i="17"/>
  <c r="B205" i="17"/>
  <c r="C205" i="17"/>
  <c r="D205" i="17"/>
  <c r="E205" i="17"/>
  <c r="F205" i="17"/>
  <c r="B206" i="17"/>
  <c r="C206" i="17"/>
  <c r="D206" i="17"/>
  <c r="E206" i="17"/>
  <c r="F206" i="17"/>
  <c r="B207" i="17"/>
  <c r="C207" i="17"/>
  <c r="D207" i="17"/>
  <c r="E207" i="17"/>
  <c r="F207" i="17"/>
  <c r="B208" i="17"/>
  <c r="C208" i="17"/>
  <c r="D208" i="17"/>
  <c r="E208" i="17"/>
  <c r="F208" i="17"/>
  <c r="B209" i="17"/>
  <c r="C209" i="17"/>
  <c r="D209" i="17"/>
  <c r="E209" i="17"/>
  <c r="F209" i="17"/>
  <c r="B210" i="17"/>
  <c r="C210" i="17"/>
  <c r="D210" i="17"/>
  <c r="E210" i="17"/>
  <c r="F210" i="17"/>
  <c r="B211" i="17"/>
  <c r="C211" i="17"/>
  <c r="D211" i="17"/>
  <c r="E211" i="17"/>
  <c r="F211" i="17"/>
  <c r="B212" i="17"/>
  <c r="C212" i="17"/>
  <c r="D212" i="17"/>
  <c r="E212" i="17"/>
  <c r="F212" i="17"/>
  <c r="B213" i="17"/>
  <c r="C213" i="17"/>
  <c r="D213" i="17"/>
  <c r="E213" i="17"/>
  <c r="F213" i="17"/>
  <c r="B214" i="17"/>
  <c r="C214" i="17"/>
  <c r="D214" i="17"/>
  <c r="E214" i="17"/>
  <c r="F214" i="17"/>
  <c r="B215" i="17"/>
  <c r="C215" i="17"/>
  <c r="D215" i="17"/>
  <c r="E215" i="17"/>
  <c r="F215" i="17"/>
  <c r="B216" i="17"/>
  <c r="C216" i="17"/>
  <c r="D216" i="17"/>
  <c r="E216" i="17"/>
  <c r="F216" i="17"/>
  <c r="B217" i="17"/>
  <c r="C217" i="17"/>
  <c r="D217" i="17"/>
  <c r="E217" i="17"/>
  <c r="F217" i="17"/>
  <c r="B218" i="17"/>
  <c r="C218" i="17"/>
  <c r="D218" i="17"/>
  <c r="E218" i="17"/>
  <c r="F218" i="17"/>
  <c r="B219" i="17"/>
  <c r="C219" i="17"/>
  <c r="D219" i="17"/>
  <c r="E219" i="17"/>
  <c r="F219" i="17"/>
  <c r="B220" i="17"/>
  <c r="C220" i="17"/>
  <c r="D220" i="17"/>
  <c r="E220" i="17"/>
  <c r="F220" i="17"/>
  <c r="B221" i="17"/>
  <c r="C221" i="17"/>
  <c r="D221" i="17"/>
  <c r="E221" i="17"/>
  <c r="F221" i="17"/>
  <c r="B222" i="17"/>
  <c r="C222" i="17"/>
  <c r="D222" i="17"/>
  <c r="E222" i="17"/>
  <c r="F222" i="17"/>
  <c r="B223" i="17"/>
  <c r="C223" i="17"/>
  <c r="D223" i="17"/>
  <c r="E223" i="17"/>
  <c r="F223" i="17"/>
  <c r="B224" i="17"/>
  <c r="C224" i="17"/>
  <c r="D224" i="17"/>
  <c r="E224" i="17"/>
  <c r="F224" i="17"/>
  <c r="B225" i="17"/>
  <c r="C225" i="17"/>
  <c r="D225" i="17"/>
  <c r="E225" i="17"/>
  <c r="F225" i="17"/>
  <c r="B226" i="17"/>
  <c r="C226" i="17"/>
  <c r="D226" i="17"/>
  <c r="E226" i="17"/>
  <c r="F226" i="17"/>
  <c r="B227" i="17"/>
  <c r="C227" i="17"/>
  <c r="D227" i="17"/>
  <c r="E227" i="17"/>
  <c r="F227" i="17"/>
  <c r="B228" i="17"/>
  <c r="C228" i="17"/>
  <c r="D228" i="17"/>
  <c r="E228" i="17"/>
  <c r="F228" i="17"/>
  <c r="B229" i="17"/>
  <c r="C229" i="17"/>
  <c r="D229" i="17"/>
  <c r="E229" i="17"/>
  <c r="F229" i="17"/>
  <c r="B230" i="17"/>
  <c r="C230" i="17"/>
  <c r="D230" i="17"/>
  <c r="E230" i="17"/>
  <c r="F230" i="17"/>
  <c r="B231" i="17"/>
  <c r="C231" i="17"/>
  <c r="D231" i="17"/>
  <c r="E231" i="17"/>
  <c r="F231" i="17"/>
  <c r="B232" i="17"/>
  <c r="C232" i="17"/>
  <c r="D232" i="17"/>
  <c r="E232" i="17"/>
  <c r="F232" i="17"/>
  <c r="B233" i="17"/>
  <c r="C233" i="17"/>
  <c r="D233" i="17"/>
  <c r="E233" i="17"/>
  <c r="F233" i="17"/>
  <c r="B234" i="17"/>
  <c r="C234" i="17"/>
  <c r="D234" i="17"/>
  <c r="E234" i="17"/>
  <c r="F234" i="17"/>
  <c r="B235" i="17"/>
  <c r="C235" i="17"/>
  <c r="D235" i="17"/>
  <c r="E235" i="17"/>
  <c r="F235" i="17"/>
  <c r="B236" i="17"/>
  <c r="C236" i="17"/>
  <c r="D236" i="17"/>
  <c r="E236" i="17"/>
  <c r="F236" i="17"/>
  <c r="B237" i="17"/>
  <c r="C237" i="17"/>
  <c r="D237" i="17"/>
  <c r="E237" i="17"/>
  <c r="F237" i="17"/>
  <c r="B238" i="17"/>
  <c r="C238" i="17"/>
  <c r="D238" i="17"/>
  <c r="E238" i="17"/>
  <c r="F238" i="17"/>
  <c r="E9" i="16"/>
  <c r="J9" i="16"/>
  <c r="O9" i="16"/>
  <c r="T9" i="16"/>
  <c r="Y9" i="16"/>
  <c r="AD9" i="16"/>
  <c r="AI9" i="16"/>
  <c r="AN9" i="16"/>
  <c r="AS9" i="16"/>
  <c r="AX9" i="16"/>
  <c r="BC9" i="16"/>
  <c r="BA82" i="16" s="1"/>
  <c r="B13" i="17" s="1"/>
  <c r="BH9" i="16"/>
  <c r="BM9" i="16"/>
  <c r="BR9" i="16"/>
  <c r="BW9" i="16"/>
  <c r="CB9" i="16"/>
  <c r="CG9" i="16"/>
  <c r="CL9" i="16"/>
  <c r="CQ9" i="16"/>
  <c r="CV9" i="16"/>
  <c r="DA9" i="16"/>
  <c r="DF9" i="16"/>
  <c r="DK9" i="16"/>
  <c r="DP9" i="16"/>
  <c r="DU9" i="16"/>
  <c r="DZ9" i="16"/>
  <c r="EE9" i="16"/>
  <c r="EJ9" i="16"/>
  <c r="EO9" i="16"/>
  <c r="ET9" i="16"/>
  <c r="EY9" i="16"/>
  <c r="FD9" i="16"/>
  <c r="FI9" i="16"/>
  <c r="FN9" i="16"/>
  <c r="FS9" i="16"/>
  <c r="FX9" i="16"/>
  <c r="GC9" i="16"/>
  <c r="GH9" i="16"/>
  <c r="GM9" i="16"/>
  <c r="GR9" i="16"/>
  <c r="GW9" i="16"/>
  <c r="HB9" i="16"/>
  <c r="HG9" i="16"/>
  <c r="HL9" i="16"/>
  <c r="HQ9" i="16"/>
  <c r="HV9" i="16"/>
  <c r="IA9" i="16"/>
  <c r="IF9" i="16"/>
  <c r="IK9" i="16"/>
  <c r="IP9" i="16"/>
  <c r="IU9" i="16"/>
  <c r="IZ9" i="16"/>
  <c r="JE9" i="16"/>
  <c r="JJ9" i="16"/>
  <c r="JO9" i="16"/>
  <c r="JT9" i="16"/>
  <c r="JY9" i="16"/>
  <c r="KD9" i="16"/>
  <c r="KI9" i="16"/>
  <c r="KG82" i="16" s="1"/>
  <c r="B61" i="17" s="1"/>
  <c r="KN9" i="16"/>
  <c r="KS9" i="16"/>
  <c r="KX9" i="16"/>
  <c r="LC9" i="16"/>
  <c r="LH9" i="16"/>
  <c r="LM9" i="16"/>
  <c r="LR9" i="16"/>
  <c r="LW9" i="16"/>
  <c r="MB9" i="16"/>
  <c r="MG9" i="16"/>
  <c r="ML9" i="16"/>
  <c r="MQ9" i="16"/>
  <c r="MV9" i="16"/>
  <c r="NA9" i="16"/>
  <c r="NF9" i="16"/>
  <c r="NK9" i="16"/>
  <c r="NP9" i="16"/>
  <c r="NU9" i="16"/>
  <c r="NZ9" i="16"/>
  <c r="OE9" i="16"/>
  <c r="OJ9" i="16"/>
  <c r="OO9" i="16"/>
  <c r="OT9" i="16"/>
  <c r="OY9" i="16"/>
  <c r="PD9" i="16"/>
  <c r="PI9" i="16"/>
  <c r="PN9" i="16"/>
  <c r="PS9" i="16"/>
  <c r="PX9" i="16"/>
  <c r="QC9" i="16"/>
  <c r="QH9" i="16"/>
  <c r="QM9" i="16"/>
  <c r="QR9" i="16"/>
  <c r="QW9" i="16"/>
  <c r="RB9" i="16"/>
  <c r="RG9" i="16"/>
  <c r="RL9" i="16"/>
  <c r="RQ9" i="16"/>
  <c r="RV9" i="16"/>
  <c r="SA9" i="16"/>
  <c r="SF9" i="16"/>
  <c r="SK9" i="16"/>
  <c r="SP9" i="16"/>
  <c r="SU9" i="16"/>
  <c r="SZ9" i="16"/>
  <c r="TE9" i="16"/>
  <c r="TJ9" i="16"/>
  <c r="TO9" i="16"/>
  <c r="TM82" i="16" s="1"/>
  <c r="B109" i="17" s="1"/>
  <c r="TT9" i="16"/>
  <c r="TY9" i="16"/>
  <c r="UD9" i="16"/>
  <c r="UI9" i="16"/>
  <c r="UN9" i="16"/>
  <c r="US9" i="16"/>
  <c r="UX9" i="16"/>
  <c r="VC9" i="16"/>
  <c r="VH9" i="16"/>
  <c r="VM9" i="16"/>
  <c r="VR9" i="16"/>
  <c r="VW9" i="16"/>
  <c r="WB9" i="16"/>
  <c r="WG9" i="16"/>
  <c r="WL9" i="16"/>
  <c r="WQ9" i="16"/>
  <c r="WV9" i="16"/>
  <c r="XA9" i="16"/>
  <c r="XF9" i="16"/>
  <c r="XK9" i="16"/>
  <c r="XP9" i="16"/>
  <c r="XU9" i="16"/>
  <c r="XZ9" i="16"/>
  <c r="YE9" i="16"/>
  <c r="YJ9" i="16"/>
  <c r="YO9" i="16"/>
  <c r="YT9" i="16"/>
  <c r="YY9" i="16"/>
  <c r="ZD9" i="16"/>
  <c r="ZI9" i="16"/>
  <c r="ZN9" i="16"/>
  <c r="ZS9" i="16"/>
  <c r="ZX9" i="16"/>
  <c r="AAC9" i="16"/>
  <c r="AAH9" i="16"/>
  <c r="AAM9" i="16"/>
  <c r="E10" i="16"/>
  <c r="J10" i="16"/>
  <c r="O10" i="16"/>
  <c r="T10" i="16"/>
  <c r="Y10" i="16"/>
  <c r="AD10" i="16"/>
  <c r="AI10" i="16"/>
  <c r="AN10" i="16"/>
  <c r="AS10" i="16"/>
  <c r="AX10" i="16"/>
  <c r="BC10" i="16"/>
  <c r="BH10" i="16"/>
  <c r="BF83" i="16" s="1"/>
  <c r="C14" i="17" s="1"/>
  <c r="BM10" i="16"/>
  <c r="BR10" i="16"/>
  <c r="BW10" i="16"/>
  <c r="CB10" i="16"/>
  <c r="CG10" i="16"/>
  <c r="CL10" i="16"/>
  <c r="CQ10" i="16"/>
  <c r="CV10" i="16"/>
  <c r="DA10" i="16"/>
  <c r="DF10" i="16"/>
  <c r="DK10" i="16"/>
  <c r="DP10" i="16"/>
  <c r="DU10" i="16"/>
  <c r="DZ10" i="16"/>
  <c r="EE10" i="16"/>
  <c r="EJ10" i="16"/>
  <c r="EO10" i="16"/>
  <c r="ET10" i="16"/>
  <c r="EY10" i="16"/>
  <c r="FD10" i="16"/>
  <c r="FI10" i="16"/>
  <c r="FN10" i="16"/>
  <c r="FS10" i="16"/>
  <c r="FX10" i="16"/>
  <c r="GC10" i="16"/>
  <c r="GH10" i="16"/>
  <c r="GM10" i="16"/>
  <c r="GR10" i="16"/>
  <c r="GW10" i="16"/>
  <c r="HB10" i="16"/>
  <c r="HG10" i="16"/>
  <c r="HL10" i="16"/>
  <c r="HJ83" i="16" s="1"/>
  <c r="C46" i="17" s="1"/>
  <c r="HQ10" i="16"/>
  <c r="HV10" i="16"/>
  <c r="IA10" i="16"/>
  <c r="IF10" i="16"/>
  <c r="IK10" i="16"/>
  <c r="IP10" i="16"/>
  <c r="IU10" i="16"/>
  <c r="IZ10" i="16"/>
  <c r="JE10" i="16"/>
  <c r="JJ10" i="16"/>
  <c r="JO10" i="16"/>
  <c r="JT10" i="16"/>
  <c r="JY10" i="16"/>
  <c r="KD10" i="16"/>
  <c r="KI10" i="16"/>
  <c r="KN10" i="16"/>
  <c r="KL83" i="16" s="1"/>
  <c r="C62" i="17" s="1"/>
  <c r="KS10" i="16"/>
  <c r="KX10" i="16"/>
  <c r="LC10" i="16"/>
  <c r="LH10" i="16"/>
  <c r="LM10" i="16"/>
  <c r="LR10" i="16"/>
  <c r="LW10" i="16"/>
  <c r="MB10" i="16"/>
  <c r="MG10" i="16"/>
  <c r="ML10" i="16"/>
  <c r="MQ10" i="16"/>
  <c r="MV10" i="16"/>
  <c r="NA10" i="16"/>
  <c r="NF10" i="16"/>
  <c r="NK10" i="16"/>
  <c r="NP10" i="16"/>
  <c r="NU10" i="16"/>
  <c r="NZ10" i="16"/>
  <c r="OE10" i="16"/>
  <c r="OJ10" i="16"/>
  <c r="OO10" i="16"/>
  <c r="OT10" i="16"/>
  <c r="OY10" i="16"/>
  <c r="PD10" i="16"/>
  <c r="PI10" i="16"/>
  <c r="PN10" i="16"/>
  <c r="PS10" i="16"/>
  <c r="PX10" i="16"/>
  <c r="QC10" i="16"/>
  <c r="QH10" i="16"/>
  <c r="QM10" i="16"/>
  <c r="QR10" i="16"/>
  <c r="QP83" i="16" s="1"/>
  <c r="C94" i="17" s="1"/>
  <c r="QW10" i="16"/>
  <c r="RB10" i="16"/>
  <c r="RG10" i="16"/>
  <c r="RL10" i="16"/>
  <c r="RQ10" i="16"/>
  <c r="RV10" i="16"/>
  <c r="SA10" i="16"/>
  <c r="SF10" i="16"/>
  <c r="SK10" i="16"/>
  <c r="SP10" i="16"/>
  <c r="SU10" i="16"/>
  <c r="SZ10" i="16"/>
  <c r="TE10" i="16"/>
  <c r="TJ10" i="16"/>
  <c r="TO10" i="16"/>
  <c r="TT10" i="16"/>
  <c r="TR83" i="16" s="1"/>
  <c r="C110" i="17" s="1"/>
  <c r="TY10" i="16"/>
  <c r="UD10" i="16"/>
  <c r="UI10" i="16"/>
  <c r="UN10" i="16"/>
  <c r="US10" i="16"/>
  <c r="UX10" i="16"/>
  <c r="VC10" i="16"/>
  <c r="VH10" i="16"/>
  <c r="VM10" i="16"/>
  <c r="VR10" i="16"/>
  <c r="VW10" i="16"/>
  <c r="WB10" i="16"/>
  <c r="WG10" i="16"/>
  <c r="WL10" i="16"/>
  <c r="WQ10" i="16"/>
  <c r="WV10" i="16"/>
  <c r="XA10" i="16"/>
  <c r="XF10" i="16"/>
  <c r="XK10" i="16"/>
  <c r="XP10" i="16"/>
  <c r="XU10" i="16"/>
  <c r="XZ10" i="16"/>
  <c r="YE10" i="16"/>
  <c r="YJ10" i="16"/>
  <c r="YO10" i="16"/>
  <c r="YT10" i="16"/>
  <c r="YY10" i="16"/>
  <c r="ZD10" i="16"/>
  <c r="ZI10" i="16"/>
  <c r="ZN10" i="16"/>
  <c r="ZS10" i="16"/>
  <c r="ZX10" i="16"/>
  <c r="ZV83" i="16" s="1"/>
  <c r="C142" i="17" s="1"/>
  <c r="AAC10" i="16"/>
  <c r="AAH10" i="16"/>
  <c r="AAM10" i="16"/>
  <c r="E11" i="16"/>
  <c r="J11" i="16"/>
  <c r="O11" i="16"/>
  <c r="T11" i="16"/>
  <c r="Y11" i="16"/>
  <c r="AD11" i="16"/>
  <c r="AI11" i="16"/>
  <c r="AN11" i="16"/>
  <c r="AS11" i="16"/>
  <c r="AX11" i="16"/>
  <c r="BC11" i="16"/>
  <c r="BH11" i="16"/>
  <c r="BM11" i="16"/>
  <c r="BK84" i="16" s="1"/>
  <c r="D15" i="17" s="1"/>
  <c r="BR11" i="16"/>
  <c r="BW11" i="16"/>
  <c r="CB11" i="16"/>
  <c r="CG11" i="16"/>
  <c r="CL11" i="16"/>
  <c r="CQ11" i="16"/>
  <c r="CV11" i="16"/>
  <c r="DA11" i="16"/>
  <c r="DF11" i="16"/>
  <c r="DK11" i="16"/>
  <c r="DP11" i="16"/>
  <c r="DU11" i="16"/>
  <c r="DZ11" i="16"/>
  <c r="EE11" i="16"/>
  <c r="EJ11" i="16"/>
  <c r="EO11" i="16"/>
  <c r="EM84" i="16" s="1"/>
  <c r="D31" i="17" s="1"/>
  <c r="ET11" i="16"/>
  <c r="EY11" i="16"/>
  <c r="FD11" i="16"/>
  <c r="FI11" i="16"/>
  <c r="FN11" i="16"/>
  <c r="FS11" i="16"/>
  <c r="FX11" i="16"/>
  <c r="GC11" i="16"/>
  <c r="GA84" i="16" s="1"/>
  <c r="D39" i="17" s="1"/>
  <c r="GH11" i="16"/>
  <c r="GM11" i="16"/>
  <c r="GR11" i="16"/>
  <c r="GW11" i="16"/>
  <c r="HB11" i="16"/>
  <c r="HG11" i="16"/>
  <c r="HL11" i="16"/>
  <c r="HQ11" i="16"/>
  <c r="HO84" i="16" s="1"/>
  <c r="D47" i="17" s="1"/>
  <c r="HV11" i="16"/>
  <c r="IA11" i="16"/>
  <c r="IF11" i="16"/>
  <c r="IK11" i="16"/>
  <c r="IP11" i="16"/>
  <c r="IU11" i="16"/>
  <c r="IZ11" i="16"/>
  <c r="JE11" i="16"/>
  <c r="JJ11" i="16"/>
  <c r="JO11" i="16"/>
  <c r="JT11" i="16"/>
  <c r="JY11" i="16"/>
  <c r="KD11" i="16"/>
  <c r="KI11" i="16"/>
  <c r="KN11" i="16"/>
  <c r="KS11" i="16"/>
  <c r="KQ84" i="16" s="1"/>
  <c r="D63" i="17" s="1"/>
  <c r="KX11" i="16"/>
  <c r="LC11" i="16"/>
  <c r="LH11" i="16"/>
  <c r="LM11" i="16"/>
  <c r="LR11" i="16"/>
  <c r="LW11" i="16"/>
  <c r="MB11" i="16"/>
  <c r="MG11" i="16"/>
  <c r="ML11" i="16"/>
  <c r="MQ11" i="16"/>
  <c r="MV11" i="16"/>
  <c r="NA11" i="16"/>
  <c r="NF11" i="16"/>
  <c r="NK11" i="16"/>
  <c r="NP11" i="16"/>
  <c r="NU11" i="16"/>
  <c r="NS84" i="16" s="1"/>
  <c r="D79" i="17" s="1"/>
  <c r="NZ11" i="16"/>
  <c r="OE11" i="16"/>
  <c r="OJ11" i="16"/>
  <c r="OO11" i="16"/>
  <c r="OT11" i="16"/>
  <c r="OY11" i="16"/>
  <c r="PD11" i="16"/>
  <c r="PI11" i="16"/>
  <c r="PG84" i="16" s="1"/>
  <c r="D87" i="17" s="1"/>
  <c r="PN11" i="16"/>
  <c r="PS11" i="16"/>
  <c r="PX11" i="16"/>
  <c r="QC11" i="16"/>
  <c r="QH11" i="16"/>
  <c r="QM11" i="16"/>
  <c r="QR11" i="16"/>
  <c r="QW11" i="16"/>
  <c r="QU84" i="16" s="1"/>
  <c r="D95" i="17" s="1"/>
  <c r="RB11" i="16"/>
  <c r="RG11" i="16"/>
  <c r="RL11" i="16"/>
  <c r="RQ11" i="16"/>
  <c r="RV11" i="16"/>
  <c r="SA11" i="16"/>
  <c r="SF11" i="16"/>
  <c r="SK11" i="16"/>
  <c r="SP11" i="16"/>
  <c r="SU11" i="16"/>
  <c r="SZ11" i="16"/>
  <c r="TE11" i="16"/>
  <c r="TJ11" i="16"/>
  <c r="TO11" i="16"/>
  <c r="TT11" i="16"/>
  <c r="TY11" i="16"/>
  <c r="TW84" i="16" s="1"/>
  <c r="D111" i="17" s="1"/>
  <c r="UD11" i="16"/>
  <c r="UI11" i="16"/>
  <c r="UN11" i="16"/>
  <c r="US11" i="16"/>
  <c r="UX11" i="16"/>
  <c r="VC11" i="16"/>
  <c r="VH11" i="16"/>
  <c r="VM11" i="16"/>
  <c r="VR11" i="16"/>
  <c r="VW11" i="16"/>
  <c r="WB11" i="16"/>
  <c r="WG11" i="16"/>
  <c r="WL11" i="16"/>
  <c r="WQ11" i="16"/>
  <c r="WV11" i="16"/>
  <c r="XA11" i="16"/>
  <c r="WY84" i="16" s="1"/>
  <c r="D127" i="17" s="1"/>
  <c r="XF11" i="16"/>
  <c r="XK11" i="16"/>
  <c r="XP11" i="16"/>
  <c r="XU11" i="16"/>
  <c r="XZ11" i="16"/>
  <c r="YE11" i="16"/>
  <c r="YJ11" i="16"/>
  <c r="YO11" i="16"/>
  <c r="YM84" i="16" s="1"/>
  <c r="D135" i="17" s="1"/>
  <c r="YT11" i="16"/>
  <c r="YY11" i="16"/>
  <c r="ZD11" i="16"/>
  <c r="ZI11" i="16"/>
  <c r="ZN11" i="16"/>
  <c r="ZS11" i="16"/>
  <c r="ZX11" i="16"/>
  <c r="AAC11" i="16"/>
  <c r="AAA84" i="16" s="1"/>
  <c r="D143" i="17" s="1"/>
  <c r="AAH11" i="16"/>
  <c r="AAM11" i="16"/>
  <c r="E12" i="16"/>
  <c r="J12" i="16"/>
  <c r="O12" i="16"/>
  <c r="T12" i="16"/>
  <c r="Y12" i="16"/>
  <c r="AD12" i="16"/>
  <c r="AI12" i="16"/>
  <c r="AN12" i="16"/>
  <c r="AS12" i="16"/>
  <c r="AX12" i="16"/>
  <c r="BC12" i="16"/>
  <c r="BH12" i="16"/>
  <c r="BM12" i="16"/>
  <c r="BR12" i="16"/>
  <c r="BW12" i="16"/>
  <c r="CB12" i="16"/>
  <c r="CG12" i="16"/>
  <c r="CL12" i="16"/>
  <c r="CQ12" i="16"/>
  <c r="CV12" i="16"/>
  <c r="DA12" i="16"/>
  <c r="DF12" i="16"/>
  <c r="DK12" i="16"/>
  <c r="DP12" i="16"/>
  <c r="DU12" i="16"/>
  <c r="DZ12" i="16"/>
  <c r="EE12" i="16"/>
  <c r="EJ12" i="16"/>
  <c r="EO12" i="16"/>
  <c r="ET12" i="16"/>
  <c r="ER85" i="16" s="1"/>
  <c r="E32" i="17" s="1"/>
  <c r="EY12" i="16"/>
  <c r="FD12" i="16"/>
  <c r="FI12" i="16"/>
  <c r="FN12" i="16"/>
  <c r="FS12" i="16"/>
  <c r="FX12" i="16"/>
  <c r="GC12" i="16"/>
  <c r="GH12" i="16"/>
  <c r="GM12" i="16"/>
  <c r="GR12" i="16"/>
  <c r="GW12" i="16"/>
  <c r="HB12" i="16"/>
  <c r="HG12" i="16"/>
  <c r="HL12" i="16"/>
  <c r="HQ12" i="16"/>
  <c r="HV12" i="16"/>
  <c r="HT85" i="16" s="1"/>
  <c r="E48" i="17" s="1"/>
  <c r="IA12" i="16"/>
  <c r="IF12" i="16"/>
  <c r="IK12" i="16"/>
  <c r="IP12" i="16"/>
  <c r="IU12" i="16"/>
  <c r="IZ12" i="16"/>
  <c r="JE12" i="16"/>
  <c r="JJ12" i="16"/>
  <c r="JO12" i="16"/>
  <c r="JT12" i="16"/>
  <c r="JY12" i="16"/>
  <c r="KD12" i="16"/>
  <c r="KI12" i="16"/>
  <c r="KN12" i="16"/>
  <c r="KS12" i="16"/>
  <c r="KX12" i="16"/>
  <c r="LC12" i="16"/>
  <c r="LH12" i="16"/>
  <c r="LM12" i="16"/>
  <c r="LR12" i="16"/>
  <c r="LW12" i="16"/>
  <c r="MB12" i="16"/>
  <c r="MG12" i="16"/>
  <c r="ML12" i="16"/>
  <c r="MQ12" i="16"/>
  <c r="MV12" i="16"/>
  <c r="NA12" i="16"/>
  <c r="NF12" i="16"/>
  <c r="NK12" i="16"/>
  <c r="NP12" i="16"/>
  <c r="NU12" i="16"/>
  <c r="NZ12" i="16"/>
  <c r="NX85" i="16" s="1"/>
  <c r="E80" i="17" s="1"/>
  <c r="OE12" i="16"/>
  <c r="OJ12" i="16"/>
  <c r="OO12" i="16"/>
  <c r="OT12" i="16"/>
  <c r="OY12" i="16"/>
  <c r="PD12" i="16"/>
  <c r="PI12" i="16"/>
  <c r="PN12" i="16"/>
  <c r="PS12" i="16"/>
  <c r="PX12" i="16"/>
  <c r="QC12" i="16"/>
  <c r="QH12" i="16"/>
  <c r="QM12" i="16"/>
  <c r="QR12" i="16"/>
  <c r="QW12" i="16"/>
  <c r="RB12" i="16"/>
  <c r="QZ85" i="16" s="1"/>
  <c r="E96" i="17" s="1"/>
  <c r="RG12" i="16"/>
  <c r="RL12" i="16"/>
  <c r="RQ12" i="16"/>
  <c r="RV12" i="16"/>
  <c r="SA12" i="16"/>
  <c r="SF12" i="16"/>
  <c r="SK12" i="16"/>
  <c r="SP12" i="16"/>
  <c r="SU12" i="16"/>
  <c r="SZ12" i="16"/>
  <c r="TE12" i="16"/>
  <c r="TJ12" i="16"/>
  <c r="TO12" i="16"/>
  <c r="TT12" i="16"/>
  <c r="TY12" i="16"/>
  <c r="UD12" i="16"/>
  <c r="UI12" i="16"/>
  <c r="UN12" i="16"/>
  <c r="US12" i="16"/>
  <c r="UX12" i="16"/>
  <c r="VC12" i="16"/>
  <c r="VH12" i="16"/>
  <c r="VM12" i="16"/>
  <c r="VR12" i="16"/>
  <c r="VW12" i="16"/>
  <c r="WB12" i="16"/>
  <c r="WG12" i="16"/>
  <c r="WL12" i="16"/>
  <c r="WQ12" i="16"/>
  <c r="WV12" i="16"/>
  <c r="XA12" i="16"/>
  <c r="XF12" i="16"/>
  <c r="XD85" i="16" s="1"/>
  <c r="E128" i="17" s="1"/>
  <c r="XK12" i="16"/>
  <c r="XP12" i="16"/>
  <c r="XU12" i="16"/>
  <c r="XZ12" i="16"/>
  <c r="YE12" i="16"/>
  <c r="YJ12" i="16"/>
  <c r="YO12" i="16"/>
  <c r="YT12" i="16"/>
  <c r="YY12" i="16"/>
  <c r="ZD12" i="16"/>
  <c r="ZI12" i="16"/>
  <c r="ZN12" i="16"/>
  <c r="ZS12" i="16"/>
  <c r="ZX12" i="16"/>
  <c r="AAC12" i="16"/>
  <c r="AAH12" i="16"/>
  <c r="AAF85" i="16" s="1"/>
  <c r="E144" i="17" s="1"/>
  <c r="AAM12" i="16"/>
  <c r="E13" i="16"/>
  <c r="J13" i="16"/>
  <c r="O13" i="16"/>
  <c r="T13" i="16"/>
  <c r="Y13" i="16"/>
  <c r="AD13" i="16"/>
  <c r="AI13" i="16"/>
  <c r="AN13" i="16"/>
  <c r="AS13" i="16"/>
  <c r="AX13" i="16"/>
  <c r="BC13" i="16"/>
  <c r="BH13" i="16"/>
  <c r="BM13" i="16"/>
  <c r="BR13" i="16"/>
  <c r="BW13" i="16"/>
  <c r="CB13" i="16"/>
  <c r="CG13" i="16"/>
  <c r="CL13" i="16"/>
  <c r="CQ13" i="16"/>
  <c r="CV13" i="16"/>
  <c r="DA13" i="16"/>
  <c r="DF13" i="16"/>
  <c r="DK13" i="16"/>
  <c r="DP13" i="16"/>
  <c r="DU13" i="16"/>
  <c r="DZ13" i="16"/>
  <c r="EE13" i="16"/>
  <c r="EJ13" i="16"/>
  <c r="EO13" i="16"/>
  <c r="ET13" i="16"/>
  <c r="EY13" i="16"/>
  <c r="EW86" i="16" s="1"/>
  <c r="F33" i="17" s="1"/>
  <c r="FD13" i="16"/>
  <c r="FI13" i="16"/>
  <c r="FN13" i="16"/>
  <c r="FS13" i="16"/>
  <c r="FX13" i="16"/>
  <c r="GC13" i="16"/>
  <c r="GH13" i="16"/>
  <c r="GM13" i="16"/>
  <c r="GR13" i="16"/>
  <c r="GW13" i="16"/>
  <c r="HB13" i="16"/>
  <c r="HG13" i="16"/>
  <c r="HL13" i="16"/>
  <c r="HQ13" i="16"/>
  <c r="HV13" i="16"/>
  <c r="IA13" i="16"/>
  <c r="HY86" i="16" s="1"/>
  <c r="F49" i="17" s="1"/>
  <c r="IF13" i="16"/>
  <c r="IK13" i="16"/>
  <c r="IP13" i="16"/>
  <c r="IU13" i="16"/>
  <c r="IZ13" i="16"/>
  <c r="JE13" i="16"/>
  <c r="JJ13" i="16"/>
  <c r="JO13" i="16"/>
  <c r="JT13" i="16"/>
  <c r="JY13" i="16"/>
  <c r="KD13" i="16"/>
  <c r="KI13" i="16"/>
  <c r="KN13" i="16"/>
  <c r="KS13" i="16"/>
  <c r="KX13" i="16"/>
  <c r="LC13" i="16"/>
  <c r="LA86" i="16" s="1"/>
  <c r="F65" i="17" s="1"/>
  <c r="LH13" i="16"/>
  <c r="LM13" i="16"/>
  <c r="LR13" i="16"/>
  <c r="LW13" i="16"/>
  <c r="MB13" i="16"/>
  <c r="MG13" i="16"/>
  <c r="ML13" i="16"/>
  <c r="MQ13" i="16"/>
  <c r="MV13" i="16"/>
  <c r="NA13" i="16"/>
  <c r="NF13" i="16"/>
  <c r="NK13" i="16"/>
  <c r="NP13" i="16"/>
  <c r="NU13" i="16"/>
  <c r="NZ13" i="16"/>
  <c r="OE13" i="16"/>
  <c r="OC86" i="16" s="1"/>
  <c r="F81" i="17" s="1"/>
  <c r="OJ13" i="16"/>
  <c r="OO13" i="16"/>
  <c r="OT13" i="16"/>
  <c r="OY13" i="16"/>
  <c r="PD13" i="16"/>
  <c r="PI13" i="16"/>
  <c r="PN13" i="16"/>
  <c r="PS13" i="16"/>
  <c r="PX13" i="16"/>
  <c r="QC13" i="16"/>
  <c r="QH13" i="16"/>
  <c r="QM13" i="16"/>
  <c r="QR13" i="16"/>
  <c r="QW13" i="16"/>
  <c r="RB13" i="16"/>
  <c r="RG13" i="16"/>
  <c r="RE86" i="16" s="1"/>
  <c r="F97" i="17" s="1"/>
  <c r="RL13" i="16"/>
  <c r="RQ13" i="16"/>
  <c r="RV13" i="16"/>
  <c r="SA13" i="16"/>
  <c r="SF13" i="16"/>
  <c r="SK13" i="16"/>
  <c r="SP13" i="16"/>
  <c r="SU13" i="16"/>
  <c r="SZ13" i="16"/>
  <c r="TE13" i="16"/>
  <c r="TJ13" i="16"/>
  <c r="TO13" i="16"/>
  <c r="TT13" i="16"/>
  <c r="TY13" i="16"/>
  <c r="UD13" i="16"/>
  <c r="UI13" i="16"/>
  <c r="UG86" i="16" s="1"/>
  <c r="F113" i="17" s="1"/>
  <c r="UN13" i="16"/>
  <c r="US13" i="16"/>
  <c r="UX13" i="16"/>
  <c r="VC13" i="16"/>
  <c r="VH13" i="16"/>
  <c r="VM13" i="16"/>
  <c r="VR13" i="16"/>
  <c r="VW13" i="16"/>
  <c r="WB13" i="16"/>
  <c r="WG13" i="16"/>
  <c r="WL13" i="16"/>
  <c r="WQ13" i="16"/>
  <c r="WV13" i="16"/>
  <c r="XA13" i="16"/>
  <c r="XF13" i="16"/>
  <c r="XK13" i="16"/>
  <c r="XI86" i="16" s="1"/>
  <c r="F129" i="17" s="1"/>
  <c r="XP13" i="16"/>
  <c r="XU13" i="16"/>
  <c r="XZ13" i="16"/>
  <c r="YE13" i="16"/>
  <c r="YJ13" i="16"/>
  <c r="YO13" i="16"/>
  <c r="YT13" i="16"/>
  <c r="YY13" i="16"/>
  <c r="ZD13" i="16"/>
  <c r="ZI13" i="16"/>
  <c r="ZN13" i="16"/>
  <c r="ZS13" i="16"/>
  <c r="ZX13" i="16"/>
  <c r="AAC13" i="16"/>
  <c r="AAH13" i="16"/>
  <c r="AAM13" i="16"/>
  <c r="AAK86" i="16" s="1"/>
  <c r="F145" i="17" s="1"/>
  <c r="BC15" i="16"/>
  <c r="BH15" i="16"/>
  <c r="BM15" i="16"/>
  <c r="BR15" i="16"/>
  <c r="BW15" i="16"/>
  <c r="CB15" i="16"/>
  <c r="CG15" i="16"/>
  <c r="CL15" i="16"/>
  <c r="CQ15" i="16"/>
  <c r="CV15" i="16"/>
  <c r="DA15" i="16"/>
  <c r="DF15" i="16"/>
  <c r="DK15" i="16"/>
  <c r="DP15" i="16"/>
  <c r="DU15" i="16"/>
  <c r="DZ15" i="16"/>
  <c r="DX82" i="16" s="1"/>
  <c r="B28" i="17" s="1"/>
  <c r="EE15" i="16"/>
  <c r="EJ15" i="16"/>
  <c r="EO15" i="16"/>
  <c r="ET15" i="16"/>
  <c r="EY15" i="16"/>
  <c r="FD15" i="16"/>
  <c r="FI15" i="16"/>
  <c r="FN15" i="16"/>
  <c r="FS15" i="16"/>
  <c r="FX15" i="16"/>
  <c r="GC15" i="16"/>
  <c r="GH15" i="16"/>
  <c r="GM15" i="16"/>
  <c r="GR15" i="16"/>
  <c r="GW15" i="16"/>
  <c r="HB15" i="16"/>
  <c r="GZ82" i="16" s="1"/>
  <c r="B44" i="17" s="1"/>
  <c r="HG15" i="16"/>
  <c r="HL15" i="16"/>
  <c r="HQ15" i="16"/>
  <c r="HV15" i="16"/>
  <c r="IA15" i="16"/>
  <c r="IF15" i="16"/>
  <c r="IK15" i="16"/>
  <c r="IP15" i="16"/>
  <c r="IU15" i="16"/>
  <c r="IZ15" i="16"/>
  <c r="JE15" i="16"/>
  <c r="JJ15" i="16"/>
  <c r="JO15" i="16"/>
  <c r="JT15" i="16"/>
  <c r="JY15" i="16"/>
  <c r="KD15" i="16"/>
  <c r="KB82" i="16" s="1"/>
  <c r="B60" i="17" s="1"/>
  <c r="KI15" i="16"/>
  <c r="KN15" i="16"/>
  <c r="KS15" i="16"/>
  <c r="KX15" i="16"/>
  <c r="LC15" i="16"/>
  <c r="LH15" i="16"/>
  <c r="LM15" i="16"/>
  <c r="LR15" i="16"/>
  <c r="LW15" i="16"/>
  <c r="MB15" i="16"/>
  <c r="MG15" i="16"/>
  <c r="ML15" i="16"/>
  <c r="MQ15" i="16"/>
  <c r="MV15" i="16"/>
  <c r="NA15" i="16"/>
  <c r="NF15" i="16"/>
  <c r="ND82" i="16" s="1"/>
  <c r="B76" i="17" s="1"/>
  <c r="NK15" i="16"/>
  <c r="NP15" i="16"/>
  <c r="NU15" i="16"/>
  <c r="NZ15" i="16"/>
  <c r="OE15" i="16"/>
  <c r="OJ15" i="16"/>
  <c r="OO15" i="16"/>
  <c r="OT15" i="16"/>
  <c r="OY15" i="16"/>
  <c r="PD15" i="16"/>
  <c r="PI15" i="16"/>
  <c r="PN15" i="16"/>
  <c r="PS15" i="16"/>
  <c r="PX15" i="16"/>
  <c r="QC15" i="16"/>
  <c r="QH15" i="16"/>
  <c r="QF82" i="16" s="1"/>
  <c r="B92" i="17" s="1"/>
  <c r="QM15" i="16"/>
  <c r="QR15" i="16"/>
  <c r="QW15" i="16"/>
  <c r="RB15" i="16"/>
  <c r="RG15" i="16"/>
  <c r="RL15" i="16"/>
  <c r="RQ15" i="16"/>
  <c r="RV15" i="16"/>
  <c r="SA15" i="16"/>
  <c r="SF15" i="16"/>
  <c r="SK15" i="16"/>
  <c r="SP15" i="16"/>
  <c r="SU15" i="16"/>
  <c r="SZ15" i="16"/>
  <c r="TE15" i="16"/>
  <c r="TJ15" i="16"/>
  <c r="TH82" i="16" s="1"/>
  <c r="B108" i="17" s="1"/>
  <c r="TO15" i="16"/>
  <c r="TT15" i="16"/>
  <c r="TY15" i="16"/>
  <c r="UD15" i="16"/>
  <c r="UI15" i="16"/>
  <c r="UN15" i="16"/>
  <c r="US15" i="16"/>
  <c r="UX15" i="16"/>
  <c r="VC15" i="16"/>
  <c r="VH15" i="16"/>
  <c r="VM15" i="16"/>
  <c r="VR15" i="16"/>
  <c r="VW15" i="16"/>
  <c r="WB15" i="16"/>
  <c r="WG15" i="16"/>
  <c r="WL15" i="16"/>
  <c r="WJ82" i="16" s="1"/>
  <c r="B124" i="17" s="1"/>
  <c r="WQ15" i="16"/>
  <c r="WV15" i="16"/>
  <c r="XA15" i="16"/>
  <c r="XF15" i="16"/>
  <c r="XK15" i="16"/>
  <c r="XP15" i="16"/>
  <c r="XU15" i="16"/>
  <c r="XZ15" i="16"/>
  <c r="YE15" i="16"/>
  <c r="YJ15" i="16"/>
  <c r="YO15" i="16"/>
  <c r="YT15" i="16"/>
  <c r="YY15" i="16"/>
  <c r="ZD15" i="16"/>
  <c r="ZI15" i="16"/>
  <c r="ZN15" i="16"/>
  <c r="ZL82" i="16" s="1"/>
  <c r="B140" i="17" s="1"/>
  <c r="ZS15" i="16"/>
  <c r="ZX15" i="16"/>
  <c r="AAC15" i="16"/>
  <c r="AAH15" i="16"/>
  <c r="AAM15" i="16"/>
  <c r="E16" i="16"/>
  <c r="J16" i="16"/>
  <c r="O16" i="16"/>
  <c r="T16" i="16"/>
  <c r="Y16" i="16"/>
  <c r="AD16" i="16"/>
  <c r="AI16" i="16"/>
  <c r="AN16" i="16"/>
  <c r="AS16" i="16"/>
  <c r="AX16" i="16"/>
  <c r="BC16" i="16"/>
  <c r="BH16" i="16"/>
  <c r="BM16" i="16"/>
  <c r="BR16" i="16"/>
  <c r="BW16" i="16"/>
  <c r="CB16" i="16"/>
  <c r="CG16" i="16"/>
  <c r="CL16" i="16"/>
  <c r="CQ16" i="16"/>
  <c r="CV16" i="16"/>
  <c r="DA16" i="16"/>
  <c r="DF16" i="16"/>
  <c r="DK16" i="16"/>
  <c r="DP16" i="16"/>
  <c r="DU16" i="16"/>
  <c r="DZ16" i="16"/>
  <c r="EE16" i="16"/>
  <c r="EC83" i="16" s="1"/>
  <c r="C29" i="17" s="1"/>
  <c r="EJ16" i="16"/>
  <c r="EO16" i="16"/>
  <c r="ET16" i="16"/>
  <c r="EY16" i="16"/>
  <c r="FD16" i="16"/>
  <c r="FI16" i="16"/>
  <c r="FN16" i="16"/>
  <c r="FS16" i="16"/>
  <c r="FX16" i="16"/>
  <c r="GC16" i="16"/>
  <c r="GH16" i="16"/>
  <c r="GM16" i="16"/>
  <c r="GR16" i="16"/>
  <c r="GW16" i="16"/>
  <c r="HB16" i="16"/>
  <c r="HG16" i="16"/>
  <c r="HE83" i="16" s="1"/>
  <c r="C45" i="17" s="1"/>
  <c r="HL16" i="16"/>
  <c r="HQ16" i="16"/>
  <c r="HV16" i="16"/>
  <c r="IA16" i="16"/>
  <c r="IF16" i="16"/>
  <c r="IK16" i="16"/>
  <c r="IP16" i="16"/>
  <c r="IU16" i="16"/>
  <c r="IZ16" i="16"/>
  <c r="JE16" i="16"/>
  <c r="JJ16" i="16"/>
  <c r="JO16" i="16"/>
  <c r="JT16" i="16"/>
  <c r="JY16" i="16"/>
  <c r="KD16" i="16"/>
  <c r="KI16" i="16"/>
  <c r="KN16" i="16"/>
  <c r="KS16" i="16"/>
  <c r="KX16" i="16"/>
  <c r="LC16" i="16"/>
  <c r="LH16" i="16"/>
  <c r="LM16" i="16"/>
  <c r="LR16" i="16"/>
  <c r="LW16" i="16"/>
  <c r="MB16" i="16"/>
  <c r="MG16" i="16"/>
  <c r="ML16" i="16"/>
  <c r="MQ16" i="16"/>
  <c r="MV16" i="16"/>
  <c r="NA16" i="16"/>
  <c r="NF16" i="16"/>
  <c r="NK16" i="16"/>
  <c r="NI83" i="16" s="1"/>
  <c r="C77" i="17" s="1"/>
  <c r="NP16" i="16"/>
  <c r="NU16" i="16"/>
  <c r="NZ16" i="16"/>
  <c r="OE16" i="16"/>
  <c r="OJ16" i="16"/>
  <c r="OO16" i="16"/>
  <c r="OT16" i="16"/>
  <c r="OY16" i="16"/>
  <c r="PD16" i="16"/>
  <c r="PI16" i="16"/>
  <c r="PN16" i="16"/>
  <c r="PS16" i="16"/>
  <c r="PX16" i="16"/>
  <c r="QC16" i="16"/>
  <c r="QH16" i="16"/>
  <c r="QM16" i="16"/>
  <c r="QK83" i="16" s="1"/>
  <c r="C93" i="17" s="1"/>
  <c r="QR16" i="16"/>
  <c r="QW16" i="16"/>
  <c r="RB16" i="16"/>
  <c r="RG16" i="16"/>
  <c r="RL16" i="16"/>
  <c r="RQ16" i="16"/>
  <c r="RV16" i="16"/>
  <c r="SA16" i="16"/>
  <c r="SF16" i="16"/>
  <c r="SK16" i="16"/>
  <c r="SP16" i="16"/>
  <c r="SU16" i="16"/>
  <c r="SZ16" i="16"/>
  <c r="TE16" i="16"/>
  <c r="TJ16" i="16"/>
  <c r="TO16" i="16"/>
  <c r="TT16" i="16"/>
  <c r="TY16" i="16"/>
  <c r="UD16" i="16"/>
  <c r="UI16" i="16"/>
  <c r="UN16" i="16"/>
  <c r="US16" i="16"/>
  <c r="UX16" i="16"/>
  <c r="VC16" i="16"/>
  <c r="VH16" i="16"/>
  <c r="VM16" i="16"/>
  <c r="VR16" i="16"/>
  <c r="VW16" i="16"/>
  <c r="WB16" i="16"/>
  <c r="WG16" i="16"/>
  <c r="WL16" i="16"/>
  <c r="WQ16" i="16"/>
  <c r="WO83" i="16" s="1"/>
  <c r="C125" i="17" s="1"/>
  <c r="WV16" i="16"/>
  <c r="XA16" i="16"/>
  <c r="XF16" i="16"/>
  <c r="XK16" i="16"/>
  <c r="XP16" i="16"/>
  <c r="XU16" i="16"/>
  <c r="XZ16" i="16"/>
  <c r="YE16" i="16"/>
  <c r="YJ16" i="16"/>
  <c r="YO16" i="16"/>
  <c r="YT16" i="16"/>
  <c r="YY16" i="16"/>
  <c r="ZD16" i="16"/>
  <c r="ZI16" i="16"/>
  <c r="ZN16" i="16"/>
  <c r="ZS16" i="16"/>
  <c r="ZQ83" i="16" s="1"/>
  <c r="C141" i="17" s="1"/>
  <c r="ZX16" i="16"/>
  <c r="AAC16" i="16"/>
  <c r="AAH16" i="16"/>
  <c r="AAM16" i="16"/>
  <c r="E17" i="16"/>
  <c r="J17" i="16"/>
  <c r="O17" i="16"/>
  <c r="T17" i="16"/>
  <c r="Y17" i="16"/>
  <c r="AD17" i="16"/>
  <c r="AI17" i="16"/>
  <c r="AN17" i="16"/>
  <c r="AS17" i="16"/>
  <c r="AX17" i="16"/>
  <c r="BC17" i="16"/>
  <c r="BH17" i="16"/>
  <c r="BF84" i="16" s="1"/>
  <c r="D14" i="17" s="1"/>
  <c r="BM17" i="16"/>
  <c r="BR17" i="16"/>
  <c r="BW17" i="16"/>
  <c r="CB17" i="16"/>
  <c r="CG17" i="16"/>
  <c r="CL17" i="16"/>
  <c r="CQ17" i="16"/>
  <c r="CV17" i="16"/>
  <c r="DA17" i="16"/>
  <c r="DF17" i="16"/>
  <c r="DK17" i="16"/>
  <c r="DP17" i="16"/>
  <c r="DU17" i="16"/>
  <c r="DZ17" i="16"/>
  <c r="EE17" i="16"/>
  <c r="EJ17" i="16"/>
  <c r="EH84" i="16" s="1"/>
  <c r="D30" i="17" s="1"/>
  <c r="EO17" i="16"/>
  <c r="ET17" i="16"/>
  <c r="EY17" i="16"/>
  <c r="FD17" i="16"/>
  <c r="FI17" i="16"/>
  <c r="FN17" i="16"/>
  <c r="FS17" i="16"/>
  <c r="FX17" i="16"/>
  <c r="GC17" i="16"/>
  <c r="GH17" i="16"/>
  <c r="GM17" i="16"/>
  <c r="GR17" i="16"/>
  <c r="GW17" i="16"/>
  <c r="HB17" i="16"/>
  <c r="HG17" i="16"/>
  <c r="HL17" i="16"/>
  <c r="HJ84" i="16" s="1"/>
  <c r="D46" i="17" s="1"/>
  <c r="HQ17" i="16"/>
  <c r="HV17" i="16"/>
  <c r="IA17" i="16"/>
  <c r="IF17" i="16"/>
  <c r="IK17" i="16"/>
  <c r="IP17" i="16"/>
  <c r="IU17" i="16"/>
  <c r="IZ17" i="16"/>
  <c r="JE17" i="16"/>
  <c r="JJ17" i="16"/>
  <c r="JO17" i="16"/>
  <c r="JT17" i="16"/>
  <c r="JY17" i="16"/>
  <c r="KD17" i="16"/>
  <c r="KI17" i="16"/>
  <c r="KN17" i="16"/>
  <c r="KL84" i="16" s="1"/>
  <c r="D62" i="17" s="1"/>
  <c r="KS17" i="16"/>
  <c r="KX17" i="16"/>
  <c r="LC17" i="16"/>
  <c r="LH17" i="16"/>
  <c r="LM17" i="16"/>
  <c r="LR17" i="16"/>
  <c r="LW17" i="16"/>
  <c r="MB17" i="16"/>
  <c r="MG17" i="16"/>
  <c r="ML17" i="16"/>
  <c r="MQ17" i="16"/>
  <c r="MV17" i="16"/>
  <c r="NA17" i="16"/>
  <c r="NF17" i="16"/>
  <c r="NK17" i="16"/>
  <c r="NP17" i="16"/>
  <c r="NN84" i="16" s="1"/>
  <c r="D78" i="17" s="1"/>
  <c r="NU17" i="16"/>
  <c r="NZ17" i="16"/>
  <c r="OE17" i="16"/>
  <c r="OJ17" i="16"/>
  <c r="OO17" i="16"/>
  <c r="OT17" i="16"/>
  <c r="OY17" i="16"/>
  <c r="PD17" i="16"/>
  <c r="PI17" i="16"/>
  <c r="PN17" i="16"/>
  <c r="PS17" i="16"/>
  <c r="PX17" i="16"/>
  <c r="QC17" i="16"/>
  <c r="QH17" i="16"/>
  <c r="QM17" i="16"/>
  <c r="QR17" i="16"/>
  <c r="QP84" i="16" s="1"/>
  <c r="D94" i="17" s="1"/>
  <c r="QW17" i="16"/>
  <c r="RB17" i="16"/>
  <c r="RG17" i="16"/>
  <c r="RL17" i="16"/>
  <c r="RQ17" i="16"/>
  <c r="RV17" i="16"/>
  <c r="SA17" i="16"/>
  <c r="SF17" i="16"/>
  <c r="SK17" i="16"/>
  <c r="SP17" i="16"/>
  <c r="SU17" i="16"/>
  <c r="SZ17" i="16"/>
  <c r="TE17" i="16"/>
  <c r="TJ17" i="16"/>
  <c r="TO17" i="16"/>
  <c r="TT17" i="16"/>
  <c r="TR84" i="16" s="1"/>
  <c r="D110" i="17" s="1"/>
  <c r="TY17" i="16"/>
  <c r="UD17" i="16"/>
  <c r="UI17" i="16"/>
  <c r="UN17" i="16"/>
  <c r="US17" i="16"/>
  <c r="UX17" i="16"/>
  <c r="VC17" i="16"/>
  <c r="VH17" i="16"/>
  <c r="VM17" i="16"/>
  <c r="VR17" i="16"/>
  <c r="VW17" i="16"/>
  <c r="WB17" i="16"/>
  <c r="WG17" i="16"/>
  <c r="WL17" i="16"/>
  <c r="WQ17" i="16"/>
  <c r="WV17" i="16"/>
  <c r="WT84" i="16" s="1"/>
  <c r="D126" i="17" s="1"/>
  <c r="XA17" i="16"/>
  <c r="XF17" i="16"/>
  <c r="XK17" i="16"/>
  <c r="XP17" i="16"/>
  <c r="XU17" i="16"/>
  <c r="XZ17" i="16"/>
  <c r="YE17" i="16"/>
  <c r="YJ17" i="16"/>
  <c r="YO17" i="16"/>
  <c r="YT17" i="16"/>
  <c r="YY17" i="16"/>
  <c r="ZD17" i="16"/>
  <c r="ZI17" i="16"/>
  <c r="ZN17" i="16"/>
  <c r="ZS17" i="16"/>
  <c r="ZX17" i="16"/>
  <c r="ZV84" i="16" s="1"/>
  <c r="D142" i="17" s="1"/>
  <c r="AAC17" i="16"/>
  <c r="AAH17" i="16"/>
  <c r="AAM17" i="16"/>
  <c r="E18" i="16"/>
  <c r="J18" i="16"/>
  <c r="O18" i="16"/>
  <c r="T18" i="16"/>
  <c r="Y18" i="16"/>
  <c r="AD18" i="16"/>
  <c r="AI18" i="16"/>
  <c r="AN18" i="16"/>
  <c r="AS18" i="16"/>
  <c r="AX18" i="16"/>
  <c r="BC18" i="16"/>
  <c r="BH18" i="16"/>
  <c r="BM18" i="16"/>
  <c r="BK85" i="16" s="1"/>
  <c r="E15" i="17" s="1"/>
  <c r="BR18" i="16"/>
  <c r="BW18" i="16"/>
  <c r="CB18" i="16"/>
  <c r="CG18" i="16"/>
  <c r="CL18" i="16"/>
  <c r="CQ18" i="16"/>
  <c r="CV18" i="16"/>
  <c r="DA18" i="16"/>
  <c r="DF18" i="16"/>
  <c r="DK18" i="16"/>
  <c r="DP18" i="16"/>
  <c r="DU18" i="16"/>
  <c r="DZ18" i="16"/>
  <c r="EE18" i="16"/>
  <c r="EJ18" i="16"/>
  <c r="EO18" i="16"/>
  <c r="EM85" i="16" s="1"/>
  <c r="E31" i="17" s="1"/>
  <c r="ET18" i="16"/>
  <c r="EY18" i="16"/>
  <c r="FD18" i="16"/>
  <c r="FI18" i="16"/>
  <c r="FN18" i="16"/>
  <c r="FS18" i="16"/>
  <c r="FX18" i="16"/>
  <c r="GC18" i="16"/>
  <c r="GH18" i="16"/>
  <c r="GM18" i="16"/>
  <c r="GR18" i="16"/>
  <c r="GW18" i="16"/>
  <c r="HB18" i="16"/>
  <c r="HG18" i="16"/>
  <c r="HL18" i="16"/>
  <c r="HQ18" i="16"/>
  <c r="HO85" i="16" s="1"/>
  <c r="E47" i="17" s="1"/>
  <c r="HV18" i="16"/>
  <c r="IA18" i="16"/>
  <c r="IF18" i="16"/>
  <c r="IK18" i="16"/>
  <c r="IP18" i="16"/>
  <c r="IU18" i="16"/>
  <c r="IZ18" i="16"/>
  <c r="JE18" i="16"/>
  <c r="JC85" i="16" s="1"/>
  <c r="E55" i="17" s="1"/>
  <c r="JJ18" i="16"/>
  <c r="JO18" i="16"/>
  <c r="JT18" i="16"/>
  <c r="JY18" i="16"/>
  <c r="KD18" i="16"/>
  <c r="KI18" i="16"/>
  <c r="KN18" i="16"/>
  <c r="KS18" i="16"/>
  <c r="KQ85" i="16" s="1"/>
  <c r="E63" i="17" s="1"/>
  <c r="KX18" i="16"/>
  <c r="LC18" i="16"/>
  <c r="LH18" i="16"/>
  <c r="LM18" i="16"/>
  <c r="LR18" i="16"/>
  <c r="LW18" i="16"/>
  <c r="MB18" i="16"/>
  <c r="MG18" i="16"/>
  <c r="ML18" i="16"/>
  <c r="MQ18" i="16"/>
  <c r="MV18" i="16"/>
  <c r="NA18" i="16"/>
  <c r="NF18" i="16"/>
  <c r="NK18" i="16"/>
  <c r="NP18" i="16"/>
  <c r="NU18" i="16"/>
  <c r="NS85" i="16" s="1"/>
  <c r="E79" i="17" s="1"/>
  <c r="NZ18" i="16"/>
  <c r="OE18" i="16"/>
  <c r="OJ18" i="16"/>
  <c r="OO18" i="16"/>
  <c r="OT18" i="16"/>
  <c r="OY18" i="16"/>
  <c r="PD18" i="16"/>
  <c r="PI18" i="16"/>
  <c r="PN18" i="16"/>
  <c r="PS18" i="16"/>
  <c r="PX18" i="16"/>
  <c r="QC18" i="16"/>
  <c r="QH18" i="16"/>
  <c r="QM18" i="16"/>
  <c r="QR18" i="16"/>
  <c r="QW18" i="16"/>
  <c r="QU85" i="16" s="1"/>
  <c r="E95" i="17" s="1"/>
  <c r="RB18" i="16"/>
  <c r="RG18" i="16"/>
  <c r="RL18" i="16"/>
  <c r="RQ18" i="16"/>
  <c r="RV18" i="16"/>
  <c r="SA18" i="16"/>
  <c r="SF18" i="16"/>
  <c r="SK18" i="16"/>
  <c r="SI85" i="16" s="1"/>
  <c r="E103" i="17" s="1"/>
  <c r="SP18" i="16"/>
  <c r="SU18" i="16"/>
  <c r="SZ18" i="16"/>
  <c r="TE18" i="16"/>
  <c r="TJ18" i="16"/>
  <c r="TO18" i="16"/>
  <c r="TT18" i="16"/>
  <c r="TY18" i="16"/>
  <c r="UD18" i="16"/>
  <c r="UI18" i="16"/>
  <c r="UN18" i="16"/>
  <c r="US18" i="16"/>
  <c r="UX18" i="16"/>
  <c r="VC18" i="16"/>
  <c r="VH18" i="16"/>
  <c r="VM18" i="16"/>
  <c r="VR18" i="16"/>
  <c r="VW18" i="16"/>
  <c r="WB18" i="16"/>
  <c r="WG18" i="16"/>
  <c r="WL18" i="16"/>
  <c r="WQ18" i="16"/>
  <c r="WV18" i="16"/>
  <c r="XA18" i="16"/>
  <c r="WY85" i="16" s="1"/>
  <c r="E127" i="17" s="1"/>
  <c r="XF18" i="16"/>
  <c r="XK18" i="16"/>
  <c r="XP18" i="16"/>
  <c r="XU18" i="16"/>
  <c r="XZ18" i="16"/>
  <c r="YE18" i="16"/>
  <c r="YJ18" i="16"/>
  <c r="YO18" i="16"/>
  <c r="YT18" i="16"/>
  <c r="YY18" i="16"/>
  <c r="ZD18" i="16"/>
  <c r="ZI18" i="16"/>
  <c r="ZN18" i="16"/>
  <c r="ZS18" i="16"/>
  <c r="ZX18" i="16"/>
  <c r="AAC18" i="16"/>
  <c r="AAA85" i="16" s="1"/>
  <c r="E143" i="17" s="1"/>
  <c r="AAH18" i="16"/>
  <c r="AAM18" i="16"/>
  <c r="E19" i="16"/>
  <c r="J19" i="16"/>
  <c r="O19" i="16"/>
  <c r="T19" i="16"/>
  <c r="Y19" i="16"/>
  <c r="AD19" i="16"/>
  <c r="AI19" i="16"/>
  <c r="AN19" i="16"/>
  <c r="AS19" i="16"/>
  <c r="AX19" i="16"/>
  <c r="BC19" i="16"/>
  <c r="BH19" i="16"/>
  <c r="BM19" i="16"/>
  <c r="BR19" i="16"/>
  <c r="BW19" i="16"/>
  <c r="CB19" i="16"/>
  <c r="CG19" i="16"/>
  <c r="CL19" i="16"/>
  <c r="CQ19" i="16"/>
  <c r="CV19" i="16"/>
  <c r="DA19" i="16"/>
  <c r="DF19" i="16"/>
  <c r="DK19" i="16"/>
  <c r="DP19" i="16"/>
  <c r="DU19" i="16"/>
  <c r="DZ19" i="16"/>
  <c r="EE19" i="16"/>
  <c r="EJ19" i="16"/>
  <c r="EO19" i="16"/>
  <c r="ET19" i="16"/>
  <c r="ER86" i="16" s="1"/>
  <c r="F32" i="17" s="1"/>
  <c r="EY19" i="16"/>
  <c r="FD19" i="16"/>
  <c r="FI19" i="16"/>
  <c r="FN19" i="16"/>
  <c r="FS19" i="16"/>
  <c r="FX19" i="16"/>
  <c r="GC19" i="16"/>
  <c r="GH19" i="16"/>
  <c r="GM19" i="16"/>
  <c r="GR19" i="16"/>
  <c r="GW19" i="16"/>
  <c r="HB19" i="16"/>
  <c r="HG19" i="16"/>
  <c r="HL19" i="16"/>
  <c r="HQ19" i="16"/>
  <c r="HV19" i="16"/>
  <c r="HT86" i="16" s="1"/>
  <c r="F48" i="17" s="1"/>
  <c r="IA19" i="16"/>
  <c r="IF19" i="16"/>
  <c r="IK19" i="16"/>
  <c r="IP19" i="16"/>
  <c r="IU19" i="16"/>
  <c r="IZ19" i="16"/>
  <c r="JE19" i="16"/>
  <c r="JJ19" i="16"/>
  <c r="JH86" i="16" s="1"/>
  <c r="F56" i="17" s="1"/>
  <c r="JO19" i="16"/>
  <c r="JT19" i="16"/>
  <c r="JY19" i="16"/>
  <c r="KD19" i="16"/>
  <c r="KI19" i="16"/>
  <c r="KN19" i="16"/>
  <c r="KS19" i="16"/>
  <c r="KX19" i="16"/>
  <c r="KV86" i="16" s="1"/>
  <c r="F64" i="17" s="1"/>
  <c r="LC19" i="16"/>
  <c r="LH19" i="16"/>
  <c r="LM19" i="16"/>
  <c r="LR19" i="16"/>
  <c r="LW19" i="16"/>
  <c r="MB19" i="16"/>
  <c r="MG19" i="16"/>
  <c r="ML19" i="16"/>
  <c r="MQ19" i="16"/>
  <c r="MV19" i="16"/>
  <c r="NA19" i="16"/>
  <c r="NF19" i="16"/>
  <c r="NK19" i="16"/>
  <c r="NP19" i="16"/>
  <c r="NU19" i="16"/>
  <c r="NZ19" i="16"/>
  <c r="NX86" i="16" s="1"/>
  <c r="F80" i="17" s="1"/>
  <c r="OE19" i="16"/>
  <c r="OJ19" i="16"/>
  <c r="OO19" i="16"/>
  <c r="OT19" i="16"/>
  <c r="OY19" i="16"/>
  <c r="PD19" i="16"/>
  <c r="PI19" i="16"/>
  <c r="PN19" i="16"/>
  <c r="PS19" i="16"/>
  <c r="PX19" i="16"/>
  <c r="QC19" i="16"/>
  <c r="QH19" i="16"/>
  <c r="QM19" i="16"/>
  <c r="QR19" i="16"/>
  <c r="QW19" i="16"/>
  <c r="RB19" i="16"/>
  <c r="QZ86" i="16" s="1"/>
  <c r="F96" i="17" s="1"/>
  <c r="RG19" i="16"/>
  <c r="RL19" i="16"/>
  <c r="RQ19" i="16"/>
  <c r="RV19" i="16"/>
  <c r="SA19" i="16"/>
  <c r="SF19" i="16"/>
  <c r="SK19" i="16"/>
  <c r="SP19" i="16"/>
  <c r="SN86" i="16" s="1"/>
  <c r="F104" i="17" s="1"/>
  <c r="SU19" i="16"/>
  <c r="SZ19" i="16"/>
  <c r="TE19" i="16"/>
  <c r="TJ19" i="16"/>
  <c r="TO19" i="16"/>
  <c r="TT19" i="16"/>
  <c r="TY19" i="16"/>
  <c r="UD19" i="16"/>
  <c r="UB86" i="16" s="1"/>
  <c r="F112" i="17" s="1"/>
  <c r="UI19" i="16"/>
  <c r="UN19" i="16"/>
  <c r="US19" i="16"/>
  <c r="UX19" i="16"/>
  <c r="VC19" i="16"/>
  <c r="VH19" i="16"/>
  <c r="VM19" i="16"/>
  <c r="VR19" i="16"/>
  <c r="VW19" i="16"/>
  <c r="WB19" i="16"/>
  <c r="WG19" i="16"/>
  <c r="WL19" i="16"/>
  <c r="WQ19" i="16"/>
  <c r="WV19" i="16"/>
  <c r="XA19" i="16"/>
  <c r="XF19" i="16"/>
  <c r="XD86" i="16" s="1"/>
  <c r="F128" i="17" s="1"/>
  <c r="XK19" i="16"/>
  <c r="XP19" i="16"/>
  <c r="XU19" i="16"/>
  <c r="XZ19" i="16"/>
  <c r="YE19" i="16"/>
  <c r="YJ19" i="16"/>
  <c r="YO19" i="16"/>
  <c r="YT19" i="16"/>
  <c r="YY19" i="16"/>
  <c r="ZD19" i="16"/>
  <c r="ZI19" i="16"/>
  <c r="ZN19" i="16"/>
  <c r="ZS19" i="16"/>
  <c r="ZX19" i="16"/>
  <c r="AAC19" i="16"/>
  <c r="AAH19" i="16"/>
  <c r="AAF86" i="16" s="1"/>
  <c r="F144" i="17" s="1"/>
  <c r="AAM19" i="16"/>
  <c r="E20" i="16"/>
  <c r="J20" i="16"/>
  <c r="O20" i="16"/>
  <c r="T20" i="16"/>
  <c r="Y20" i="16"/>
  <c r="AD20" i="16"/>
  <c r="AI20" i="16"/>
  <c r="AN20" i="16"/>
  <c r="AS20" i="16"/>
  <c r="AX20" i="16"/>
  <c r="BC21" i="16"/>
  <c r="BH21" i="16"/>
  <c r="BM21" i="16"/>
  <c r="BR21" i="16"/>
  <c r="BW21" i="16"/>
  <c r="CB21" i="16"/>
  <c r="CG21" i="16"/>
  <c r="CL21" i="16"/>
  <c r="CQ21" i="16"/>
  <c r="CV21" i="16"/>
  <c r="DA21" i="16"/>
  <c r="DF21" i="16"/>
  <c r="DK21" i="16"/>
  <c r="DP21" i="16"/>
  <c r="DU21" i="16"/>
  <c r="DZ21" i="16"/>
  <c r="EE21" i="16"/>
  <c r="EJ21" i="16"/>
  <c r="EO21" i="16"/>
  <c r="ET21" i="16"/>
  <c r="EY21" i="16"/>
  <c r="EW82" i="16" s="1"/>
  <c r="B33" i="17" s="1"/>
  <c r="FD21" i="16"/>
  <c r="FI21" i="16"/>
  <c r="FN21" i="16"/>
  <c r="FS21" i="16"/>
  <c r="FX21" i="16"/>
  <c r="GC21" i="16"/>
  <c r="GH21" i="16"/>
  <c r="GM21" i="16"/>
  <c r="GR21" i="16"/>
  <c r="GW21" i="16"/>
  <c r="HB21" i="16"/>
  <c r="HG21" i="16"/>
  <c r="HL21" i="16"/>
  <c r="HQ21" i="16"/>
  <c r="HV21" i="16"/>
  <c r="IA21" i="16"/>
  <c r="IF21" i="16"/>
  <c r="IK21" i="16"/>
  <c r="IP21" i="16"/>
  <c r="IU21" i="16"/>
  <c r="IZ21" i="16"/>
  <c r="JE21" i="16"/>
  <c r="JJ21" i="16"/>
  <c r="JO21" i="16"/>
  <c r="JT21" i="16"/>
  <c r="JY21" i="16"/>
  <c r="KD21" i="16"/>
  <c r="KI21" i="16"/>
  <c r="KN21" i="16"/>
  <c r="KS21" i="16"/>
  <c r="KX21" i="16"/>
  <c r="LC21" i="16"/>
  <c r="LH21" i="16"/>
  <c r="LM21" i="16"/>
  <c r="LR21" i="16"/>
  <c r="LW21" i="16"/>
  <c r="MB21" i="16"/>
  <c r="MG21" i="16"/>
  <c r="ML21" i="16"/>
  <c r="MQ21" i="16"/>
  <c r="MV21" i="16"/>
  <c r="NA21" i="16"/>
  <c r="NF21" i="16"/>
  <c r="NK21" i="16"/>
  <c r="NP21" i="16"/>
  <c r="NU21" i="16"/>
  <c r="NZ21" i="16"/>
  <c r="OE21" i="16"/>
  <c r="OC82" i="16" s="1"/>
  <c r="B81" i="17" s="1"/>
  <c r="OJ21" i="16"/>
  <c r="OO21" i="16"/>
  <c r="OT21" i="16"/>
  <c r="OY21" i="16"/>
  <c r="PD21" i="16"/>
  <c r="PI21" i="16"/>
  <c r="PN21" i="16"/>
  <c r="PS21" i="16"/>
  <c r="PX21" i="16"/>
  <c r="QC21" i="16"/>
  <c r="QH21" i="16"/>
  <c r="QM21" i="16"/>
  <c r="QR21" i="16"/>
  <c r="QW21" i="16"/>
  <c r="RB21" i="16"/>
  <c r="RG21" i="16"/>
  <c r="RL21" i="16"/>
  <c r="RQ21" i="16"/>
  <c r="RV21" i="16"/>
  <c r="SA21" i="16"/>
  <c r="SF21" i="16"/>
  <c r="SK21" i="16"/>
  <c r="SP21" i="16"/>
  <c r="SU21" i="16"/>
  <c r="SZ21" i="16"/>
  <c r="TE21" i="16"/>
  <c r="TJ21" i="16"/>
  <c r="TO21" i="16"/>
  <c r="TT21" i="16"/>
  <c r="TY21" i="16"/>
  <c r="UD21" i="16"/>
  <c r="UI21" i="16"/>
  <c r="UN21" i="16"/>
  <c r="US21" i="16"/>
  <c r="UX21" i="16"/>
  <c r="VC21" i="16"/>
  <c r="VH21" i="16"/>
  <c r="VM21" i="16"/>
  <c r="VR21" i="16"/>
  <c r="VW21" i="16"/>
  <c r="WB21" i="16"/>
  <c r="WG21" i="16"/>
  <c r="WL21" i="16"/>
  <c r="WQ21" i="16"/>
  <c r="WV21" i="16"/>
  <c r="XA21" i="16"/>
  <c r="XF21" i="16"/>
  <c r="XK21" i="16"/>
  <c r="XI82" i="16" s="1"/>
  <c r="B129" i="17" s="1"/>
  <c r="XP21" i="16"/>
  <c r="XU21" i="16"/>
  <c r="XZ21" i="16"/>
  <c r="YE21" i="16"/>
  <c r="YJ21" i="16"/>
  <c r="YO21" i="16"/>
  <c r="YT21" i="16"/>
  <c r="YY21" i="16"/>
  <c r="ZD21" i="16"/>
  <c r="ZI21" i="16"/>
  <c r="ZN21" i="16"/>
  <c r="ZS21" i="16"/>
  <c r="ZX21" i="16"/>
  <c r="AAC21" i="16"/>
  <c r="AAH21" i="16"/>
  <c r="AAM21" i="16"/>
  <c r="BC22" i="16"/>
  <c r="BH22" i="16"/>
  <c r="BM22" i="16"/>
  <c r="BR22" i="16"/>
  <c r="BW22" i="16"/>
  <c r="CB22" i="16"/>
  <c r="CG22" i="16"/>
  <c r="CL22" i="16"/>
  <c r="CQ22" i="16"/>
  <c r="CV22" i="16"/>
  <c r="DA22" i="16"/>
  <c r="DF22" i="16"/>
  <c r="DK22" i="16"/>
  <c r="DP22" i="16"/>
  <c r="DU22" i="16"/>
  <c r="DZ22" i="16"/>
  <c r="DX83" i="16" s="1"/>
  <c r="C28" i="17" s="1"/>
  <c r="EE22" i="16"/>
  <c r="EJ22" i="16"/>
  <c r="EO22" i="16"/>
  <c r="ET22" i="16"/>
  <c r="EY22" i="16"/>
  <c r="FD22" i="16"/>
  <c r="FI22" i="16"/>
  <c r="FN22" i="16"/>
  <c r="FS22" i="16"/>
  <c r="FX22" i="16"/>
  <c r="GC22" i="16"/>
  <c r="GH22" i="16"/>
  <c r="GM22" i="16"/>
  <c r="GR22" i="16"/>
  <c r="GW22" i="16"/>
  <c r="HB22" i="16"/>
  <c r="GZ83" i="16" s="1"/>
  <c r="C44" i="17" s="1"/>
  <c r="HG22" i="16"/>
  <c r="HL22" i="16"/>
  <c r="HQ22" i="16"/>
  <c r="HV22" i="16"/>
  <c r="IA22" i="16"/>
  <c r="IF22" i="16"/>
  <c r="IK22" i="16"/>
  <c r="IP22" i="16"/>
  <c r="IU22" i="16"/>
  <c r="IZ22" i="16"/>
  <c r="JE22" i="16"/>
  <c r="JJ22" i="16"/>
  <c r="JO22" i="16"/>
  <c r="JT22" i="16"/>
  <c r="JY22" i="16"/>
  <c r="KD22" i="16"/>
  <c r="KB83" i="16" s="1"/>
  <c r="C60" i="17" s="1"/>
  <c r="KI22" i="16"/>
  <c r="KN22" i="16"/>
  <c r="KS22" i="16"/>
  <c r="KX22" i="16"/>
  <c r="LC22" i="16"/>
  <c r="LH22" i="16"/>
  <c r="LM22" i="16"/>
  <c r="LR22" i="16"/>
  <c r="LW22" i="16"/>
  <c r="MB22" i="16"/>
  <c r="MG22" i="16"/>
  <c r="ML22" i="16"/>
  <c r="MQ22" i="16"/>
  <c r="MV22" i="16"/>
  <c r="NA22" i="16"/>
  <c r="NF22" i="16"/>
  <c r="ND83" i="16" s="1"/>
  <c r="C76" i="17" s="1"/>
  <c r="NK22" i="16"/>
  <c r="NP22" i="16"/>
  <c r="NU22" i="16"/>
  <c r="NZ22" i="16"/>
  <c r="OE22" i="16"/>
  <c r="OJ22" i="16"/>
  <c r="OO22" i="16"/>
  <c r="OT22" i="16"/>
  <c r="OY22" i="16"/>
  <c r="PD22" i="16"/>
  <c r="PI22" i="16"/>
  <c r="PN22" i="16"/>
  <c r="PS22" i="16"/>
  <c r="PX22" i="16"/>
  <c r="QC22" i="16"/>
  <c r="QH22" i="16"/>
  <c r="QF83" i="16" s="1"/>
  <c r="C92" i="17" s="1"/>
  <c r="QM22" i="16"/>
  <c r="QR22" i="16"/>
  <c r="QW22" i="16"/>
  <c r="RB22" i="16"/>
  <c r="RG22" i="16"/>
  <c r="RL22" i="16"/>
  <c r="RQ22" i="16"/>
  <c r="RV22" i="16"/>
  <c r="SA22" i="16"/>
  <c r="SF22" i="16"/>
  <c r="SK22" i="16"/>
  <c r="SP22" i="16"/>
  <c r="SU22" i="16"/>
  <c r="SZ22" i="16"/>
  <c r="TE22" i="16"/>
  <c r="TJ22" i="16"/>
  <c r="TO22" i="16"/>
  <c r="TT22" i="16"/>
  <c r="TY22" i="16"/>
  <c r="UD22" i="16"/>
  <c r="UI22" i="16"/>
  <c r="UN22" i="16"/>
  <c r="US22" i="16"/>
  <c r="UX22" i="16"/>
  <c r="VC22" i="16"/>
  <c r="VH22" i="16"/>
  <c r="VM22" i="16"/>
  <c r="VR22" i="16"/>
  <c r="VW22" i="16"/>
  <c r="WB22" i="16"/>
  <c r="WG22" i="16"/>
  <c r="WL22" i="16"/>
  <c r="WJ83" i="16" s="1"/>
  <c r="C124" i="17" s="1"/>
  <c r="WQ22" i="16"/>
  <c r="WV22" i="16"/>
  <c r="XA22" i="16"/>
  <c r="XF22" i="16"/>
  <c r="XK22" i="16"/>
  <c r="XP22" i="16"/>
  <c r="XU22" i="16"/>
  <c r="XZ22" i="16"/>
  <c r="YE22" i="16"/>
  <c r="YJ22" i="16"/>
  <c r="YO22" i="16"/>
  <c r="YT22" i="16"/>
  <c r="YY22" i="16"/>
  <c r="ZD22" i="16"/>
  <c r="ZI22" i="16"/>
  <c r="ZN22" i="16"/>
  <c r="ZL83" i="16" s="1"/>
  <c r="C140" i="17" s="1"/>
  <c r="ZS22" i="16"/>
  <c r="ZX22" i="16"/>
  <c r="AAC22" i="16"/>
  <c r="AAH22" i="16"/>
  <c r="AAM22" i="16"/>
  <c r="E23" i="16"/>
  <c r="J23" i="16"/>
  <c r="O23" i="16"/>
  <c r="T23" i="16"/>
  <c r="Y23" i="16"/>
  <c r="AD23" i="16"/>
  <c r="AI23" i="16"/>
  <c r="AN23" i="16"/>
  <c r="AS23" i="16"/>
  <c r="AX23" i="16"/>
  <c r="BC23" i="16"/>
  <c r="BA84" i="16" s="1"/>
  <c r="D13" i="17" s="1"/>
  <c r="BH23" i="16"/>
  <c r="BM23" i="16"/>
  <c r="BR23" i="16"/>
  <c r="BW23" i="16"/>
  <c r="CB23" i="16"/>
  <c r="CG23" i="16"/>
  <c r="CL23" i="16"/>
  <c r="CQ23" i="16"/>
  <c r="CV23" i="16"/>
  <c r="DA23" i="16"/>
  <c r="DF23" i="16"/>
  <c r="DK23" i="16"/>
  <c r="DP23" i="16"/>
  <c r="DU23" i="16"/>
  <c r="DZ23" i="16"/>
  <c r="EE23" i="16"/>
  <c r="EJ23" i="16"/>
  <c r="EO23" i="16"/>
  <c r="ET23" i="16"/>
  <c r="EY23" i="16"/>
  <c r="FD23" i="16"/>
  <c r="FI23" i="16"/>
  <c r="FN23" i="16"/>
  <c r="FS23" i="16"/>
  <c r="FX23" i="16"/>
  <c r="GC23" i="16"/>
  <c r="GH23" i="16"/>
  <c r="GM23" i="16"/>
  <c r="GR23" i="16"/>
  <c r="GW23" i="16"/>
  <c r="HB23" i="16"/>
  <c r="HG23" i="16"/>
  <c r="HE84" i="16" s="1"/>
  <c r="D45" i="17" s="1"/>
  <c r="HL23" i="16"/>
  <c r="HQ23" i="16"/>
  <c r="HV23" i="16"/>
  <c r="IA23" i="16"/>
  <c r="IF23" i="16"/>
  <c r="IK23" i="16"/>
  <c r="IP23" i="16"/>
  <c r="IU23" i="16"/>
  <c r="IZ23" i="16"/>
  <c r="JE23" i="16"/>
  <c r="JJ23" i="16"/>
  <c r="JO23" i="16"/>
  <c r="JT23" i="16"/>
  <c r="JY23" i="16"/>
  <c r="KD23" i="16"/>
  <c r="KI23" i="16"/>
  <c r="KG84" i="16" s="1"/>
  <c r="D61" i="17" s="1"/>
  <c r="KN23" i="16"/>
  <c r="KS23" i="16"/>
  <c r="KX23" i="16"/>
  <c r="LC23" i="16"/>
  <c r="LH23" i="16"/>
  <c r="LM23" i="16"/>
  <c r="LR23" i="16"/>
  <c r="LW23" i="16"/>
  <c r="MB23" i="16"/>
  <c r="MG23" i="16"/>
  <c r="ML23" i="16"/>
  <c r="MQ23" i="16"/>
  <c r="MV23" i="16"/>
  <c r="NA23" i="16"/>
  <c r="NF23" i="16"/>
  <c r="NK23" i="16"/>
  <c r="NP23" i="16"/>
  <c r="NU23" i="16"/>
  <c r="NZ23" i="16"/>
  <c r="OE23" i="16"/>
  <c r="OJ23" i="16"/>
  <c r="OO23" i="16"/>
  <c r="OT23" i="16"/>
  <c r="OY23" i="16"/>
  <c r="PD23" i="16"/>
  <c r="PI23" i="16"/>
  <c r="PN23" i="16"/>
  <c r="PS23" i="16"/>
  <c r="PX23" i="16"/>
  <c r="QC23" i="16"/>
  <c r="QH23" i="16"/>
  <c r="QM23" i="16"/>
  <c r="QK84" i="16" s="1"/>
  <c r="D93" i="17" s="1"/>
  <c r="QR23" i="16"/>
  <c r="QW23" i="16"/>
  <c r="RB23" i="16"/>
  <c r="RG23" i="16"/>
  <c r="RL23" i="16"/>
  <c r="RQ23" i="16"/>
  <c r="RV23" i="16"/>
  <c r="SA23" i="16"/>
  <c r="SF23" i="16"/>
  <c r="SK23" i="16"/>
  <c r="SP23" i="16"/>
  <c r="SU23" i="16"/>
  <c r="SZ23" i="16"/>
  <c r="TE23" i="16"/>
  <c r="TJ23" i="16"/>
  <c r="TO23" i="16"/>
  <c r="TM84" i="16" s="1"/>
  <c r="D109" i="17" s="1"/>
  <c r="TT23" i="16"/>
  <c r="TY23" i="16"/>
  <c r="UD23" i="16"/>
  <c r="UI23" i="16"/>
  <c r="UN23" i="16"/>
  <c r="US23" i="16"/>
  <c r="UX23" i="16"/>
  <c r="VC23" i="16"/>
  <c r="VH23" i="16"/>
  <c r="VM23" i="16"/>
  <c r="VR23" i="16"/>
  <c r="VW23" i="16"/>
  <c r="WB23" i="16"/>
  <c r="WG23" i="16"/>
  <c r="WL23" i="16"/>
  <c r="WQ23" i="16"/>
  <c r="WV23" i="16"/>
  <c r="XA23" i="16"/>
  <c r="XF23" i="16"/>
  <c r="XK23" i="16"/>
  <c r="XP23" i="16"/>
  <c r="XU23" i="16"/>
  <c r="XZ23" i="16"/>
  <c r="YE23" i="16"/>
  <c r="YJ23" i="16"/>
  <c r="YO23" i="16"/>
  <c r="YT23" i="16"/>
  <c r="YY23" i="16"/>
  <c r="ZD23" i="16"/>
  <c r="ZI23" i="16"/>
  <c r="ZN23" i="16"/>
  <c r="ZS23" i="16"/>
  <c r="ZQ84" i="16" s="1"/>
  <c r="D141" i="17" s="1"/>
  <c r="ZX23" i="16"/>
  <c r="AAC23" i="16"/>
  <c r="AAH23" i="16"/>
  <c r="AAM23" i="16"/>
  <c r="E24" i="16"/>
  <c r="J24" i="16"/>
  <c r="O24" i="16"/>
  <c r="T24" i="16"/>
  <c r="Y24" i="16"/>
  <c r="AD24" i="16"/>
  <c r="AI24" i="16"/>
  <c r="AN24" i="16"/>
  <c r="AS24" i="16"/>
  <c r="AX24" i="16"/>
  <c r="BC24" i="16"/>
  <c r="BH24" i="16"/>
  <c r="BF85" i="16" s="1"/>
  <c r="E14" i="17" s="1"/>
  <c r="BM24" i="16"/>
  <c r="BR24" i="16"/>
  <c r="BW24" i="16"/>
  <c r="CB24" i="16"/>
  <c r="CG24" i="16"/>
  <c r="CL24" i="16"/>
  <c r="CQ24" i="16"/>
  <c r="CV24" i="16"/>
  <c r="CT85" i="16" s="1"/>
  <c r="E22" i="17" s="1"/>
  <c r="DA24" i="16"/>
  <c r="DF24" i="16"/>
  <c r="DK24" i="16"/>
  <c r="DP24" i="16"/>
  <c r="DU24" i="16"/>
  <c r="DZ24" i="16"/>
  <c r="EE24" i="16"/>
  <c r="EJ24" i="16"/>
  <c r="EH85" i="16" s="1"/>
  <c r="E30" i="17" s="1"/>
  <c r="EO24" i="16"/>
  <c r="ET24" i="16"/>
  <c r="EY24" i="16"/>
  <c r="FD24" i="16"/>
  <c r="FI24" i="16"/>
  <c r="FN24" i="16"/>
  <c r="FS24" i="16"/>
  <c r="FX24" i="16"/>
  <c r="GC24" i="16"/>
  <c r="GH24" i="16"/>
  <c r="GM24" i="16"/>
  <c r="GR24" i="16"/>
  <c r="GW24" i="16"/>
  <c r="HB24" i="16"/>
  <c r="HG24" i="16"/>
  <c r="HL24" i="16"/>
  <c r="HJ85" i="16" s="1"/>
  <c r="E46" i="17" s="1"/>
  <c r="HQ24" i="16"/>
  <c r="HV24" i="16"/>
  <c r="IA24" i="16"/>
  <c r="IF24" i="16"/>
  <c r="IK24" i="16"/>
  <c r="IP24" i="16"/>
  <c r="IU24" i="16"/>
  <c r="IZ24" i="16"/>
  <c r="JE24" i="16"/>
  <c r="JJ24" i="16"/>
  <c r="JO24" i="16"/>
  <c r="JT24" i="16"/>
  <c r="JY24" i="16"/>
  <c r="KD24" i="16"/>
  <c r="KI24" i="16"/>
  <c r="KN24" i="16"/>
  <c r="KL85" i="16" s="1"/>
  <c r="E62" i="17" s="1"/>
  <c r="KS24" i="16"/>
  <c r="KX24" i="16"/>
  <c r="LC24" i="16"/>
  <c r="LH24" i="16"/>
  <c r="LM24" i="16"/>
  <c r="LR24" i="16"/>
  <c r="LW24" i="16"/>
  <c r="MB24" i="16"/>
  <c r="LZ85" i="16" s="1"/>
  <c r="E70" i="17" s="1"/>
  <c r="MG24" i="16"/>
  <c r="ML24" i="16"/>
  <c r="MQ24" i="16"/>
  <c r="MV24" i="16"/>
  <c r="NA24" i="16"/>
  <c r="NF24" i="16"/>
  <c r="NK24" i="16"/>
  <c r="NP24" i="16"/>
  <c r="NN85" i="16" s="1"/>
  <c r="E78" i="17" s="1"/>
  <c r="NU24" i="16"/>
  <c r="NZ24" i="16"/>
  <c r="OE24" i="16"/>
  <c r="OJ24" i="16"/>
  <c r="OO24" i="16"/>
  <c r="OT24" i="16"/>
  <c r="OY24" i="16"/>
  <c r="PD24" i="16"/>
  <c r="PI24" i="16"/>
  <c r="PN24" i="16"/>
  <c r="PS24" i="16"/>
  <c r="PX24" i="16"/>
  <c r="QC24" i="16"/>
  <c r="QH24" i="16"/>
  <c r="QM24" i="16"/>
  <c r="QR24" i="16"/>
  <c r="QP85" i="16" s="1"/>
  <c r="E94" i="17" s="1"/>
  <c r="QW24" i="16"/>
  <c r="RB24" i="16"/>
  <c r="RG24" i="16"/>
  <c r="RL24" i="16"/>
  <c r="RQ24" i="16"/>
  <c r="RV24" i="16"/>
  <c r="SA24" i="16"/>
  <c r="SF24" i="16"/>
  <c r="SK24" i="16"/>
  <c r="SP24" i="16"/>
  <c r="SU24" i="16"/>
  <c r="SZ24" i="16"/>
  <c r="TE24" i="16"/>
  <c r="TJ24" i="16"/>
  <c r="TO24" i="16"/>
  <c r="TT24" i="16"/>
  <c r="TR85" i="16" s="1"/>
  <c r="E110" i="17" s="1"/>
  <c r="TY24" i="16"/>
  <c r="UD24" i="16"/>
  <c r="UI24" i="16"/>
  <c r="UN24" i="16"/>
  <c r="US24" i="16"/>
  <c r="UX24" i="16"/>
  <c r="VC24" i="16"/>
  <c r="VH24" i="16"/>
  <c r="VF85" i="16" s="1"/>
  <c r="E118" i="17" s="1"/>
  <c r="VM24" i="16"/>
  <c r="VR24" i="16"/>
  <c r="VW24" i="16"/>
  <c r="WB24" i="16"/>
  <c r="WG24" i="16"/>
  <c r="WL24" i="16"/>
  <c r="WQ24" i="16"/>
  <c r="WV24" i="16"/>
  <c r="WT85" i="16" s="1"/>
  <c r="E126" i="17" s="1"/>
  <c r="XA24" i="16"/>
  <c r="XF24" i="16"/>
  <c r="XK24" i="16"/>
  <c r="XP24" i="16"/>
  <c r="XU24" i="16"/>
  <c r="XZ24" i="16"/>
  <c r="YE24" i="16"/>
  <c r="YJ24" i="16"/>
  <c r="YO24" i="16"/>
  <c r="YT24" i="16"/>
  <c r="YY24" i="16"/>
  <c r="ZD24" i="16"/>
  <c r="ZI24" i="16"/>
  <c r="ZN24" i="16"/>
  <c r="ZS24" i="16"/>
  <c r="ZX24" i="16"/>
  <c r="ZV85" i="16" s="1"/>
  <c r="E142" i="17" s="1"/>
  <c r="AAC24" i="16"/>
  <c r="AAH24" i="16"/>
  <c r="AAM24" i="16"/>
  <c r="E25" i="16"/>
  <c r="J25" i="16"/>
  <c r="O25" i="16"/>
  <c r="T25" i="16"/>
  <c r="Y25" i="16"/>
  <c r="AD25" i="16"/>
  <c r="AI25" i="16"/>
  <c r="AN25" i="16"/>
  <c r="AS25" i="16"/>
  <c r="AX25" i="16"/>
  <c r="BC25" i="16"/>
  <c r="BH25" i="16"/>
  <c r="BM25" i="16"/>
  <c r="BK86" i="16" s="1"/>
  <c r="F15" i="17" s="1"/>
  <c r="BR25" i="16"/>
  <c r="BW25" i="16"/>
  <c r="CB25" i="16"/>
  <c r="CG25" i="16"/>
  <c r="CL25" i="16"/>
  <c r="CQ25" i="16"/>
  <c r="CV25" i="16"/>
  <c r="DA25" i="16"/>
  <c r="CY86" i="16" s="1"/>
  <c r="F23" i="17" s="1"/>
  <c r="DF25" i="16"/>
  <c r="DK25" i="16"/>
  <c r="DP25" i="16"/>
  <c r="DU25" i="16"/>
  <c r="DZ25" i="16"/>
  <c r="EE25" i="16"/>
  <c r="EJ25" i="16"/>
  <c r="EO25" i="16"/>
  <c r="EM86" i="16" s="1"/>
  <c r="F31" i="17" s="1"/>
  <c r="ET25" i="16"/>
  <c r="EY25" i="16"/>
  <c r="FD25" i="16"/>
  <c r="FI25" i="16"/>
  <c r="FN25" i="16"/>
  <c r="FS25" i="16"/>
  <c r="FX25" i="16"/>
  <c r="GC25" i="16"/>
  <c r="GH25" i="16"/>
  <c r="GM25" i="16"/>
  <c r="GR25" i="16"/>
  <c r="GW25" i="16"/>
  <c r="HB25" i="16"/>
  <c r="HG25" i="16"/>
  <c r="HL25" i="16"/>
  <c r="HQ25" i="16"/>
  <c r="HO86" i="16" s="1"/>
  <c r="F47" i="17" s="1"/>
  <c r="HV25" i="16"/>
  <c r="IA25" i="16"/>
  <c r="IF25" i="16"/>
  <c r="IK25" i="16"/>
  <c r="IP25" i="16"/>
  <c r="IU25" i="16"/>
  <c r="IZ25" i="16"/>
  <c r="JE25" i="16"/>
  <c r="JJ25" i="16"/>
  <c r="JO25" i="16"/>
  <c r="JT25" i="16"/>
  <c r="JY25" i="16"/>
  <c r="KD25" i="16"/>
  <c r="KI25" i="16"/>
  <c r="KN25" i="16"/>
  <c r="KS25" i="16"/>
  <c r="KQ86" i="16" s="1"/>
  <c r="F63" i="17" s="1"/>
  <c r="KX25" i="16"/>
  <c r="LC25" i="16"/>
  <c r="LH25" i="16"/>
  <c r="LM25" i="16"/>
  <c r="LR25" i="16"/>
  <c r="LW25" i="16"/>
  <c r="MB25" i="16"/>
  <c r="MG25" i="16"/>
  <c r="ME86" i="16" s="1"/>
  <c r="F71" i="17" s="1"/>
  <c r="ML25" i="16"/>
  <c r="MQ25" i="16"/>
  <c r="MV25" i="16"/>
  <c r="NA25" i="16"/>
  <c r="NF25" i="16"/>
  <c r="NK25" i="16"/>
  <c r="NP25" i="16"/>
  <c r="NU25" i="16"/>
  <c r="NS86" i="16" s="1"/>
  <c r="F79" i="17" s="1"/>
  <c r="NZ25" i="16"/>
  <c r="OE25" i="16"/>
  <c r="OJ25" i="16"/>
  <c r="OO25" i="16"/>
  <c r="OT25" i="16"/>
  <c r="OY25" i="16"/>
  <c r="PD25" i="16"/>
  <c r="PI25" i="16"/>
  <c r="PN25" i="16"/>
  <c r="PS25" i="16"/>
  <c r="PX25" i="16"/>
  <c r="QC25" i="16"/>
  <c r="QH25" i="16"/>
  <c r="QM25" i="16"/>
  <c r="QR25" i="16"/>
  <c r="QW25" i="16"/>
  <c r="QU86" i="16" s="1"/>
  <c r="F95" i="17" s="1"/>
  <c r="RB25" i="16"/>
  <c r="RG25" i="16"/>
  <c r="RL25" i="16"/>
  <c r="RQ25" i="16"/>
  <c r="RV25" i="16"/>
  <c r="SA25" i="16"/>
  <c r="SF25" i="16"/>
  <c r="SK25" i="16"/>
  <c r="SP25" i="16"/>
  <c r="SU25" i="16"/>
  <c r="SZ25" i="16"/>
  <c r="TE25" i="16"/>
  <c r="TJ25" i="16"/>
  <c r="TO25" i="16"/>
  <c r="TT25" i="16"/>
  <c r="TY25" i="16"/>
  <c r="TW86" i="16" s="1"/>
  <c r="F111" i="17" s="1"/>
  <c r="UD25" i="16"/>
  <c r="UI25" i="16"/>
  <c r="UN25" i="16"/>
  <c r="US25" i="16"/>
  <c r="UX25" i="16"/>
  <c r="VC25" i="16"/>
  <c r="VH25" i="16"/>
  <c r="VM25" i="16"/>
  <c r="VK86" i="16" s="1"/>
  <c r="F119" i="17" s="1"/>
  <c r="VR25" i="16"/>
  <c r="VW25" i="16"/>
  <c r="WB25" i="16"/>
  <c r="WG25" i="16"/>
  <c r="WL25" i="16"/>
  <c r="WQ25" i="16"/>
  <c r="WV25" i="16"/>
  <c r="XA25" i="16"/>
  <c r="WY86" i="16" s="1"/>
  <c r="F127" i="17" s="1"/>
  <c r="XF25" i="16"/>
  <c r="XK25" i="16"/>
  <c r="XP25" i="16"/>
  <c r="XU25" i="16"/>
  <c r="XZ25" i="16"/>
  <c r="YE25" i="16"/>
  <c r="YJ25" i="16"/>
  <c r="YO25" i="16"/>
  <c r="YT25" i="16"/>
  <c r="YY25" i="16"/>
  <c r="ZD25" i="16"/>
  <c r="ZI25" i="16"/>
  <c r="ZN25" i="16"/>
  <c r="ZS25" i="16"/>
  <c r="ZX25" i="16"/>
  <c r="AAC25" i="16"/>
  <c r="AAA86" i="16" s="1"/>
  <c r="F143" i="17" s="1"/>
  <c r="AAH25" i="16"/>
  <c r="AAM25" i="16"/>
  <c r="E26" i="16"/>
  <c r="J26" i="16"/>
  <c r="O26" i="16"/>
  <c r="T26" i="16"/>
  <c r="Y26" i="16"/>
  <c r="AD26" i="16"/>
  <c r="AI26" i="16"/>
  <c r="AN26" i="16"/>
  <c r="AS26" i="16"/>
  <c r="AX26" i="16"/>
  <c r="E27" i="16"/>
  <c r="J27" i="16"/>
  <c r="O27" i="16"/>
  <c r="T27" i="16"/>
  <c r="Y27" i="16"/>
  <c r="AD27" i="16"/>
  <c r="AI27" i="16"/>
  <c r="AN27" i="16"/>
  <c r="AS27" i="16"/>
  <c r="AX27" i="16"/>
  <c r="BC27" i="16"/>
  <c r="BH27" i="16"/>
  <c r="BF82" i="16" s="1"/>
  <c r="B14" i="17" s="1"/>
  <c r="BM27" i="16"/>
  <c r="BR27" i="16"/>
  <c r="BW27" i="16"/>
  <c r="CB27" i="16"/>
  <c r="CG27" i="16"/>
  <c r="CL27" i="16"/>
  <c r="CQ27" i="16"/>
  <c r="CV27" i="16"/>
  <c r="CT82" i="16" s="1"/>
  <c r="B22" i="17" s="1"/>
  <c r="DA27" i="16"/>
  <c r="DF27" i="16"/>
  <c r="DK27" i="16"/>
  <c r="DP27" i="16"/>
  <c r="DN82" i="16" s="1"/>
  <c r="B26" i="17" s="1"/>
  <c r="DU27" i="16"/>
  <c r="DZ27" i="16"/>
  <c r="EE27" i="16"/>
  <c r="EJ27" i="16"/>
  <c r="EO27" i="16"/>
  <c r="ET27" i="16"/>
  <c r="EY27" i="16"/>
  <c r="FD27" i="16"/>
  <c r="FI27" i="16"/>
  <c r="FN27" i="16"/>
  <c r="FS27" i="16"/>
  <c r="FX27" i="16"/>
  <c r="FV82" i="16" s="1"/>
  <c r="B38" i="17" s="1"/>
  <c r="GC27" i="16"/>
  <c r="GH27" i="16"/>
  <c r="GM27" i="16"/>
  <c r="GR27" i="16"/>
  <c r="GW27" i="16"/>
  <c r="HB27" i="16"/>
  <c r="HG27" i="16"/>
  <c r="HL27" i="16"/>
  <c r="HQ27" i="16"/>
  <c r="HV27" i="16"/>
  <c r="IA27" i="16"/>
  <c r="IF27" i="16"/>
  <c r="IK27" i="16"/>
  <c r="IP27" i="16"/>
  <c r="IU27" i="16"/>
  <c r="IZ27" i="16"/>
  <c r="IX82" i="16" s="1"/>
  <c r="B54" i="17" s="1"/>
  <c r="JE27" i="16"/>
  <c r="JJ27" i="16"/>
  <c r="JO27" i="16"/>
  <c r="JT27" i="16"/>
  <c r="JY27" i="16"/>
  <c r="KD27" i="16"/>
  <c r="KI27" i="16"/>
  <c r="KN27" i="16"/>
  <c r="KL82" i="16" s="1"/>
  <c r="B62" i="17" s="1"/>
  <c r="KS27" i="16"/>
  <c r="KX27" i="16"/>
  <c r="LC27" i="16"/>
  <c r="LH27" i="16"/>
  <c r="LM27" i="16"/>
  <c r="LR27" i="16"/>
  <c r="LW27" i="16"/>
  <c r="MB27" i="16"/>
  <c r="MG27" i="16"/>
  <c r="ML27" i="16"/>
  <c r="MQ27" i="16"/>
  <c r="MV27" i="16"/>
  <c r="MT82" i="16" s="1"/>
  <c r="B74" i="17" s="1"/>
  <c r="NA27" i="16"/>
  <c r="NF27" i="16"/>
  <c r="NK27" i="16"/>
  <c r="NP27" i="16"/>
  <c r="NU27" i="16"/>
  <c r="NZ27" i="16"/>
  <c r="OE27" i="16"/>
  <c r="OJ27" i="16"/>
  <c r="OO27" i="16"/>
  <c r="OT27" i="16"/>
  <c r="OY27" i="16"/>
  <c r="PD27" i="16"/>
  <c r="PB82" i="16" s="1"/>
  <c r="B86" i="17" s="1"/>
  <c r="PI27" i="16"/>
  <c r="PN27" i="16"/>
  <c r="PS27" i="16"/>
  <c r="PX27" i="16"/>
  <c r="QC27" i="16"/>
  <c r="QH27" i="16"/>
  <c r="QM27" i="16"/>
  <c r="QR27" i="16"/>
  <c r="QW27" i="16"/>
  <c r="RB27" i="16"/>
  <c r="RG27" i="16"/>
  <c r="RL27" i="16"/>
  <c r="RQ27" i="16"/>
  <c r="RV27" i="16"/>
  <c r="SA27" i="16"/>
  <c r="SF27" i="16"/>
  <c r="SD82" i="16" s="1"/>
  <c r="B102" i="17" s="1"/>
  <c r="SK27" i="16"/>
  <c r="SP27" i="16"/>
  <c r="SU27" i="16"/>
  <c r="SZ27" i="16"/>
  <c r="TE27" i="16"/>
  <c r="TJ27" i="16"/>
  <c r="TO27" i="16"/>
  <c r="TT27" i="16"/>
  <c r="TR82" i="16" s="1"/>
  <c r="B110" i="17" s="1"/>
  <c r="TY27" i="16"/>
  <c r="UD27" i="16"/>
  <c r="UI27" i="16"/>
  <c r="UN27" i="16"/>
  <c r="US27" i="16"/>
  <c r="UX27" i="16"/>
  <c r="VC27" i="16"/>
  <c r="VH27" i="16"/>
  <c r="VF82" i="16" s="1"/>
  <c r="B118" i="17" s="1"/>
  <c r="VM27" i="16"/>
  <c r="VR27" i="16"/>
  <c r="VW27" i="16"/>
  <c r="WB27" i="16"/>
  <c r="VZ82" i="16" s="1"/>
  <c r="B122" i="17" s="1"/>
  <c r="WG27" i="16"/>
  <c r="WL27" i="16"/>
  <c r="WQ27" i="16"/>
  <c r="WV27" i="16"/>
  <c r="XA27" i="16"/>
  <c r="XF27" i="16"/>
  <c r="XK27" i="16"/>
  <c r="XP27" i="16"/>
  <c r="XU27" i="16"/>
  <c r="XZ27" i="16"/>
  <c r="YE27" i="16"/>
  <c r="YJ27" i="16"/>
  <c r="YH82" i="16" s="1"/>
  <c r="B134" i="17" s="1"/>
  <c r="YO27" i="16"/>
  <c r="YT27" i="16"/>
  <c r="YY27" i="16"/>
  <c r="ZD27" i="16"/>
  <c r="ZI27" i="16"/>
  <c r="ZN27" i="16"/>
  <c r="ZS27" i="16"/>
  <c r="ZX27" i="16"/>
  <c r="AAC27" i="16"/>
  <c r="AAH27" i="16"/>
  <c r="AAM27" i="16"/>
  <c r="BC28" i="16"/>
  <c r="BH28" i="16"/>
  <c r="BM28" i="16"/>
  <c r="BR28" i="16"/>
  <c r="BW28" i="16"/>
  <c r="CB28" i="16"/>
  <c r="CG28" i="16"/>
  <c r="CL28" i="16"/>
  <c r="CQ28" i="16"/>
  <c r="CV28" i="16"/>
  <c r="DA28" i="16"/>
  <c r="DF28" i="16"/>
  <c r="DK28" i="16"/>
  <c r="DI83" i="16" s="1"/>
  <c r="C25" i="17" s="1"/>
  <c r="DP28" i="16"/>
  <c r="DU28" i="16"/>
  <c r="DZ28" i="16"/>
  <c r="EE28" i="16"/>
  <c r="EJ28" i="16"/>
  <c r="EO28" i="16"/>
  <c r="ET28" i="16"/>
  <c r="EY28" i="16"/>
  <c r="EW83" i="16" s="1"/>
  <c r="C33" i="17" s="1"/>
  <c r="FD28" i="16"/>
  <c r="FI28" i="16"/>
  <c r="FN28" i="16"/>
  <c r="FS28" i="16"/>
  <c r="FQ83" i="16" s="1"/>
  <c r="C37" i="17" s="1"/>
  <c r="FX28" i="16"/>
  <c r="GC28" i="16"/>
  <c r="GH28" i="16"/>
  <c r="GM28" i="16"/>
  <c r="GR28" i="16"/>
  <c r="GW28" i="16"/>
  <c r="HB28" i="16"/>
  <c r="HG28" i="16"/>
  <c r="HL28" i="16"/>
  <c r="HQ28" i="16"/>
  <c r="HV28" i="16"/>
  <c r="IA28" i="16"/>
  <c r="HY83" i="16" s="1"/>
  <c r="C49" i="17" s="1"/>
  <c r="IF28" i="16"/>
  <c r="IK28" i="16"/>
  <c r="IP28" i="16"/>
  <c r="IU28" i="16"/>
  <c r="IZ28" i="16"/>
  <c r="JE28" i="16"/>
  <c r="JJ28" i="16"/>
  <c r="JO28" i="16"/>
  <c r="JT28" i="16"/>
  <c r="JY28" i="16"/>
  <c r="KD28" i="16"/>
  <c r="KI28" i="16"/>
  <c r="KN28" i="16"/>
  <c r="KS28" i="16"/>
  <c r="KX28" i="16"/>
  <c r="LC28" i="16"/>
  <c r="LH28" i="16"/>
  <c r="LM28" i="16"/>
  <c r="LR28" i="16"/>
  <c r="LW28" i="16"/>
  <c r="MB28" i="16"/>
  <c r="MG28" i="16"/>
  <c r="ML28" i="16"/>
  <c r="MQ28" i="16"/>
  <c r="MO83" i="16" s="1"/>
  <c r="C73" i="17" s="1"/>
  <c r="MV28" i="16"/>
  <c r="NA28" i="16"/>
  <c r="NF28" i="16"/>
  <c r="NK28" i="16"/>
  <c r="NP28" i="16"/>
  <c r="NU28" i="16"/>
  <c r="NZ28" i="16"/>
  <c r="OE28" i="16"/>
  <c r="OC83" i="16" s="1"/>
  <c r="C81" i="17" s="1"/>
  <c r="OJ28" i="16"/>
  <c r="OO28" i="16"/>
  <c r="OT28" i="16"/>
  <c r="OY28" i="16"/>
  <c r="OW83" i="16" s="1"/>
  <c r="C85" i="17" s="1"/>
  <c r="PD28" i="16"/>
  <c r="PI28" i="16"/>
  <c r="PN28" i="16"/>
  <c r="PS28" i="16"/>
  <c r="PX28" i="16"/>
  <c r="QC28" i="16"/>
  <c r="QH28" i="16"/>
  <c r="QM28" i="16"/>
  <c r="QR28" i="16"/>
  <c r="QW28" i="16"/>
  <c r="RB28" i="16"/>
  <c r="RG28" i="16"/>
  <c r="RE83" i="16" s="1"/>
  <c r="C97" i="17" s="1"/>
  <c r="RL28" i="16"/>
  <c r="RQ28" i="16"/>
  <c r="RV28" i="16"/>
  <c r="SA28" i="16"/>
  <c r="SF28" i="16"/>
  <c r="SK28" i="16"/>
  <c r="SP28" i="16"/>
  <c r="SU28" i="16"/>
  <c r="SZ28" i="16"/>
  <c r="TE28" i="16"/>
  <c r="TJ28" i="16"/>
  <c r="TO28" i="16"/>
  <c r="TT28" i="16"/>
  <c r="TY28" i="16"/>
  <c r="UD28" i="16"/>
  <c r="UI28" i="16"/>
  <c r="UN28" i="16"/>
  <c r="US28" i="16"/>
  <c r="UX28" i="16"/>
  <c r="VC28" i="16"/>
  <c r="VH28" i="16"/>
  <c r="VM28" i="16"/>
  <c r="VR28" i="16"/>
  <c r="VW28" i="16"/>
  <c r="VU83" i="16" s="1"/>
  <c r="C121" i="17" s="1"/>
  <c r="WB28" i="16"/>
  <c r="WG28" i="16"/>
  <c r="WL28" i="16"/>
  <c r="WQ28" i="16"/>
  <c r="WV28" i="16"/>
  <c r="XA28" i="16"/>
  <c r="XF28" i="16"/>
  <c r="XK28" i="16"/>
  <c r="XP28" i="16"/>
  <c r="XU28" i="16"/>
  <c r="XZ28" i="16"/>
  <c r="YE28" i="16"/>
  <c r="YC83" i="16" s="1"/>
  <c r="C133" i="17" s="1"/>
  <c r="YJ28" i="16"/>
  <c r="YO28" i="16"/>
  <c r="YT28" i="16"/>
  <c r="YY28" i="16"/>
  <c r="ZD28" i="16"/>
  <c r="ZI28" i="16"/>
  <c r="ZN28" i="16"/>
  <c r="ZS28" i="16"/>
  <c r="ZX28" i="16"/>
  <c r="AAC28" i="16"/>
  <c r="AAH28" i="16"/>
  <c r="AAM28" i="16"/>
  <c r="AAK83" i="16" s="1"/>
  <c r="C145" i="17" s="1"/>
  <c r="BC29" i="16"/>
  <c r="BH29" i="16"/>
  <c r="BM29" i="16"/>
  <c r="BR29" i="16"/>
  <c r="BW29" i="16"/>
  <c r="CB29" i="16"/>
  <c r="CG29" i="16"/>
  <c r="CL29" i="16"/>
  <c r="CQ29" i="16"/>
  <c r="CV29" i="16"/>
  <c r="DA29" i="16"/>
  <c r="DF29" i="16"/>
  <c r="DK29" i="16"/>
  <c r="DP29" i="16"/>
  <c r="DU29" i="16"/>
  <c r="DZ29" i="16"/>
  <c r="DX84" i="16" s="1"/>
  <c r="D28" i="17" s="1"/>
  <c r="EE29" i="16"/>
  <c r="EJ29" i="16"/>
  <c r="EO29" i="16"/>
  <c r="ET29" i="16"/>
  <c r="EY29" i="16"/>
  <c r="FD29" i="16"/>
  <c r="FI29" i="16"/>
  <c r="FN29" i="16"/>
  <c r="FL84" i="16" s="1"/>
  <c r="D36" i="17" s="1"/>
  <c r="FS29" i="16"/>
  <c r="FX29" i="16"/>
  <c r="GC29" i="16"/>
  <c r="GH29" i="16"/>
  <c r="GM29" i="16"/>
  <c r="GR29" i="16"/>
  <c r="GW29" i="16"/>
  <c r="HB29" i="16"/>
  <c r="GZ84" i="16" s="1"/>
  <c r="D44" i="17" s="1"/>
  <c r="HG29" i="16"/>
  <c r="HL29" i="16"/>
  <c r="HQ29" i="16"/>
  <c r="HV29" i="16"/>
  <c r="HT84" i="16" s="1"/>
  <c r="D48" i="17" s="1"/>
  <c r="IA29" i="16"/>
  <c r="IF29" i="16"/>
  <c r="IK29" i="16"/>
  <c r="IP29" i="16"/>
  <c r="IU29" i="16"/>
  <c r="IZ29" i="16"/>
  <c r="JE29" i="16"/>
  <c r="JJ29" i="16"/>
  <c r="JO29" i="16"/>
  <c r="JT29" i="16"/>
  <c r="JY29" i="16"/>
  <c r="KD29" i="16"/>
  <c r="KB84" i="16" s="1"/>
  <c r="D60" i="17" s="1"/>
  <c r="KI29" i="16"/>
  <c r="KN29" i="16"/>
  <c r="KS29" i="16"/>
  <c r="KX29" i="16"/>
  <c r="LC29" i="16"/>
  <c r="LH29" i="16"/>
  <c r="LM29" i="16"/>
  <c r="LR29" i="16"/>
  <c r="LW29" i="16"/>
  <c r="MB29" i="16"/>
  <c r="MG29" i="16"/>
  <c r="ML29" i="16"/>
  <c r="MQ29" i="16"/>
  <c r="MV29" i="16"/>
  <c r="NA29" i="16"/>
  <c r="NF29" i="16"/>
  <c r="ND84" i="16" s="1"/>
  <c r="D76" i="17" s="1"/>
  <c r="NK29" i="16"/>
  <c r="NP29" i="16"/>
  <c r="NU29" i="16"/>
  <c r="NZ29" i="16"/>
  <c r="OE29" i="16"/>
  <c r="OJ29" i="16"/>
  <c r="OO29" i="16"/>
  <c r="OT29" i="16"/>
  <c r="OR84" i="16" s="1"/>
  <c r="D84" i="17" s="1"/>
  <c r="OY29" i="16"/>
  <c r="PD29" i="16"/>
  <c r="PI29" i="16"/>
  <c r="PN29" i="16"/>
  <c r="PS29" i="16"/>
  <c r="PX29" i="16"/>
  <c r="QC29" i="16"/>
  <c r="QH29" i="16"/>
  <c r="QF84" i="16" s="1"/>
  <c r="D92" i="17" s="1"/>
  <c r="QM29" i="16"/>
  <c r="QR29" i="16"/>
  <c r="QW29" i="16"/>
  <c r="RB29" i="16"/>
  <c r="QZ84" i="16" s="1"/>
  <c r="D96" i="17" s="1"/>
  <c r="RG29" i="16"/>
  <c r="RL29" i="16"/>
  <c r="RQ29" i="16"/>
  <c r="RV29" i="16"/>
  <c r="SA29" i="16"/>
  <c r="SF29" i="16"/>
  <c r="SK29" i="16"/>
  <c r="SP29" i="16"/>
  <c r="SU29" i="16"/>
  <c r="SZ29" i="16"/>
  <c r="TE29" i="16"/>
  <c r="TJ29" i="16"/>
  <c r="TH84" i="16" s="1"/>
  <c r="D108" i="17" s="1"/>
  <c r="TO29" i="16"/>
  <c r="TT29" i="16"/>
  <c r="TY29" i="16"/>
  <c r="UD29" i="16"/>
  <c r="UI29" i="16"/>
  <c r="UN29" i="16"/>
  <c r="US29" i="16"/>
  <c r="UX29" i="16"/>
  <c r="VC29" i="16"/>
  <c r="VH29" i="16"/>
  <c r="VM29" i="16"/>
  <c r="VR29" i="16"/>
  <c r="VW29" i="16"/>
  <c r="WB29" i="16"/>
  <c r="WG29" i="16"/>
  <c r="WL29" i="16"/>
  <c r="WJ84" i="16" s="1"/>
  <c r="D124" i="17" s="1"/>
  <c r="WQ29" i="16"/>
  <c r="WV29" i="16"/>
  <c r="XA29" i="16"/>
  <c r="XF29" i="16"/>
  <c r="XK29" i="16"/>
  <c r="XP29" i="16"/>
  <c r="XU29" i="16"/>
  <c r="XZ29" i="16"/>
  <c r="XX84" i="16" s="1"/>
  <c r="D132" i="17" s="1"/>
  <c r="YE29" i="16"/>
  <c r="YJ29" i="16"/>
  <c r="YO29" i="16"/>
  <c r="YT29" i="16"/>
  <c r="YY29" i="16"/>
  <c r="ZD29" i="16"/>
  <c r="ZI29" i="16"/>
  <c r="ZN29" i="16"/>
  <c r="ZL84" i="16" s="1"/>
  <c r="D140" i="17" s="1"/>
  <c r="ZS29" i="16"/>
  <c r="ZX29" i="16"/>
  <c r="AAC29" i="16"/>
  <c r="AAH29" i="16"/>
  <c r="AAF84" i="16" s="1"/>
  <c r="D144" i="17" s="1"/>
  <c r="AAM29" i="16"/>
  <c r="E30" i="16"/>
  <c r="J30" i="16"/>
  <c r="O30" i="16"/>
  <c r="T30" i="16"/>
  <c r="Y30" i="16"/>
  <c r="AD30" i="16"/>
  <c r="AI30" i="16"/>
  <c r="AN30" i="16"/>
  <c r="AS30" i="16"/>
  <c r="AX30" i="16"/>
  <c r="BC30" i="16"/>
  <c r="BA85" i="16" s="1"/>
  <c r="E13" i="17" s="1"/>
  <c r="BH30" i="16"/>
  <c r="BM30" i="16"/>
  <c r="BR30" i="16"/>
  <c r="BW30" i="16"/>
  <c r="CB30" i="16"/>
  <c r="CG30" i="16"/>
  <c r="CL30" i="16"/>
  <c r="CQ30" i="16"/>
  <c r="CV30" i="16"/>
  <c r="DA30" i="16"/>
  <c r="DF30" i="16"/>
  <c r="DK30" i="16"/>
  <c r="DP30" i="16"/>
  <c r="DU30" i="16"/>
  <c r="DZ30" i="16"/>
  <c r="EE30" i="16"/>
  <c r="EC85" i="16" s="1"/>
  <c r="E29" i="17" s="1"/>
  <c r="EJ30" i="16"/>
  <c r="EO30" i="16"/>
  <c r="ET30" i="16"/>
  <c r="EY30" i="16"/>
  <c r="FD30" i="16"/>
  <c r="FI30" i="16"/>
  <c r="FN30" i="16"/>
  <c r="FS30" i="16"/>
  <c r="FQ85" i="16" s="1"/>
  <c r="E37" i="17" s="1"/>
  <c r="FX30" i="16"/>
  <c r="GC30" i="16"/>
  <c r="GH30" i="16"/>
  <c r="GM30" i="16"/>
  <c r="GR30" i="16"/>
  <c r="GW30" i="16"/>
  <c r="HB30" i="16"/>
  <c r="HG30" i="16"/>
  <c r="HE85" i="16" s="1"/>
  <c r="E45" i="17" s="1"/>
  <c r="HL30" i="16"/>
  <c r="HQ30" i="16"/>
  <c r="HV30" i="16"/>
  <c r="IA30" i="16"/>
  <c r="HY85" i="16" s="1"/>
  <c r="E49" i="17" s="1"/>
  <c r="IF30" i="16"/>
  <c r="IK30" i="16"/>
  <c r="IP30" i="16"/>
  <c r="IU30" i="16"/>
  <c r="IZ30" i="16"/>
  <c r="JE30" i="16"/>
  <c r="JJ30" i="16"/>
  <c r="JO30" i="16"/>
  <c r="JT30" i="16"/>
  <c r="JY30" i="16"/>
  <c r="KD30" i="16"/>
  <c r="KI30" i="16"/>
  <c r="KG85" i="16" s="1"/>
  <c r="E61" i="17" s="1"/>
  <c r="KN30" i="16"/>
  <c r="KS30" i="16"/>
  <c r="KX30" i="16"/>
  <c r="LC30" i="16"/>
  <c r="LH30" i="16"/>
  <c r="LM30" i="16"/>
  <c r="LR30" i="16"/>
  <c r="LW30" i="16"/>
  <c r="MB30" i="16"/>
  <c r="MG30" i="16"/>
  <c r="ML30" i="16"/>
  <c r="MQ30" i="16"/>
  <c r="MV30" i="16"/>
  <c r="NA30" i="16"/>
  <c r="NF30" i="16"/>
  <c r="NK30" i="16"/>
  <c r="NI85" i="16" s="1"/>
  <c r="E77" i="17" s="1"/>
  <c r="NP30" i="16"/>
  <c r="NU30" i="16"/>
  <c r="NZ30" i="16"/>
  <c r="OE30" i="16"/>
  <c r="OJ30" i="16"/>
  <c r="OO30" i="16"/>
  <c r="OT30" i="16"/>
  <c r="OY30" i="16"/>
  <c r="OW85" i="16" s="1"/>
  <c r="E85" i="17" s="1"/>
  <c r="PD30" i="16"/>
  <c r="PI30" i="16"/>
  <c r="PN30" i="16"/>
  <c r="PS30" i="16"/>
  <c r="PX30" i="16"/>
  <c r="QC30" i="16"/>
  <c r="QH30" i="16"/>
  <c r="QM30" i="16"/>
  <c r="QK85" i="16" s="1"/>
  <c r="E93" i="17" s="1"/>
  <c r="QR30" i="16"/>
  <c r="QW30" i="16"/>
  <c r="RB30" i="16"/>
  <c r="RG30" i="16"/>
  <c r="RE85" i="16" s="1"/>
  <c r="E97" i="17" s="1"/>
  <c r="RL30" i="16"/>
  <c r="RQ30" i="16"/>
  <c r="RV30" i="16"/>
  <c r="SA30" i="16"/>
  <c r="SF30" i="16"/>
  <c r="SK30" i="16"/>
  <c r="SP30" i="16"/>
  <c r="SU30" i="16"/>
  <c r="SZ30" i="16"/>
  <c r="TE30" i="16"/>
  <c r="TJ30" i="16"/>
  <c r="TO30" i="16"/>
  <c r="TM85" i="16" s="1"/>
  <c r="E109" i="17" s="1"/>
  <c r="TT30" i="16"/>
  <c r="TY30" i="16"/>
  <c r="UD30" i="16"/>
  <c r="UI30" i="16"/>
  <c r="UN30" i="16"/>
  <c r="US30" i="16"/>
  <c r="UX30" i="16"/>
  <c r="VC30" i="16"/>
  <c r="VH30" i="16"/>
  <c r="VM30" i="16"/>
  <c r="VR30" i="16"/>
  <c r="VW30" i="16"/>
  <c r="WB30" i="16"/>
  <c r="WG30" i="16"/>
  <c r="WL30" i="16"/>
  <c r="WQ30" i="16"/>
  <c r="WO85" i="16" s="1"/>
  <c r="E125" i="17" s="1"/>
  <c r="WV30" i="16"/>
  <c r="XA30" i="16"/>
  <c r="XF30" i="16"/>
  <c r="XK30" i="16"/>
  <c r="XP30" i="16"/>
  <c r="XU30" i="16"/>
  <c r="XZ30" i="16"/>
  <c r="YE30" i="16"/>
  <c r="YC85" i="16" s="1"/>
  <c r="E133" i="17" s="1"/>
  <c r="YJ30" i="16"/>
  <c r="YO30" i="16"/>
  <c r="YT30" i="16"/>
  <c r="YY30" i="16"/>
  <c r="ZD30" i="16"/>
  <c r="ZI30" i="16"/>
  <c r="ZN30" i="16"/>
  <c r="ZS30" i="16"/>
  <c r="ZQ85" i="16" s="1"/>
  <c r="E141" i="17" s="1"/>
  <c r="ZX30" i="16"/>
  <c r="AAC30" i="16"/>
  <c r="AAH30" i="16"/>
  <c r="AAM30" i="16"/>
  <c r="E31" i="16"/>
  <c r="J31" i="16"/>
  <c r="O31" i="16"/>
  <c r="T31" i="16"/>
  <c r="Y31" i="16"/>
  <c r="AD31" i="16"/>
  <c r="AI31" i="16"/>
  <c r="AN31" i="16"/>
  <c r="AS31" i="16"/>
  <c r="AX31" i="16"/>
  <c r="BC31" i="16"/>
  <c r="BH31" i="16"/>
  <c r="BF86" i="16" s="1"/>
  <c r="F14" i="17" s="1"/>
  <c r="BM31" i="16"/>
  <c r="BR31" i="16"/>
  <c r="BW31" i="16"/>
  <c r="CB31" i="16"/>
  <c r="CG31" i="16"/>
  <c r="CL31" i="16"/>
  <c r="CQ31" i="16"/>
  <c r="CV31" i="16"/>
  <c r="DA31" i="16"/>
  <c r="DF31" i="16"/>
  <c r="DK31" i="16"/>
  <c r="DP31" i="16"/>
  <c r="DU31" i="16"/>
  <c r="DZ31" i="16"/>
  <c r="EE31" i="16"/>
  <c r="EJ31" i="16"/>
  <c r="EH86" i="16" s="1"/>
  <c r="F30" i="17" s="1"/>
  <c r="EO31" i="16"/>
  <c r="ET31" i="16"/>
  <c r="EY31" i="16"/>
  <c r="FD31" i="16"/>
  <c r="FI31" i="16"/>
  <c r="FN31" i="16"/>
  <c r="FS31" i="16"/>
  <c r="FX31" i="16"/>
  <c r="FV86" i="16" s="1"/>
  <c r="F38" i="17" s="1"/>
  <c r="GC31" i="16"/>
  <c r="GH31" i="16"/>
  <c r="GM31" i="16"/>
  <c r="GR31" i="16"/>
  <c r="GW31" i="16"/>
  <c r="HB31" i="16"/>
  <c r="HG31" i="16"/>
  <c r="HL31" i="16"/>
  <c r="HJ86" i="16" s="1"/>
  <c r="F46" i="17" s="1"/>
  <c r="HQ31" i="16"/>
  <c r="HV31" i="16"/>
  <c r="IA31" i="16"/>
  <c r="IF31" i="16"/>
  <c r="ID86" i="16" s="1"/>
  <c r="F50" i="17" s="1"/>
  <c r="IK31" i="16"/>
  <c r="IP31" i="16"/>
  <c r="IU31" i="16"/>
  <c r="IZ31" i="16"/>
  <c r="JE31" i="16"/>
  <c r="JJ31" i="16"/>
  <c r="JO31" i="16"/>
  <c r="JT31" i="16"/>
  <c r="JY31" i="16"/>
  <c r="KD31" i="16"/>
  <c r="KI31" i="16"/>
  <c r="KN31" i="16"/>
  <c r="KL86" i="16" s="1"/>
  <c r="F62" i="17" s="1"/>
  <c r="KS31" i="16"/>
  <c r="KX31" i="16"/>
  <c r="LC31" i="16"/>
  <c r="LH31" i="16"/>
  <c r="LM31" i="16"/>
  <c r="LR31" i="16"/>
  <c r="LW31" i="16"/>
  <c r="MB31" i="16"/>
  <c r="MG31" i="16"/>
  <c r="ML31" i="16"/>
  <c r="MQ31" i="16"/>
  <c r="MV31" i="16"/>
  <c r="NA31" i="16"/>
  <c r="NF31" i="16"/>
  <c r="NK31" i="16"/>
  <c r="NP31" i="16"/>
  <c r="NN86" i="16" s="1"/>
  <c r="F78" i="17" s="1"/>
  <c r="NU31" i="16"/>
  <c r="NZ31" i="16"/>
  <c r="OE31" i="16"/>
  <c r="OJ31" i="16"/>
  <c r="OO31" i="16"/>
  <c r="OT31" i="16"/>
  <c r="OY31" i="16"/>
  <c r="PD31" i="16"/>
  <c r="PB86" i="16" s="1"/>
  <c r="F86" i="17" s="1"/>
  <c r="PI31" i="16"/>
  <c r="PN31" i="16"/>
  <c r="PS31" i="16"/>
  <c r="PX31" i="16"/>
  <c r="QC31" i="16"/>
  <c r="QH31" i="16"/>
  <c r="QM31" i="16"/>
  <c r="QR31" i="16"/>
  <c r="QP86" i="16" s="1"/>
  <c r="F94" i="17" s="1"/>
  <c r="QW31" i="16"/>
  <c r="RB31" i="16"/>
  <c r="RG31" i="16"/>
  <c r="RL31" i="16"/>
  <c r="RJ86" i="16" s="1"/>
  <c r="F98" i="17" s="1"/>
  <c r="RQ31" i="16"/>
  <c r="RV31" i="16"/>
  <c r="SA31" i="16"/>
  <c r="SF31" i="16"/>
  <c r="SK31" i="16"/>
  <c r="SP31" i="16"/>
  <c r="SU31" i="16"/>
  <c r="SZ31" i="16"/>
  <c r="TE31" i="16"/>
  <c r="TJ31" i="16"/>
  <c r="TO31" i="16"/>
  <c r="TT31" i="16"/>
  <c r="TR86" i="16" s="1"/>
  <c r="F110" i="17" s="1"/>
  <c r="TY31" i="16"/>
  <c r="UD31" i="16"/>
  <c r="UI31" i="16"/>
  <c r="UN31" i="16"/>
  <c r="US31" i="16"/>
  <c r="UX31" i="16"/>
  <c r="VC31" i="16"/>
  <c r="VH31" i="16"/>
  <c r="VM31" i="16"/>
  <c r="VR31" i="16"/>
  <c r="VW31" i="16"/>
  <c r="WB31" i="16"/>
  <c r="WG31" i="16"/>
  <c r="WL31" i="16"/>
  <c r="WQ31" i="16"/>
  <c r="WV31" i="16"/>
  <c r="WT86" i="16" s="1"/>
  <c r="F126" i="17" s="1"/>
  <c r="XA31" i="16"/>
  <c r="XF31" i="16"/>
  <c r="XK31" i="16"/>
  <c r="XP31" i="16"/>
  <c r="XU31" i="16"/>
  <c r="XZ31" i="16"/>
  <c r="YE31" i="16"/>
  <c r="YJ31" i="16"/>
  <c r="YH86" i="16" s="1"/>
  <c r="F134" i="17" s="1"/>
  <c r="YO31" i="16"/>
  <c r="YT31" i="16"/>
  <c r="YY31" i="16"/>
  <c r="ZD31" i="16"/>
  <c r="ZI31" i="16"/>
  <c r="ZN31" i="16"/>
  <c r="ZS31" i="16"/>
  <c r="ZX31" i="16"/>
  <c r="ZV86" i="16" s="1"/>
  <c r="F142" i="17" s="1"/>
  <c r="AAC31" i="16"/>
  <c r="AAH31" i="16"/>
  <c r="AAM31" i="16"/>
  <c r="E32" i="16"/>
  <c r="J32" i="16"/>
  <c r="O32" i="16"/>
  <c r="T32" i="16"/>
  <c r="Y32" i="16"/>
  <c r="AD32" i="16"/>
  <c r="AI32" i="16"/>
  <c r="AN32" i="16"/>
  <c r="AS32" i="16"/>
  <c r="AX32" i="16"/>
  <c r="E33" i="16"/>
  <c r="J33" i="16"/>
  <c r="O33" i="16"/>
  <c r="M85" i="16" s="1"/>
  <c r="E5" i="17" s="1"/>
  <c r="T33" i="16"/>
  <c r="Y33" i="16"/>
  <c r="AD33" i="16"/>
  <c r="AI33" i="16"/>
  <c r="AN33" i="16"/>
  <c r="AS33" i="16"/>
  <c r="AX33" i="16"/>
  <c r="BC33" i="16"/>
  <c r="BH33" i="16"/>
  <c r="BM33" i="16"/>
  <c r="BR33" i="16"/>
  <c r="BW33" i="16"/>
  <c r="CB33" i="16"/>
  <c r="CG33" i="16"/>
  <c r="CL33" i="16"/>
  <c r="CQ33" i="16"/>
  <c r="CV33" i="16"/>
  <c r="DA33" i="16"/>
  <c r="DF33" i="16"/>
  <c r="DK33" i="16"/>
  <c r="DP33" i="16"/>
  <c r="DU33" i="16"/>
  <c r="DZ33" i="16"/>
  <c r="EE33" i="16"/>
  <c r="EJ33" i="16"/>
  <c r="EO33" i="16"/>
  <c r="ET33" i="16"/>
  <c r="EY33" i="16"/>
  <c r="FD33" i="16"/>
  <c r="FI33" i="16"/>
  <c r="FN33" i="16"/>
  <c r="FS33" i="16"/>
  <c r="FX33" i="16"/>
  <c r="GC33" i="16"/>
  <c r="GH33" i="16"/>
  <c r="GM33" i="16"/>
  <c r="GK82" i="16" s="1"/>
  <c r="B41" i="17" s="1"/>
  <c r="GR33" i="16"/>
  <c r="GW33" i="16"/>
  <c r="HB33" i="16"/>
  <c r="HG33" i="16"/>
  <c r="HL33" i="16"/>
  <c r="HQ33" i="16"/>
  <c r="HV33" i="16"/>
  <c r="IA33" i="16"/>
  <c r="IF33" i="16"/>
  <c r="IK33" i="16"/>
  <c r="IP33" i="16"/>
  <c r="IU33" i="16"/>
  <c r="IS82" i="16" s="1"/>
  <c r="B53" i="17" s="1"/>
  <c r="IZ33" i="16"/>
  <c r="JE33" i="16"/>
  <c r="JJ33" i="16"/>
  <c r="JO33" i="16"/>
  <c r="JT33" i="16"/>
  <c r="JY33" i="16"/>
  <c r="KD33" i="16"/>
  <c r="KI33" i="16"/>
  <c r="KN33" i="16"/>
  <c r="KS33" i="16"/>
  <c r="KX33" i="16"/>
  <c r="LC33" i="16"/>
  <c r="LH33" i="16"/>
  <c r="LM33" i="16"/>
  <c r="LR33" i="16"/>
  <c r="LW33" i="16"/>
  <c r="MB33" i="16"/>
  <c r="MG33" i="16"/>
  <c r="ML33" i="16"/>
  <c r="MQ33" i="16"/>
  <c r="MV33" i="16"/>
  <c r="NA33" i="16"/>
  <c r="NF33" i="16"/>
  <c r="NK33" i="16"/>
  <c r="NP33" i="16"/>
  <c r="NU33" i="16"/>
  <c r="NZ33" i="16"/>
  <c r="OE33" i="16"/>
  <c r="OJ33" i="16"/>
  <c r="OO33" i="16"/>
  <c r="OT33" i="16"/>
  <c r="OY33" i="16"/>
  <c r="PD33" i="16"/>
  <c r="PI33" i="16"/>
  <c r="PN33" i="16"/>
  <c r="PS33" i="16"/>
  <c r="PQ82" i="16" s="1"/>
  <c r="B89" i="17" s="1"/>
  <c r="PX33" i="16"/>
  <c r="QC33" i="16"/>
  <c r="QH33" i="16"/>
  <c r="QM33" i="16"/>
  <c r="QR33" i="16"/>
  <c r="QW33" i="16"/>
  <c r="RB33" i="16"/>
  <c r="RG33" i="16"/>
  <c r="RL33" i="16"/>
  <c r="RQ33" i="16"/>
  <c r="RV33" i="16"/>
  <c r="SA33" i="16"/>
  <c r="RY82" i="16" s="1"/>
  <c r="B101" i="17" s="1"/>
  <c r="SF33" i="16"/>
  <c r="SK33" i="16"/>
  <c r="SP33" i="16"/>
  <c r="SU33" i="16"/>
  <c r="SZ33" i="16"/>
  <c r="TE33" i="16"/>
  <c r="TJ33" i="16"/>
  <c r="TO33" i="16"/>
  <c r="TT33" i="16"/>
  <c r="TY33" i="16"/>
  <c r="UD33" i="16"/>
  <c r="UI33" i="16"/>
  <c r="UN33" i="16"/>
  <c r="US33" i="16"/>
  <c r="UX33" i="16"/>
  <c r="VC33" i="16"/>
  <c r="VH33" i="16"/>
  <c r="VM33" i="16"/>
  <c r="VR33" i="16"/>
  <c r="VW33" i="16"/>
  <c r="WB33" i="16"/>
  <c r="WG33" i="16"/>
  <c r="WL33" i="16"/>
  <c r="WQ33" i="16"/>
  <c r="WV33" i="16"/>
  <c r="XA33" i="16"/>
  <c r="XF33" i="16"/>
  <c r="XK33" i="16"/>
  <c r="XP33" i="16"/>
  <c r="XU33" i="16"/>
  <c r="XZ33" i="16"/>
  <c r="YE33" i="16"/>
  <c r="YJ33" i="16"/>
  <c r="YO33" i="16"/>
  <c r="YT33" i="16"/>
  <c r="YY33" i="16"/>
  <c r="YW82" i="16" s="1"/>
  <c r="B137" i="17" s="1"/>
  <c r="ZD33" i="16"/>
  <c r="ZI33" i="16"/>
  <c r="ZN33" i="16"/>
  <c r="ZS33" i="16"/>
  <c r="ZX33" i="16"/>
  <c r="AAC33" i="16"/>
  <c r="AAH33" i="16"/>
  <c r="AAM33" i="16"/>
  <c r="E34" i="16"/>
  <c r="J34" i="16"/>
  <c r="O34" i="16"/>
  <c r="T34" i="16"/>
  <c r="R86" i="16" s="1"/>
  <c r="F6" i="17" s="1"/>
  <c r="Y34" i="16"/>
  <c r="AD34" i="16"/>
  <c r="AI34" i="16"/>
  <c r="AN34" i="16"/>
  <c r="AS34" i="16"/>
  <c r="AX34" i="16"/>
  <c r="BC34" i="16"/>
  <c r="BH34" i="16"/>
  <c r="BM34" i="16"/>
  <c r="BR34" i="16"/>
  <c r="BW34" i="16"/>
  <c r="CB34" i="16"/>
  <c r="BZ83" i="16" s="1"/>
  <c r="C18" i="17" s="1"/>
  <c r="CG34" i="16"/>
  <c r="CL34" i="16"/>
  <c r="CQ34" i="16"/>
  <c r="CV34" i="16"/>
  <c r="CT83" i="16" s="1"/>
  <c r="C22" i="17" s="1"/>
  <c r="DA34" i="16"/>
  <c r="DF34" i="16"/>
  <c r="DK34" i="16"/>
  <c r="DP34" i="16"/>
  <c r="DU34" i="16"/>
  <c r="DZ34" i="16"/>
  <c r="EE34" i="16"/>
  <c r="EJ34" i="16"/>
  <c r="EO34" i="16"/>
  <c r="ET34" i="16"/>
  <c r="EY34" i="16"/>
  <c r="FD34" i="16"/>
  <c r="FI34" i="16"/>
  <c r="FN34" i="16"/>
  <c r="FS34" i="16"/>
  <c r="FX34" i="16"/>
  <c r="GC34" i="16"/>
  <c r="GH34" i="16"/>
  <c r="GM34" i="16"/>
  <c r="GR34" i="16"/>
  <c r="GP83" i="16" s="1"/>
  <c r="C42" i="17" s="1"/>
  <c r="GW34" i="16"/>
  <c r="HB34" i="16"/>
  <c r="HG34" i="16"/>
  <c r="HL34" i="16"/>
  <c r="HQ34" i="16"/>
  <c r="HV34" i="16"/>
  <c r="IA34" i="16"/>
  <c r="IF34" i="16"/>
  <c r="IK34" i="16"/>
  <c r="IP34" i="16"/>
  <c r="IU34" i="16"/>
  <c r="IZ34" i="16"/>
  <c r="IX83" i="16" s="1"/>
  <c r="C54" i="17" s="1"/>
  <c r="JE34" i="16"/>
  <c r="JJ34" i="16"/>
  <c r="JO34" i="16"/>
  <c r="JT34" i="16"/>
  <c r="JY34" i="16"/>
  <c r="KD34" i="16"/>
  <c r="KI34" i="16"/>
  <c r="KN34" i="16"/>
  <c r="KS34" i="16"/>
  <c r="KX34" i="16"/>
  <c r="LC34" i="16"/>
  <c r="LH34" i="16"/>
  <c r="LF83" i="16" s="1"/>
  <c r="C66" i="17" s="1"/>
  <c r="LM34" i="16"/>
  <c r="LR34" i="16"/>
  <c r="LW34" i="16"/>
  <c r="MB34" i="16"/>
  <c r="LZ83" i="16" s="1"/>
  <c r="C70" i="17" s="1"/>
  <c r="MG34" i="16"/>
  <c r="ML34" i="16"/>
  <c r="MQ34" i="16"/>
  <c r="MV34" i="16"/>
  <c r="NA34" i="16"/>
  <c r="NF34" i="16"/>
  <c r="NK34" i="16"/>
  <c r="NP34" i="16"/>
  <c r="NU34" i="16"/>
  <c r="NZ34" i="16"/>
  <c r="OE34" i="16"/>
  <c r="OJ34" i="16"/>
  <c r="OO34" i="16"/>
  <c r="OT34" i="16"/>
  <c r="OY34" i="16"/>
  <c r="PD34" i="16"/>
  <c r="PI34" i="16"/>
  <c r="PN34" i="16"/>
  <c r="PS34" i="16"/>
  <c r="PX34" i="16"/>
  <c r="PV83" i="16" s="1"/>
  <c r="QC34" i="16"/>
  <c r="QH34" i="16"/>
  <c r="QM34" i="16"/>
  <c r="QR34" i="16"/>
  <c r="QW34" i="16"/>
  <c r="RB34" i="16"/>
  <c r="RG34" i="16"/>
  <c r="RL34" i="16"/>
  <c r="RQ34" i="16"/>
  <c r="RV34" i="16"/>
  <c r="SA34" i="16"/>
  <c r="SF34" i="16"/>
  <c r="SD83" i="16" s="1"/>
  <c r="C102" i="17" s="1"/>
  <c r="SK34" i="16"/>
  <c r="SP34" i="16"/>
  <c r="SU34" i="16"/>
  <c r="SZ34" i="16"/>
  <c r="TE34" i="16"/>
  <c r="TJ34" i="16"/>
  <c r="TO34" i="16"/>
  <c r="TT34" i="16"/>
  <c r="TY34" i="16"/>
  <c r="UD34" i="16"/>
  <c r="UI34" i="16"/>
  <c r="UN34" i="16"/>
  <c r="UL83" i="16" s="1"/>
  <c r="C114" i="17" s="1"/>
  <c r="US34" i="16"/>
  <c r="UX34" i="16"/>
  <c r="VC34" i="16"/>
  <c r="VH34" i="16"/>
  <c r="VF83" i="16" s="1"/>
  <c r="C118" i="17" s="1"/>
  <c r="VM34" i="16"/>
  <c r="VR34" i="16"/>
  <c r="VW34" i="16"/>
  <c r="WB34" i="16"/>
  <c r="WG34" i="16"/>
  <c r="WL34" i="16"/>
  <c r="WQ34" i="16"/>
  <c r="WV34" i="16"/>
  <c r="XA34" i="16"/>
  <c r="XF34" i="16"/>
  <c r="XK34" i="16"/>
  <c r="XP34" i="16"/>
  <c r="XU34" i="16"/>
  <c r="XZ34" i="16"/>
  <c r="YE34" i="16"/>
  <c r="YJ34" i="16"/>
  <c r="YO34" i="16"/>
  <c r="YT34" i="16"/>
  <c r="YY34" i="16"/>
  <c r="ZD34" i="16"/>
  <c r="ZB83" i="16" s="1"/>
  <c r="C138" i="17" s="1"/>
  <c r="ZI34" i="16"/>
  <c r="ZN34" i="16"/>
  <c r="ZS34" i="16"/>
  <c r="ZX34" i="16"/>
  <c r="AAC34" i="16"/>
  <c r="AAH34" i="16"/>
  <c r="AAM34" i="16"/>
  <c r="BC35" i="16"/>
  <c r="BH35" i="16"/>
  <c r="BM35" i="16"/>
  <c r="BR35" i="16"/>
  <c r="BW35" i="16"/>
  <c r="BU84" i="16" s="1"/>
  <c r="D17" i="17" s="1"/>
  <c r="CB35" i="16"/>
  <c r="CG35" i="16"/>
  <c r="CL35" i="16"/>
  <c r="CQ35" i="16"/>
  <c r="CV35" i="16"/>
  <c r="DA35" i="16"/>
  <c r="DF35" i="16"/>
  <c r="DK35" i="16"/>
  <c r="DP35" i="16"/>
  <c r="DU35" i="16"/>
  <c r="DZ35" i="16"/>
  <c r="EE35" i="16"/>
  <c r="EJ35" i="16"/>
  <c r="EO35" i="16"/>
  <c r="ET35" i="16"/>
  <c r="EY35" i="16"/>
  <c r="FD35" i="16"/>
  <c r="FI35" i="16"/>
  <c r="FN35" i="16"/>
  <c r="FS35" i="16"/>
  <c r="FX35" i="16"/>
  <c r="GC35" i="16"/>
  <c r="GH35" i="16"/>
  <c r="GM35" i="16"/>
  <c r="GK84" i="16" s="1"/>
  <c r="D41" i="17" s="1"/>
  <c r="GR35" i="16"/>
  <c r="GW35" i="16"/>
  <c r="HB35" i="16"/>
  <c r="HG35" i="16"/>
  <c r="HL35" i="16"/>
  <c r="HQ35" i="16"/>
  <c r="HV35" i="16"/>
  <c r="IA35" i="16"/>
  <c r="HY84" i="16" s="1"/>
  <c r="D49" i="17" s="1"/>
  <c r="IF35" i="16"/>
  <c r="IK35" i="16"/>
  <c r="IP35" i="16"/>
  <c r="IU35" i="16"/>
  <c r="IS84" i="16" s="1"/>
  <c r="D53" i="17" s="1"/>
  <c r="IZ35" i="16"/>
  <c r="JE35" i="16"/>
  <c r="JJ35" i="16"/>
  <c r="JO35" i="16"/>
  <c r="JT35" i="16"/>
  <c r="JY35" i="16"/>
  <c r="KD35" i="16"/>
  <c r="KI35" i="16"/>
  <c r="KN35" i="16"/>
  <c r="KS35" i="16"/>
  <c r="KX35" i="16"/>
  <c r="LC35" i="16"/>
  <c r="LA84" i="16" s="1"/>
  <c r="D65" i="17" s="1"/>
  <c r="LH35" i="16"/>
  <c r="LM35" i="16"/>
  <c r="LR35" i="16"/>
  <c r="LW35" i="16"/>
  <c r="MB35" i="16"/>
  <c r="MG35" i="16"/>
  <c r="ML35" i="16"/>
  <c r="MQ35" i="16"/>
  <c r="MV35" i="16"/>
  <c r="NA35" i="16"/>
  <c r="NF35" i="16"/>
  <c r="NK35" i="16"/>
  <c r="NP35" i="16"/>
  <c r="NU35" i="16"/>
  <c r="NZ35" i="16"/>
  <c r="OE35" i="16"/>
  <c r="OJ35" i="16"/>
  <c r="OO35" i="16"/>
  <c r="OT35" i="16"/>
  <c r="OY35" i="16"/>
  <c r="PD35" i="16"/>
  <c r="PI35" i="16"/>
  <c r="PN35" i="16"/>
  <c r="PS35" i="16"/>
  <c r="PQ84" i="16" s="1"/>
  <c r="D89" i="17" s="1"/>
  <c r="PX35" i="16"/>
  <c r="QC35" i="16"/>
  <c r="QH35" i="16"/>
  <c r="QM35" i="16"/>
  <c r="QR35" i="16"/>
  <c r="QW35" i="16"/>
  <c r="RB35" i="16"/>
  <c r="RG35" i="16"/>
  <c r="RL35" i="16"/>
  <c r="RQ35" i="16"/>
  <c r="RV35" i="16"/>
  <c r="SA35" i="16"/>
  <c r="RY84" i="16" s="1"/>
  <c r="D101" i="17" s="1"/>
  <c r="SF35" i="16"/>
  <c r="SK35" i="16"/>
  <c r="SP35" i="16"/>
  <c r="SU35" i="16"/>
  <c r="SZ35" i="16"/>
  <c r="TE35" i="16"/>
  <c r="TJ35" i="16"/>
  <c r="TO35" i="16"/>
  <c r="TT35" i="16"/>
  <c r="TY35" i="16"/>
  <c r="UD35" i="16"/>
  <c r="UI35" i="16"/>
  <c r="UG84" i="16" s="1"/>
  <c r="D113" i="17" s="1"/>
  <c r="UN35" i="16"/>
  <c r="US35" i="16"/>
  <c r="UX35" i="16"/>
  <c r="VC35" i="16"/>
  <c r="VH35" i="16"/>
  <c r="VM35" i="16"/>
  <c r="VR35" i="16"/>
  <c r="VW35" i="16"/>
  <c r="WB35" i="16"/>
  <c r="WG35" i="16"/>
  <c r="WL35" i="16"/>
  <c r="WQ35" i="16"/>
  <c r="WV35" i="16"/>
  <c r="XA35" i="16"/>
  <c r="XF35" i="16"/>
  <c r="XK35" i="16"/>
  <c r="XP35" i="16"/>
  <c r="XU35" i="16"/>
  <c r="XZ35" i="16"/>
  <c r="YE35" i="16"/>
  <c r="YJ35" i="16"/>
  <c r="YO35" i="16"/>
  <c r="YT35" i="16"/>
  <c r="YY35" i="16"/>
  <c r="YW84" i="16" s="1"/>
  <c r="D137" i="17" s="1"/>
  <c r="ZD35" i="16"/>
  <c r="ZI35" i="16"/>
  <c r="ZN35" i="16"/>
  <c r="ZS35" i="16"/>
  <c r="ZX35" i="16"/>
  <c r="AAC35" i="16"/>
  <c r="AAH35" i="16"/>
  <c r="AAM35" i="16"/>
  <c r="AAK84" i="16" s="1"/>
  <c r="D145" i="17" s="1"/>
  <c r="BC36" i="16"/>
  <c r="BH36" i="16"/>
  <c r="BM36" i="16"/>
  <c r="BR36" i="16"/>
  <c r="BW36" i="16"/>
  <c r="CB36" i="16"/>
  <c r="CG36" i="16"/>
  <c r="CL36" i="16"/>
  <c r="CQ36" i="16"/>
  <c r="CV36" i="16"/>
  <c r="DA36" i="16"/>
  <c r="DF36" i="16"/>
  <c r="DK36" i="16"/>
  <c r="DP36" i="16"/>
  <c r="DU36" i="16"/>
  <c r="DZ36" i="16"/>
  <c r="EE36" i="16"/>
  <c r="EJ36" i="16"/>
  <c r="EO36" i="16"/>
  <c r="ET36" i="16"/>
  <c r="EY36" i="16"/>
  <c r="FD36" i="16"/>
  <c r="FI36" i="16"/>
  <c r="FN36" i="16"/>
  <c r="FS36" i="16"/>
  <c r="FX36" i="16"/>
  <c r="GC36" i="16"/>
  <c r="GH36" i="16"/>
  <c r="GM36" i="16"/>
  <c r="GR36" i="16"/>
  <c r="GW36" i="16"/>
  <c r="HB36" i="16"/>
  <c r="GZ85" i="16" s="1"/>
  <c r="E44" i="17" s="1"/>
  <c r="HG36" i="16"/>
  <c r="HL36" i="16"/>
  <c r="HQ36" i="16"/>
  <c r="HV36" i="16"/>
  <c r="IA36" i="16"/>
  <c r="IF36" i="16"/>
  <c r="IK36" i="16"/>
  <c r="IP36" i="16"/>
  <c r="IU36" i="16"/>
  <c r="IZ36" i="16"/>
  <c r="JE36" i="16"/>
  <c r="JJ36" i="16"/>
  <c r="JO36" i="16"/>
  <c r="JT36" i="16"/>
  <c r="JY36" i="16"/>
  <c r="KD36" i="16"/>
  <c r="KB85" i="16" s="1"/>
  <c r="E60" i="17" s="1"/>
  <c r="KI36" i="16"/>
  <c r="KN36" i="16"/>
  <c r="KS36" i="16"/>
  <c r="KX36" i="16"/>
  <c r="LC36" i="16"/>
  <c r="LH36" i="16"/>
  <c r="LM36" i="16"/>
  <c r="LR36" i="16"/>
  <c r="LW36" i="16"/>
  <c r="MB36" i="16"/>
  <c r="MG36" i="16"/>
  <c r="ML36" i="16"/>
  <c r="MQ36" i="16"/>
  <c r="MV36" i="16"/>
  <c r="NA36" i="16"/>
  <c r="NF36" i="16"/>
  <c r="NK36" i="16"/>
  <c r="NP36" i="16"/>
  <c r="NU36" i="16"/>
  <c r="NZ36" i="16"/>
  <c r="OE36" i="16"/>
  <c r="OJ36" i="16"/>
  <c r="OO36" i="16"/>
  <c r="OT36" i="16"/>
  <c r="OY36" i="16"/>
  <c r="PD36" i="16"/>
  <c r="PI36" i="16"/>
  <c r="PN36" i="16"/>
  <c r="PS36" i="16"/>
  <c r="PX36" i="16"/>
  <c r="QC36" i="16"/>
  <c r="QH36" i="16"/>
  <c r="QM36" i="16"/>
  <c r="QR36" i="16"/>
  <c r="QW36" i="16"/>
  <c r="RB36" i="16"/>
  <c r="RG36" i="16"/>
  <c r="RL36" i="16"/>
  <c r="RQ36" i="16"/>
  <c r="RV36" i="16"/>
  <c r="SA36" i="16"/>
  <c r="SF36" i="16"/>
  <c r="SK36" i="16"/>
  <c r="SP36" i="16"/>
  <c r="SU36" i="16"/>
  <c r="SZ36" i="16"/>
  <c r="TE36" i="16"/>
  <c r="TJ36" i="16"/>
  <c r="TH85" i="16" s="1"/>
  <c r="E108" i="17" s="1"/>
  <c r="TO36" i="16"/>
  <c r="TT36" i="16"/>
  <c r="TY36" i="16"/>
  <c r="UD36" i="16"/>
  <c r="UI36" i="16"/>
  <c r="UN36" i="16"/>
  <c r="US36" i="16"/>
  <c r="UX36" i="16"/>
  <c r="VC36" i="16"/>
  <c r="VH36" i="16"/>
  <c r="VM36" i="16"/>
  <c r="VR36" i="16"/>
  <c r="VW36" i="16"/>
  <c r="WB36" i="16"/>
  <c r="WG36" i="16"/>
  <c r="WL36" i="16"/>
  <c r="WQ36" i="16"/>
  <c r="WV36" i="16"/>
  <c r="XA36" i="16"/>
  <c r="XF36" i="16"/>
  <c r="XK36" i="16"/>
  <c r="XP36" i="16"/>
  <c r="XU36" i="16"/>
  <c r="XZ36" i="16"/>
  <c r="YE36" i="16"/>
  <c r="YJ36" i="16"/>
  <c r="YO36" i="16"/>
  <c r="YT36" i="16"/>
  <c r="YY36" i="16"/>
  <c r="ZD36" i="16"/>
  <c r="ZI36" i="16"/>
  <c r="ZN36" i="16"/>
  <c r="ZS36" i="16"/>
  <c r="ZX36" i="16"/>
  <c r="AAC36" i="16"/>
  <c r="AAH36" i="16"/>
  <c r="AAM36" i="16"/>
  <c r="E37" i="16"/>
  <c r="J37" i="16"/>
  <c r="O37" i="16"/>
  <c r="T37" i="16"/>
  <c r="Y37" i="16"/>
  <c r="AD37" i="16"/>
  <c r="AI37" i="16"/>
  <c r="AN37" i="16"/>
  <c r="AS37" i="16"/>
  <c r="AX37" i="16"/>
  <c r="BC37" i="16"/>
  <c r="BA86" i="16" s="1"/>
  <c r="F13" i="17" s="1"/>
  <c r="BH37" i="16"/>
  <c r="BM37" i="16"/>
  <c r="BR37" i="16"/>
  <c r="BW37" i="16"/>
  <c r="CB37" i="16"/>
  <c r="CG37" i="16"/>
  <c r="CL37" i="16"/>
  <c r="CQ37" i="16"/>
  <c r="CV37" i="16"/>
  <c r="DA37" i="16"/>
  <c r="DF37" i="16"/>
  <c r="DK37" i="16"/>
  <c r="DP37" i="16"/>
  <c r="DU37" i="16"/>
  <c r="DZ37" i="16"/>
  <c r="EE37" i="16"/>
  <c r="EJ37" i="16"/>
  <c r="EO37" i="16"/>
  <c r="ET37" i="16"/>
  <c r="EY37" i="16"/>
  <c r="FD37" i="16"/>
  <c r="FI37" i="16"/>
  <c r="FN37" i="16"/>
  <c r="FS37" i="16"/>
  <c r="FX37" i="16"/>
  <c r="GC37" i="16"/>
  <c r="GH37" i="16"/>
  <c r="GM37" i="16"/>
  <c r="GR37" i="16"/>
  <c r="GW37" i="16"/>
  <c r="HB37" i="16"/>
  <c r="HG37" i="16"/>
  <c r="HE86" i="16" s="1"/>
  <c r="F45" i="17" s="1"/>
  <c r="HL37" i="16"/>
  <c r="HQ37" i="16"/>
  <c r="HV37" i="16"/>
  <c r="IA37" i="16"/>
  <c r="IF37" i="16"/>
  <c r="IK37" i="16"/>
  <c r="IP37" i="16"/>
  <c r="IU37" i="16"/>
  <c r="IZ37" i="16"/>
  <c r="JE37" i="16"/>
  <c r="JJ37" i="16"/>
  <c r="JO37" i="16"/>
  <c r="JT37" i="16"/>
  <c r="JY37" i="16"/>
  <c r="KD37" i="16"/>
  <c r="KI37" i="16"/>
  <c r="KG86" i="16" s="1"/>
  <c r="F61" i="17" s="1"/>
  <c r="KN37" i="16"/>
  <c r="KS37" i="16"/>
  <c r="KX37" i="16"/>
  <c r="LC37" i="16"/>
  <c r="LH37" i="16"/>
  <c r="LM37" i="16"/>
  <c r="LR37" i="16"/>
  <c r="LW37" i="16"/>
  <c r="MB37" i="16"/>
  <c r="MG37" i="16"/>
  <c r="ML37" i="16"/>
  <c r="MQ37" i="16"/>
  <c r="MV37" i="16"/>
  <c r="NA37" i="16"/>
  <c r="NF37" i="16"/>
  <c r="NK37" i="16"/>
  <c r="NP37" i="16"/>
  <c r="NU37" i="16"/>
  <c r="NZ37" i="16"/>
  <c r="OE37" i="16"/>
  <c r="OJ37" i="16"/>
  <c r="OO37" i="16"/>
  <c r="OT37" i="16"/>
  <c r="OY37" i="16"/>
  <c r="PD37" i="16"/>
  <c r="PI37" i="16"/>
  <c r="PN37" i="16"/>
  <c r="PS37" i="16"/>
  <c r="PX37" i="16"/>
  <c r="QC37" i="16"/>
  <c r="QH37" i="16"/>
  <c r="QM37" i="16"/>
  <c r="QK86" i="16" s="1"/>
  <c r="F93" i="17" s="1"/>
  <c r="QR37" i="16"/>
  <c r="QW37" i="16"/>
  <c r="RB37" i="16"/>
  <c r="RG37" i="16"/>
  <c r="RL37" i="16"/>
  <c r="RQ37" i="16"/>
  <c r="RV37" i="16"/>
  <c r="SA37" i="16"/>
  <c r="SF37" i="16"/>
  <c r="SK37" i="16"/>
  <c r="SP37" i="16"/>
  <c r="SU37" i="16"/>
  <c r="SZ37" i="16"/>
  <c r="TE37" i="16"/>
  <c r="TJ37" i="16"/>
  <c r="TO37" i="16"/>
  <c r="TM86" i="16" s="1"/>
  <c r="F109" i="17" s="1"/>
  <c r="TT37" i="16"/>
  <c r="TY37" i="16"/>
  <c r="UD37" i="16"/>
  <c r="UI37" i="16"/>
  <c r="UN37" i="16"/>
  <c r="US37" i="16"/>
  <c r="UX37" i="16"/>
  <c r="VC37" i="16"/>
  <c r="VH37" i="16"/>
  <c r="VM37" i="16"/>
  <c r="VR37" i="16"/>
  <c r="VW37" i="16"/>
  <c r="WB37" i="16"/>
  <c r="WG37" i="16"/>
  <c r="WL37" i="16"/>
  <c r="WQ37" i="16"/>
  <c r="WV37" i="16"/>
  <c r="XA37" i="16"/>
  <c r="XF37" i="16"/>
  <c r="XK37" i="16"/>
  <c r="XP37" i="16"/>
  <c r="XU37" i="16"/>
  <c r="XZ37" i="16"/>
  <c r="YE37" i="16"/>
  <c r="YJ37" i="16"/>
  <c r="YO37" i="16"/>
  <c r="YT37" i="16"/>
  <c r="YY37" i="16"/>
  <c r="ZD37" i="16"/>
  <c r="ZI37" i="16"/>
  <c r="ZN37" i="16"/>
  <c r="ZS37" i="16"/>
  <c r="ZX37" i="16"/>
  <c r="AAC37" i="16"/>
  <c r="AAH37" i="16"/>
  <c r="AAM37" i="16"/>
  <c r="E38" i="16"/>
  <c r="J38" i="16"/>
  <c r="O38" i="16"/>
  <c r="T38" i="16"/>
  <c r="Y38" i="16"/>
  <c r="AD38" i="16"/>
  <c r="AI38" i="16"/>
  <c r="AN38" i="16"/>
  <c r="AS38" i="16"/>
  <c r="AX38" i="16"/>
  <c r="E39" i="16"/>
  <c r="J39" i="16"/>
  <c r="H84" i="16" s="1"/>
  <c r="D4" i="17" s="1"/>
  <c r="O39" i="16"/>
  <c r="T39" i="16"/>
  <c r="Y39" i="16"/>
  <c r="AD39" i="16"/>
  <c r="AB84" i="16" s="1"/>
  <c r="D8" i="17" s="1"/>
  <c r="AI39" i="16"/>
  <c r="AN39" i="16"/>
  <c r="AS39" i="16"/>
  <c r="AX39" i="16"/>
  <c r="AV84" i="16" s="1"/>
  <c r="D12" i="17" s="1"/>
  <c r="E40" i="16"/>
  <c r="J40" i="16"/>
  <c r="O40" i="16"/>
  <c r="T40" i="16"/>
  <c r="Y40" i="16"/>
  <c r="AD40" i="16"/>
  <c r="AI40" i="16"/>
  <c r="AN40" i="16"/>
  <c r="AL85" i="16" s="1"/>
  <c r="E10" i="17" s="1"/>
  <c r="AS40" i="16"/>
  <c r="AX40" i="16"/>
  <c r="BC40" i="16"/>
  <c r="BH40" i="16"/>
  <c r="BM40" i="16"/>
  <c r="BR40" i="16"/>
  <c r="BW40" i="16"/>
  <c r="CB40" i="16"/>
  <c r="CG40" i="16"/>
  <c r="CL40" i="16"/>
  <c r="CQ40" i="16"/>
  <c r="CV40" i="16"/>
  <c r="DA40" i="16"/>
  <c r="DF40" i="16"/>
  <c r="DK40" i="16"/>
  <c r="DP40" i="16"/>
  <c r="DU40" i="16"/>
  <c r="DZ40" i="16"/>
  <c r="EE40" i="16"/>
  <c r="EJ40" i="16"/>
  <c r="EO40" i="16"/>
  <c r="ET40" i="16"/>
  <c r="EY40" i="16"/>
  <c r="FD40" i="16"/>
  <c r="FI40" i="16"/>
  <c r="FN40" i="16"/>
  <c r="FS40" i="16"/>
  <c r="FX40" i="16"/>
  <c r="GC40" i="16"/>
  <c r="GH40" i="16"/>
  <c r="GM40" i="16"/>
  <c r="GR40" i="16"/>
  <c r="GW40" i="16"/>
  <c r="HB40" i="16"/>
  <c r="HG40" i="16"/>
  <c r="HL40" i="16"/>
  <c r="HQ40" i="16"/>
  <c r="HV40" i="16"/>
  <c r="IA40" i="16"/>
  <c r="IF40" i="16"/>
  <c r="IK40" i="16"/>
  <c r="IP40" i="16"/>
  <c r="IU40" i="16"/>
  <c r="IZ40" i="16"/>
  <c r="JE40" i="16"/>
  <c r="JJ40" i="16"/>
  <c r="JO40" i="16"/>
  <c r="JT40" i="16"/>
  <c r="JY40" i="16"/>
  <c r="KD40" i="16"/>
  <c r="KI40" i="16"/>
  <c r="KN40" i="16"/>
  <c r="KS40" i="16"/>
  <c r="KX40" i="16"/>
  <c r="LC40" i="16"/>
  <c r="LH40" i="16"/>
  <c r="LM40" i="16"/>
  <c r="LR40" i="16"/>
  <c r="LW40" i="16"/>
  <c r="MB40" i="16"/>
  <c r="MG40" i="16"/>
  <c r="ML40" i="16"/>
  <c r="MQ40" i="16"/>
  <c r="MV40" i="16"/>
  <c r="NA40" i="16"/>
  <c r="NF40" i="16"/>
  <c r="NK40" i="16"/>
  <c r="NP40" i="16"/>
  <c r="NU40" i="16"/>
  <c r="NZ40" i="16"/>
  <c r="OE40" i="16"/>
  <c r="OJ40" i="16"/>
  <c r="OO40" i="16"/>
  <c r="OT40" i="16"/>
  <c r="OY40" i="16"/>
  <c r="PD40" i="16"/>
  <c r="PI40" i="16"/>
  <c r="PN40" i="16"/>
  <c r="PS40" i="16"/>
  <c r="PX40" i="16"/>
  <c r="QC40" i="16"/>
  <c r="QH40" i="16"/>
  <c r="QM40" i="16"/>
  <c r="QR40" i="16"/>
  <c r="QW40" i="16"/>
  <c r="RB40" i="16"/>
  <c r="RG40" i="16"/>
  <c r="RL40" i="16"/>
  <c r="RQ40" i="16"/>
  <c r="RV40" i="16"/>
  <c r="SA40" i="16"/>
  <c r="SF40" i="16"/>
  <c r="SK40" i="16"/>
  <c r="SP40" i="16"/>
  <c r="SU40" i="16"/>
  <c r="SZ40" i="16"/>
  <c r="TE40" i="16"/>
  <c r="TJ40" i="16"/>
  <c r="TO40" i="16"/>
  <c r="TT40" i="16"/>
  <c r="TY40" i="16"/>
  <c r="UD40" i="16"/>
  <c r="UI40" i="16"/>
  <c r="UN40" i="16"/>
  <c r="US40" i="16"/>
  <c r="UX40" i="16"/>
  <c r="VC40" i="16"/>
  <c r="VH40" i="16"/>
  <c r="VM40" i="16"/>
  <c r="VR40" i="16"/>
  <c r="VW40" i="16"/>
  <c r="WB40" i="16"/>
  <c r="WG40" i="16"/>
  <c r="WL40" i="16"/>
  <c r="WQ40" i="16"/>
  <c r="WV40" i="16"/>
  <c r="XA40" i="16"/>
  <c r="XF40" i="16"/>
  <c r="XK40" i="16"/>
  <c r="XP40" i="16"/>
  <c r="XU40" i="16"/>
  <c r="XZ40" i="16"/>
  <c r="YE40" i="16"/>
  <c r="YJ40" i="16"/>
  <c r="YO40" i="16"/>
  <c r="YT40" i="16"/>
  <c r="YY40" i="16"/>
  <c r="ZD40" i="16"/>
  <c r="ZI40" i="16"/>
  <c r="ZN40" i="16"/>
  <c r="ZS40" i="16"/>
  <c r="ZX40" i="16"/>
  <c r="AAC40" i="16"/>
  <c r="AAH40" i="16"/>
  <c r="AAM40" i="16"/>
  <c r="E41" i="16"/>
  <c r="J41" i="16"/>
  <c r="O41" i="16"/>
  <c r="T41" i="16"/>
  <c r="Y41" i="16"/>
  <c r="AD41" i="16"/>
  <c r="AI41" i="16"/>
  <c r="AN41" i="16"/>
  <c r="AS41" i="16"/>
  <c r="AQ86" i="16" s="1"/>
  <c r="F11" i="17" s="1"/>
  <c r="AX41" i="16"/>
  <c r="BC41" i="16"/>
  <c r="BH41" i="16"/>
  <c r="BM41" i="16"/>
  <c r="BR41" i="16"/>
  <c r="BW41" i="16"/>
  <c r="CB41" i="16"/>
  <c r="CG41" i="16"/>
  <c r="CL41" i="16"/>
  <c r="CQ41" i="16"/>
  <c r="CV41" i="16"/>
  <c r="DA41" i="16"/>
  <c r="DF41" i="16"/>
  <c r="DK41" i="16"/>
  <c r="DP41" i="16"/>
  <c r="DU41" i="16"/>
  <c r="DZ41" i="16"/>
  <c r="EE41" i="16"/>
  <c r="EJ41" i="16"/>
  <c r="EO41" i="16"/>
  <c r="ET41" i="16"/>
  <c r="EY41" i="16"/>
  <c r="FD41" i="16"/>
  <c r="FI41" i="16"/>
  <c r="FN41" i="16"/>
  <c r="FS41" i="16"/>
  <c r="FX41" i="16"/>
  <c r="GC41" i="16"/>
  <c r="GH41" i="16"/>
  <c r="GM41" i="16"/>
  <c r="GR41" i="16"/>
  <c r="GW41" i="16"/>
  <c r="HB41" i="16"/>
  <c r="HG41" i="16"/>
  <c r="HL41" i="16"/>
  <c r="HQ41" i="16"/>
  <c r="HV41" i="16"/>
  <c r="IA41" i="16"/>
  <c r="IF41" i="16"/>
  <c r="IK41" i="16"/>
  <c r="IP41" i="16"/>
  <c r="IU41" i="16"/>
  <c r="IZ41" i="16"/>
  <c r="JE41" i="16"/>
  <c r="JJ41" i="16"/>
  <c r="JO41" i="16"/>
  <c r="JT41" i="16"/>
  <c r="JY41" i="16"/>
  <c r="KD41" i="16"/>
  <c r="KI41" i="16"/>
  <c r="KN41" i="16"/>
  <c r="KS41" i="16"/>
  <c r="KX41" i="16"/>
  <c r="LC41" i="16"/>
  <c r="LH41" i="16"/>
  <c r="LM41" i="16"/>
  <c r="LR41" i="16"/>
  <c r="LW41" i="16"/>
  <c r="MB41" i="16"/>
  <c r="MG41" i="16"/>
  <c r="ML41" i="16"/>
  <c r="MQ41" i="16"/>
  <c r="MV41" i="16"/>
  <c r="NA41" i="16"/>
  <c r="NF41" i="16"/>
  <c r="NK41" i="16"/>
  <c r="NP41" i="16"/>
  <c r="NU41" i="16"/>
  <c r="NZ41" i="16"/>
  <c r="OE41" i="16"/>
  <c r="OJ41" i="16"/>
  <c r="OO41" i="16"/>
  <c r="OT41" i="16"/>
  <c r="OY41" i="16"/>
  <c r="PD41" i="16"/>
  <c r="PI41" i="16"/>
  <c r="PN41" i="16"/>
  <c r="PS41" i="16"/>
  <c r="PX41" i="16"/>
  <c r="QC41" i="16"/>
  <c r="QH41" i="16"/>
  <c r="QM41" i="16"/>
  <c r="QR41" i="16"/>
  <c r="QW41" i="16"/>
  <c r="RB41" i="16"/>
  <c r="RG41" i="16"/>
  <c r="RL41" i="16"/>
  <c r="RQ41" i="16"/>
  <c r="RV41" i="16"/>
  <c r="SA41" i="16"/>
  <c r="SF41" i="16"/>
  <c r="SK41" i="16"/>
  <c r="SP41" i="16"/>
  <c r="SU41" i="16"/>
  <c r="SZ41" i="16"/>
  <c r="TE41" i="16"/>
  <c r="TJ41" i="16"/>
  <c r="TO41" i="16"/>
  <c r="TT41" i="16"/>
  <c r="TY41" i="16"/>
  <c r="UD41" i="16"/>
  <c r="UI41" i="16"/>
  <c r="UN41" i="16"/>
  <c r="US41" i="16"/>
  <c r="UX41" i="16"/>
  <c r="VC41" i="16"/>
  <c r="VH41" i="16"/>
  <c r="VM41" i="16"/>
  <c r="VR41" i="16"/>
  <c r="VW41" i="16"/>
  <c r="WB41" i="16"/>
  <c r="WG41" i="16"/>
  <c r="WL41" i="16"/>
  <c r="WQ41" i="16"/>
  <c r="WV41" i="16"/>
  <c r="XA41" i="16"/>
  <c r="XF41" i="16"/>
  <c r="XK41" i="16"/>
  <c r="XP41" i="16"/>
  <c r="XU41" i="16"/>
  <c r="XZ41" i="16"/>
  <c r="YE41" i="16"/>
  <c r="YJ41" i="16"/>
  <c r="YO41" i="16"/>
  <c r="YT41" i="16"/>
  <c r="YY41" i="16"/>
  <c r="ZD41" i="16"/>
  <c r="ZI41" i="16"/>
  <c r="ZN41" i="16"/>
  <c r="ZS41" i="16"/>
  <c r="ZX41" i="16"/>
  <c r="AAC41" i="16"/>
  <c r="AAH41" i="16"/>
  <c r="AAM41" i="16"/>
  <c r="BC42" i="16"/>
  <c r="BH42" i="16"/>
  <c r="BM42" i="16"/>
  <c r="BR42" i="16"/>
  <c r="BW42" i="16"/>
  <c r="CB42" i="16"/>
  <c r="CG42" i="16"/>
  <c r="CL42" i="16"/>
  <c r="CQ42" i="16"/>
  <c r="CV42" i="16"/>
  <c r="DA42" i="16"/>
  <c r="DF42" i="16"/>
  <c r="DK42" i="16"/>
  <c r="DP42" i="16"/>
  <c r="DU42" i="16"/>
  <c r="DZ42" i="16"/>
  <c r="EE42" i="16"/>
  <c r="EJ42" i="16"/>
  <c r="EO42" i="16"/>
  <c r="ET42" i="16"/>
  <c r="EY42" i="16"/>
  <c r="FD42" i="16"/>
  <c r="FI42" i="16"/>
  <c r="FN42" i="16"/>
  <c r="FS42" i="16"/>
  <c r="FX42" i="16"/>
  <c r="GC42" i="16"/>
  <c r="GH42" i="16"/>
  <c r="GM42" i="16"/>
  <c r="GR42" i="16"/>
  <c r="GW42" i="16"/>
  <c r="HB42" i="16"/>
  <c r="HG42" i="16"/>
  <c r="HL42" i="16"/>
  <c r="HQ42" i="16"/>
  <c r="HV42" i="16"/>
  <c r="IA42" i="16"/>
  <c r="IF42" i="16"/>
  <c r="IK42" i="16"/>
  <c r="IP42" i="16"/>
  <c r="IU42" i="16"/>
  <c r="IZ42" i="16"/>
  <c r="JE42" i="16"/>
  <c r="JJ42" i="16"/>
  <c r="JO42" i="16"/>
  <c r="JT42" i="16"/>
  <c r="JY42" i="16"/>
  <c r="KD42" i="16"/>
  <c r="KI42" i="16"/>
  <c r="KN42" i="16"/>
  <c r="KS42" i="16"/>
  <c r="KX42" i="16"/>
  <c r="LC42" i="16"/>
  <c r="LH42" i="16"/>
  <c r="LM42" i="16"/>
  <c r="LR42" i="16"/>
  <c r="LW42" i="16"/>
  <c r="MB42" i="16"/>
  <c r="MG42" i="16"/>
  <c r="ML42" i="16"/>
  <c r="MQ42" i="16"/>
  <c r="MV42" i="16"/>
  <c r="NA42" i="16"/>
  <c r="NF42" i="16"/>
  <c r="NK42" i="16"/>
  <c r="NP42" i="16"/>
  <c r="NU42" i="16"/>
  <c r="NZ42" i="16"/>
  <c r="OE42" i="16"/>
  <c r="OJ42" i="16"/>
  <c r="OO42" i="16"/>
  <c r="OT42" i="16"/>
  <c r="OY42" i="16"/>
  <c r="PD42" i="16"/>
  <c r="PI42" i="16"/>
  <c r="PN42" i="16"/>
  <c r="PS42" i="16"/>
  <c r="PX42" i="16"/>
  <c r="QC42" i="16"/>
  <c r="QH42" i="16"/>
  <c r="QM42" i="16"/>
  <c r="QR42" i="16"/>
  <c r="QW42" i="16"/>
  <c r="RB42" i="16"/>
  <c r="RG42" i="16"/>
  <c r="RL42" i="16"/>
  <c r="RQ42" i="16"/>
  <c r="RV42" i="16"/>
  <c r="SA42" i="16"/>
  <c r="SF42" i="16"/>
  <c r="SK42" i="16"/>
  <c r="SP42" i="16"/>
  <c r="SU42" i="16"/>
  <c r="SZ42" i="16"/>
  <c r="TE42" i="16"/>
  <c r="TJ42" i="16"/>
  <c r="TO42" i="16"/>
  <c r="TT42" i="16"/>
  <c r="TY42" i="16"/>
  <c r="UD42" i="16"/>
  <c r="UI42" i="16"/>
  <c r="UN42" i="16"/>
  <c r="US42" i="16"/>
  <c r="UX42" i="16"/>
  <c r="VC42" i="16"/>
  <c r="VH42" i="16"/>
  <c r="VM42" i="16"/>
  <c r="VR42" i="16"/>
  <c r="VW42" i="16"/>
  <c r="WB42" i="16"/>
  <c r="WG42" i="16"/>
  <c r="WL42" i="16"/>
  <c r="WQ42" i="16"/>
  <c r="WV42" i="16"/>
  <c r="XA42" i="16"/>
  <c r="XF42" i="16"/>
  <c r="XK42" i="16"/>
  <c r="XP42" i="16"/>
  <c r="XU42" i="16"/>
  <c r="XZ42" i="16"/>
  <c r="YE42" i="16"/>
  <c r="YJ42" i="16"/>
  <c r="YO42" i="16"/>
  <c r="YT42" i="16"/>
  <c r="YY42" i="16"/>
  <c r="ZD42" i="16"/>
  <c r="ZI42" i="16"/>
  <c r="ZN42" i="16"/>
  <c r="ZS42" i="16"/>
  <c r="ZX42" i="16"/>
  <c r="AAC42" i="16"/>
  <c r="AAH42" i="16"/>
  <c r="AAM42" i="16"/>
  <c r="BC43" i="16"/>
  <c r="BH43" i="16"/>
  <c r="BM43" i="16"/>
  <c r="BR43" i="16"/>
  <c r="BW43" i="16"/>
  <c r="CB43" i="16"/>
  <c r="CG43" i="16"/>
  <c r="CL43" i="16"/>
  <c r="CQ43" i="16"/>
  <c r="CV43" i="16"/>
  <c r="DA43" i="16"/>
  <c r="DF43" i="16"/>
  <c r="DK43" i="16"/>
  <c r="DP43" i="16"/>
  <c r="DU43" i="16"/>
  <c r="DZ43" i="16"/>
  <c r="EE43" i="16"/>
  <c r="EJ43" i="16"/>
  <c r="EO43" i="16"/>
  <c r="ET43" i="16"/>
  <c r="EY43" i="16"/>
  <c r="FD43" i="16"/>
  <c r="FI43" i="16"/>
  <c r="FN43" i="16"/>
  <c r="FS43" i="16"/>
  <c r="FX43" i="16"/>
  <c r="GC43" i="16"/>
  <c r="GH43" i="16"/>
  <c r="GM43" i="16"/>
  <c r="GR43" i="16"/>
  <c r="GW43" i="16"/>
  <c r="HB43" i="16"/>
  <c r="HG43" i="16"/>
  <c r="HL43" i="16"/>
  <c r="HQ43" i="16"/>
  <c r="HV43" i="16"/>
  <c r="IA43" i="16"/>
  <c r="IF43" i="16"/>
  <c r="IK43" i="16"/>
  <c r="IP43" i="16"/>
  <c r="IU43" i="16"/>
  <c r="IZ43" i="16"/>
  <c r="JE43" i="16"/>
  <c r="JJ43" i="16"/>
  <c r="JO43" i="16"/>
  <c r="JT43" i="16"/>
  <c r="JY43" i="16"/>
  <c r="KD43" i="16"/>
  <c r="KI43" i="16"/>
  <c r="KN43" i="16"/>
  <c r="KS43" i="16"/>
  <c r="KX43" i="16"/>
  <c r="LC43" i="16"/>
  <c r="LH43" i="16"/>
  <c r="LM43" i="16"/>
  <c r="LR43" i="16"/>
  <c r="LW43" i="16"/>
  <c r="MB43" i="16"/>
  <c r="MG43" i="16"/>
  <c r="ML43" i="16"/>
  <c r="MQ43" i="16"/>
  <c r="MV43" i="16"/>
  <c r="NA43" i="16"/>
  <c r="NF43" i="16"/>
  <c r="NK43" i="16"/>
  <c r="NP43" i="16"/>
  <c r="NU43" i="16"/>
  <c r="NZ43" i="16"/>
  <c r="OE43" i="16"/>
  <c r="OJ43" i="16"/>
  <c r="OO43" i="16"/>
  <c r="OT43" i="16"/>
  <c r="OY43" i="16"/>
  <c r="PD43" i="16"/>
  <c r="PI43" i="16"/>
  <c r="PN43" i="16"/>
  <c r="PS43" i="16"/>
  <c r="PX43" i="16"/>
  <c r="QC43" i="16"/>
  <c r="QH43" i="16"/>
  <c r="QM43" i="16"/>
  <c r="QR43" i="16"/>
  <c r="QW43" i="16"/>
  <c r="RB43" i="16"/>
  <c r="RG43" i="16"/>
  <c r="RL43" i="16"/>
  <c r="RQ43" i="16"/>
  <c r="RV43" i="16"/>
  <c r="SA43" i="16"/>
  <c r="SF43" i="16"/>
  <c r="SK43" i="16"/>
  <c r="SP43" i="16"/>
  <c r="SU43" i="16"/>
  <c r="SZ43" i="16"/>
  <c r="TE43" i="16"/>
  <c r="TJ43" i="16"/>
  <c r="TO43" i="16"/>
  <c r="TT43" i="16"/>
  <c r="TY43" i="16"/>
  <c r="UD43" i="16"/>
  <c r="UI43" i="16"/>
  <c r="UN43" i="16"/>
  <c r="US43" i="16"/>
  <c r="UX43" i="16"/>
  <c r="VC43" i="16"/>
  <c r="VH43" i="16"/>
  <c r="VM43" i="16"/>
  <c r="VR43" i="16"/>
  <c r="VW43" i="16"/>
  <c r="WB43" i="16"/>
  <c r="WG43" i="16"/>
  <c r="WL43" i="16"/>
  <c r="WQ43" i="16"/>
  <c r="WV43" i="16"/>
  <c r="XA43" i="16"/>
  <c r="XF43" i="16"/>
  <c r="XK43" i="16"/>
  <c r="XP43" i="16"/>
  <c r="XU43" i="16"/>
  <c r="XZ43" i="16"/>
  <c r="YE43" i="16"/>
  <c r="YJ43" i="16"/>
  <c r="YO43" i="16"/>
  <c r="YT43" i="16"/>
  <c r="YY43" i="16"/>
  <c r="ZD43" i="16"/>
  <c r="ZI43" i="16"/>
  <c r="ZN43" i="16"/>
  <c r="ZS43" i="16"/>
  <c r="ZX43" i="16"/>
  <c r="AAC43" i="16"/>
  <c r="AAH43" i="16"/>
  <c r="AAM43" i="16"/>
  <c r="BC44" i="16"/>
  <c r="BH44" i="16"/>
  <c r="BM44" i="16"/>
  <c r="BR44" i="16"/>
  <c r="BW44" i="16"/>
  <c r="CB44" i="16"/>
  <c r="CG44" i="16"/>
  <c r="CL44" i="16"/>
  <c r="CQ44" i="16"/>
  <c r="CV44" i="16"/>
  <c r="DA44" i="16"/>
  <c r="DF44" i="16"/>
  <c r="DK44" i="16"/>
  <c r="DP44" i="16"/>
  <c r="DU44" i="16"/>
  <c r="DZ44" i="16"/>
  <c r="EE44" i="16"/>
  <c r="EJ44" i="16"/>
  <c r="EO44" i="16"/>
  <c r="ET44" i="16"/>
  <c r="EY44" i="16"/>
  <c r="FD44" i="16"/>
  <c r="FI44" i="16"/>
  <c r="FN44" i="16"/>
  <c r="FS44" i="16"/>
  <c r="FX44" i="16"/>
  <c r="GC44" i="16"/>
  <c r="GH44" i="16"/>
  <c r="GM44" i="16"/>
  <c r="GR44" i="16"/>
  <c r="GW44" i="16"/>
  <c r="HB44" i="16"/>
  <c r="HG44" i="16"/>
  <c r="HL44" i="16"/>
  <c r="HQ44" i="16"/>
  <c r="HV44" i="16"/>
  <c r="IA44" i="16"/>
  <c r="IF44" i="16"/>
  <c r="IK44" i="16"/>
  <c r="IP44" i="16"/>
  <c r="IU44" i="16"/>
  <c r="IZ44" i="16"/>
  <c r="JE44" i="16"/>
  <c r="JJ44" i="16"/>
  <c r="JO44" i="16"/>
  <c r="JT44" i="16"/>
  <c r="JY44" i="16"/>
  <c r="KD44" i="16"/>
  <c r="KI44" i="16"/>
  <c r="KN44" i="16"/>
  <c r="KS44" i="16"/>
  <c r="KX44" i="16"/>
  <c r="LC44" i="16"/>
  <c r="LH44" i="16"/>
  <c r="LM44" i="16"/>
  <c r="LR44" i="16"/>
  <c r="LW44" i="16"/>
  <c r="MB44" i="16"/>
  <c r="MG44" i="16"/>
  <c r="ML44" i="16"/>
  <c r="MQ44" i="16"/>
  <c r="MV44" i="16"/>
  <c r="NA44" i="16"/>
  <c r="NF44" i="16"/>
  <c r="NK44" i="16"/>
  <c r="NP44" i="16"/>
  <c r="NU44" i="16"/>
  <c r="NZ44" i="16"/>
  <c r="OE44" i="16"/>
  <c r="OJ44" i="16"/>
  <c r="OO44" i="16"/>
  <c r="OT44" i="16"/>
  <c r="OY44" i="16"/>
  <c r="PD44" i="16"/>
  <c r="PI44" i="16"/>
  <c r="PN44" i="16"/>
  <c r="PS44" i="16"/>
  <c r="PX44" i="16"/>
  <c r="QC44" i="16"/>
  <c r="QH44" i="16"/>
  <c r="QM44" i="16"/>
  <c r="QR44" i="16"/>
  <c r="QW44" i="16"/>
  <c r="RB44" i="16"/>
  <c r="RG44" i="16"/>
  <c r="RL44" i="16"/>
  <c r="RQ44" i="16"/>
  <c r="RV44" i="16"/>
  <c r="SA44" i="16"/>
  <c r="SF44" i="16"/>
  <c r="SK44" i="16"/>
  <c r="SP44" i="16"/>
  <c r="SU44" i="16"/>
  <c r="SZ44" i="16"/>
  <c r="TE44" i="16"/>
  <c r="TJ44" i="16"/>
  <c r="TO44" i="16"/>
  <c r="TT44" i="16"/>
  <c r="TY44" i="16"/>
  <c r="UD44" i="16"/>
  <c r="UI44" i="16"/>
  <c r="UN44" i="16"/>
  <c r="US44" i="16"/>
  <c r="UX44" i="16"/>
  <c r="VC44" i="16"/>
  <c r="VH44" i="16"/>
  <c r="VM44" i="16"/>
  <c r="VR44" i="16"/>
  <c r="VW44" i="16"/>
  <c r="WB44" i="16"/>
  <c r="WG44" i="16"/>
  <c r="WL44" i="16"/>
  <c r="WQ44" i="16"/>
  <c r="WV44" i="16"/>
  <c r="XA44" i="16"/>
  <c r="XF44" i="16"/>
  <c r="XK44" i="16"/>
  <c r="XP44" i="16"/>
  <c r="XU44" i="16"/>
  <c r="XZ44" i="16"/>
  <c r="YE44" i="16"/>
  <c r="YJ44" i="16"/>
  <c r="YO44" i="16"/>
  <c r="YT44" i="16"/>
  <c r="YY44" i="16"/>
  <c r="ZD44" i="16"/>
  <c r="ZI44" i="16"/>
  <c r="ZN44" i="16"/>
  <c r="ZS44" i="16"/>
  <c r="ZX44" i="16"/>
  <c r="AAC44" i="16"/>
  <c r="AAH44" i="16"/>
  <c r="AAM44" i="16"/>
  <c r="E46" i="16"/>
  <c r="J46" i="16"/>
  <c r="O46" i="16"/>
  <c r="T46" i="16"/>
  <c r="Y46" i="16"/>
  <c r="AD46" i="16"/>
  <c r="AI46" i="16"/>
  <c r="AN46" i="16"/>
  <c r="AS46" i="16"/>
  <c r="AX46" i="16"/>
  <c r="BC46" i="16"/>
  <c r="BH46" i="16"/>
  <c r="BM46" i="16"/>
  <c r="BR46" i="16"/>
  <c r="BW46" i="16"/>
  <c r="CB46" i="16"/>
  <c r="CG46" i="16"/>
  <c r="CL46" i="16"/>
  <c r="CQ46" i="16"/>
  <c r="CV46" i="16"/>
  <c r="DA46" i="16"/>
  <c r="DF46" i="16"/>
  <c r="DK46" i="16"/>
  <c r="DP46" i="16"/>
  <c r="DU46" i="16"/>
  <c r="DZ46" i="16"/>
  <c r="EE46" i="16"/>
  <c r="EJ46" i="16"/>
  <c r="EO46" i="16"/>
  <c r="ET46" i="16"/>
  <c r="EY46" i="16"/>
  <c r="FD46" i="16"/>
  <c r="FI46" i="16"/>
  <c r="FN46" i="16"/>
  <c r="FS46" i="16"/>
  <c r="FX46" i="16"/>
  <c r="GC46" i="16"/>
  <c r="GH46" i="16"/>
  <c r="GM46" i="16"/>
  <c r="GR46" i="16"/>
  <c r="GW46" i="16"/>
  <c r="HB46" i="16"/>
  <c r="HG46" i="16"/>
  <c r="HL46" i="16"/>
  <c r="HQ46" i="16"/>
  <c r="HV46" i="16"/>
  <c r="IA46" i="16"/>
  <c r="IF46" i="16"/>
  <c r="IK46" i="16"/>
  <c r="IP46" i="16"/>
  <c r="IU46" i="16"/>
  <c r="IZ46" i="16"/>
  <c r="JE46" i="16"/>
  <c r="JJ46" i="16"/>
  <c r="JO46" i="16"/>
  <c r="JT46" i="16"/>
  <c r="JY46" i="16"/>
  <c r="KD46" i="16"/>
  <c r="KI46" i="16"/>
  <c r="KN46" i="16"/>
  <c r="KS46" i="16"/>
  <c r="KX46" i="16"/>
  <c r="LC46" i="16"/>
  <c r="LH46" i="16"/>
  <c r="LM46" i="16"/>
  <c r="LR46" i="16"/>
  <c r="LW46" i="16"/>
  <c r="MB46" i="16"/>
  <c r="MG46" i="16"/>
  <c r="ML46" i="16"/>
  <c r="MQ46" i="16"/>
  <c r="MV46" i="16"/>
  <c r="NA46" i="16"/>
  <c r="NF46" i="16"/>
  <c r="NK46" i="16"/>
  <c r="NP46" i="16"/>
  <c r="NU46" i="16"/>
  <c r="NZ46" i="16"/>
  <c r="OE46" i="16"/>
  <c r="OJ46" i="16"/>
  <c r="OO46" i="16"/>
  <c r="OT46" i="16"/>
  <c r="OY46" i="16"/>
  <c r="PD46" i="16"/>
  <c r="PI46" i="16"/>
  <c r="PN46" i="16"/>
  <c r="PS46" i="16"/>
  <c r="PX46" i="16"/>
  <c r="QC46" i="16"/>
  <c r="QH46" i="16"/>
  <c r="QM46" i="16"/>
  <c r="QR46" i="16"/>
  <c r="QW46" i="16"/>
  <c r="RB46" i="16"/>
  <c r="RG46" i="16"/>
  <c r="RL46" i="16"/>
  <c r="RQ46" i="16"/>
  <c r="RV46" i="16"/>
  <c r="SA46" i="16"/>
  <c r="SF46" i="16"/>
  <c r="SK46" i="16"/>
  <c r="SP46" i="16"/>
  <c r="SU46" i="16"/>
  <c r="SZ46" i="16"/>
  <c r="TE46" i="16"/>
  <c r="TJ46" i="16"/>
  <c r="TO46" i="16"/>
  <c r="TT46" i="16"/>
  <c r="TY46" i="16"/>
  <c r="UD46" i="16"/>
  <c r="UI46" i="16"/>
  <c r="UN46" i="16"/>
  <c r="US46" i="16"/>
  <c r="UX46" i="16"/>
  <c r="VC46" i="16"/>
  <c r="VH46" i="16"/>
  <c r="VM46" i="16"/>
  <c r="VR46" i="16"/>
  <c r="VW46" i="16"/>
  <c r="WB46" i="16"/>
  <c r="WG46" i="16"/>
  <c r="WL46" i="16"/>
  <c r="WQ46" i="16"/>
  <c r="WV46" i="16"/>
  <c r="XA46" i="16"/>
  <c r="XF46" i="16"/>
  <c r="XK46" i="16"/>
  <c r="XP46" i="16"/>
  <c r="XU46" i="16"/>
  <c r="XZ46" i="16"/>
  <c r="YE46" i="16"/>
  <c r="YJ46" i="16"/>
  <c r="YO46" i="16"/>
  <c r="YT46" i="16"/>
  <c r="YY46" i="16"/>
  <c r="ZD46" i="16"/>
  <c r="ZI46" i="16"/>
  <c r="ZN46" i="16"/>
  <c r="ZS46" i="16"/>
  <c r="ZX46" i="16"/>
  <c r="AAC46" i="16"/>
  <c r="AAH46" i="16"/>
  <c r="AAM46" i="16"/>
  <c r="E47" i="16"/>
  <c r="J47" i="16"/>
  <c r="O47" i="16"/>
  <c r="T47" i="16"/>
  <c r="Y47" i="16"/>
  <c r="AD47" i="16"/>
  <c r="AI47" i="16"/>
  <c r="AN47" i="16"/>
  <c r="AS47" i="16"/>
  <c r="AX47" i="16"/>
  <c r="BC47" i="16"/>
  <c r="BH47" i="16"/>
  <c r="BM47" i="16"/>
  <c r="BR47" i="16"/>
  <c r="BW47" i="16"/>
  <c r="CB47" i="16"/>
  <c r="CG47" i="16"/>
  <c r="CL47" i="16"/>
  <c r="CQ47" i="16"/>
  <c r="CV47" i="16"/>
  <c r="DA47" i="16"/>
  <c r="DF47" i="16"/>
  <c r="DK47" i="16"/>
  <c r="DP47" i="16"/>
  <c r="DU47" i="16"/>
  <c r="DZ47" i="16"/>
  <c r="EE47" i="16"/>
  <c r="EJ47" i="16"/>
  <c r="EO47" i="16"/>
  <c r="ET47" i="16"/>
  <c r="EY47" i="16"/>
  <c r="FD47" i="16"/>
  <c r="FI47" i="16"/>
  <c r="FN47" i="16"/>
  <c r="FS47" i="16"/>
  <c r="FX47" i="16"/>
  <c r="GC47" i="16"/>
  <c r="GH47" i="16"/>
  <c r="GM47" i="16"/>
  <c r="GR47" i="16"/>
  <c r="GW47" i="16"/>
  <c r="HB47" i="16"/>
  <c r="HG47" i="16"/>
  <c r="HL47" i="16"/>
  <c r="HQ47" i="16"/>
  <c r="HV47" i="16"/>
  <c r="IA47" i="16"/>
  <c r="IF47" i="16"/>
  <c r="IK47" i="16"/>
  <c r="IP47" i="16"/>
  <c r="IU47" i="16"/>
  <c r="IZ47" i="16"/>
  <c r="JE47" i="16"/>
  <c r="JJ47" i="16"/>
  <c r="JO47" i="16"/>
  <c r="JT47" i="16"/>
  <c r="JY47" i="16"/>
  <c r="KD47" i="16"/>
  <c r="KI47" i="16"/>
  <c r="KN47" i="16"/>
  <c r="KS47" i="16"/>
  <c r="KX47" i="16"/>
  <c r="LC47" i="16"/>
  <c r="LH47" i="16"/>
  <c r="LM47" i="16"/>
  <c r="LR47" i="16"/>
  <c r="LW47" i="16"/>
  <c r="MB47" i="16"/>
  <c r="MG47" i="16"/>
  <c r="ML47" i="16"/>
  <c r="MQ47" i="16"/>
  <c r="MV47" i="16"/>
  <c r="NA47" i="16"/>
  <c r="NF47" i="16"/>
  <c r="NK47" i="16"/>
  <c r="NP47" i="16"/>
  <c r="NU47" i="16"/>
  <c r="NZ47" i="16"/>
  <c r="OE47" i="16"/>
  <c r="OJ47" i="16"/>
  <c r="OO47" i="16"/>
  <c r="OT47" i="16"/>
  <c r="OY47" i="16"/>
  <c r="PD47" i="16"/>
  <c r="PI47" i="16"/>
  <c r="PN47" i="16"/>
  <c r="PS47" i="16"/>
  <c r="PX47" i="16"/>
  <c r="QC47" i="16"/>
  <c r="QH47" i="16"/>
  <c r="QM47" i="16"/>
  <c r="QR47" i="16"/>
  <c r="QW47" i="16"/>
  <c r="RB47" i="16"/>
  <c r="RG47" i="16"/>
  <c r="RL47" i="16"/>
  <c r="RQ47" i="16"/>
  <c r="RV47" i="16"/>
  <c r="SA47" i="16"/>
  <c r="SF47" i="16"/>
  <c r="SK47" i="16"/>
  <c r="SP47" i="16"/>
  <c r="SU47" i="16"/>
  <c r="SZ47" i="16"/>
  <c r="TE47" i="16"/>
  <c r="TJ47" i="16"/>
  <c r="TO47" i="16"/>
  <c r="TT47" i="16"/>
  <c r="TY47" i="16"/>
  <c r="UD47" i="16"/>
  <c r="UI47" i="16"/>
  <c r="UN47" i="16"/>
  <c r="US47" i="16"/>
  <c r="UX47" i="16"/>
  <c r="VC47" i="16"/>
  <c r="VH47" i="16"/>
  <c r="VM47" i="16"/>
  <c r="VR47" i="16"/>
  <c r="VW47" i="16"/>
  <c r="WB47" i="16"/>
  <c r="WG47" i="16"/>
  <c r="WL47" i="16"/>
  <c r="WQ47" i="16"/>
  <c r="WV47" i="16"/>
  <c r="XA47" i="16"/>
  <c r="XF47" i="16"/>
  <c r="XK47" i="16"/>
  <c r="XP47" i="16"/>
  <c r="XU47" i="16"/>
  <c r="XZ47" i="16"/>
  <c r="YE47" i="16"/>
  <c r="YJ47" i="16"/>
  <c r="YO47" i="16"/>
  <c r="YT47" i="16"/>
  <c r="YY47" i="16"/>
  <c r="ZD47" i="16"/>
  <c r="ZI47" i="16"/>
  <c r="ZN47" i="16"/>
  <c r="ZS47" i="16"/>
  <c r="ZX47" i="16"/>
  <c r="AAC47" i="16"/>
  <c r="AAH47" i="16"/>
  <c r="AAM47" i="16"/>
  <c r="E48" i="16"/>
  <c r="J48" i="16"/>
  <c r="O48" i="16"/>
  <c r="T48" i="16"/>
  <c r="Y48" i="16"/>
  <c r="AD48" i="16"/>
  <c r="AI48" i="16"/>
  <c r="AN48" i="16"/>
  <c r="AS48" i="16"/>
  <c r="AX48" i="16"/>
  <c r="BC48" i="16"/>
  <c r="BH48" i="16"/>
  <c r="BM48" i="16"/>
  <c r="BR48" i="16"/>
  <c r="BW48" i="16"/>
  <c r="CB48" i="16"/>
  <c r="CG48" i="16"/>
  <c r="CL48" i="16"/>
  <c r="CQ48" i="16"/>
  <c r="CV48" i="16"/>
  <c r="DA48" i="16"/>
  <c r="DF48" i="16"/>
  <c r="DK48" i="16"/>
  <c r="DP48" i="16"/>
  <c r="DU48" i="16"/>
  <c r="DZ48" i="16"/>
  <c r="EE48" i="16"/>
  <c r="EJ48" i="16"/>
  <c r="EO48" i="16"/>
  <c r="ET48" i="16"/>
  <c r="EY48" i="16"/>
  <c r="FD48" i="16"/>
  <c r="FI48" i="16"/>
  <c r="FN48" i="16"/>
  <c r="FS48" i="16"/>
  <c r="FX48" i="16"/>
  <c r="GC48" i="16"/>
  <c r="GH48" i="16"/>
  <c r="GM48" i="16"/>
  <c r="GR48" i="16"/>
  <c r="GW48" i="16"/>
  <c r="HB48" i="16"/>
  <c r="HG48" i="16"/>
  <c r="HL48" i="16"/>
  <c r="HQ48" i="16"/>
  <c r="HV48" i="16"/>
  <c r="IA48" i="16"/>
  <c r="IF48" i="16"/>
  <c r="IK48" i="16"/>
  <c r="IP48" i="16"/>
  <c r="IU48" i="16"/>
  <c r="IZ48" i="16"/>
  <c r="JE48" i="16"/>
  <c r="JJ48" i="16"/>
  <c r="JO48" i="16"/>
  <c r="JT48" i="16"/>
  <c r="JY48" i="16"/>
  <c r="KD48" i="16"/>
  <c r="KI48" i="16"/>
  <c r="KN48" i="16"/>
  <c r="KS48" i="16"/>
  <c r="KX48" i="16"/>
  <c r="LC48" i="16"/>
  <c r="LH48" i="16"/>
  <c r="LM48" i="16"/>
  <c r="LR48" i="16"/>
  <c r="LW48" i="16"/>
  <c r="MB48" i="16"/>
  <c r="MG48" i="16"/>
  <c r="ML48" i="16"/>
  <c r="MQ48" i="16"/>
  <c r="MV48" i="16"/>
  <c r="NA48" i="16"/>
  <c r="NF48" i="16"/>
  <c r="NK48" i="16"/>
  <c r="NP48" i="16"/>
  <c r="NU48" i="16"/>
  <c r="NZ48" i="16"/>
  <c r="OE48" i="16"/>
  <c r="OJ48" i="16"/>
  <c r="OO48" i="16"/>
  <c r="OT48" i="16"/>
  <c r="OY48" i="16"/>
  <c r="PD48" i="16"/>
  <c r="PI48" i="16"/>
  <c r="PN48" i="16"/>
  <c r="PS48" i="16"/>
  <c r="PX48" i="16"/>
  <c r="QC48" i="16"/>
  <c r="QH48" i="16"/>
  <c r="QM48" i="16"/>
  <c r="QR48" i="16"/>
  <c r="QW48" i="16"/>
  <c r="RB48" i="16"/>
  <c r="RG48" i="16"/>
  <c r="RL48" i="16"/>
  <c r="RQ48" i="16"/>
  <c r="RV48" i="16"/>
  <c r="SA48" i="16"/>
  <c r="SF48" i="16"/>
  <c r="SK48" i="16"/>
  <c r="SP48" i="16"/>
  <c r="SU48" i="16"/>
  <c r="SZ48" i="16"/>
  <c r="TE48" i="16"/>
  <c r="TJ48" i="16"/>
  <c r="TO48" i="16"/>
  <c r="TT48" i="16"/>
  <c r="TY48" i="16"/>
  <c r="UD48" i="16"/>
  <c r="UI48" i="16"/>
  <c r="UN48" i="16"/>
  <c r="US48" i="16"/>
  <c r="UX48" i="16"/>
  <c r="VC48" i="16"/>
  <c r="VH48" i="16"/>
  <c r="VM48" i="16"/>
  <c r="VR48" i="16"/>
  <c r="VW48" i="16"/>
  <c r="WB48" i="16"/>
  <c r="WG48" i="16"/>
  <c r="WL48" i="16"/>
  <c r="WQ48" i="16"/>
  <c r="WV48" i="16"/>
  <c r="XA48" i="16"/>
  <c r="XF48" i="16"/>
  <c r="XK48" i="16"/>
  <c r="XP48" i="16"/>
  <c r="XU48" i="16"/>
  <c r="XZ48" i="16"/>
  <c r="YE48" i="16"/>
  <c r="YJ48" i="16"/>
  <c r="YO48" i="16"/>
  <c r="YT48" i="16"/>
  <c r="YY48" i="16"/>
  <c r="ZD48" i="16"/>
  <c r="ZI48" i="16"/>
  <c r="ZN48" i="16"/>
  <c r="ZS48" i="16"/>
  <c r="ZX48" i="16"/>
  <c r="AAC48" i="16"/>
  <c r="AAH48" i="16"/>
  <c r="AAM48" i="16"/>
  <c r="E49" i="16"/>
  <c r="J49" i="16"/>
  <c r="O49" i="16"/>
  <c r="T49" i="16"/>
  <c r="Y49" i="16"/>
  <c r="AD49" i="16"/>
  <c r="AI49" i="16"/>
  <c r="AN49" i="16"/>
  <c r="AS49" i="16"/>
  <c r="AX49" i="16"/>
  <c r="BC49" i="16"/>
  <c r="BH49" i="16"/>
  <c r="BM49" i="16"/>
  <c r="BR49" i="16"/>
  <c r="BW49" i="16"/>
  <c r="CB49" i="16"/>
  <c r="CG49" i="16"/>
  <c r="CL49" i="16"/>
  <c r="CQ49" i="16"/>
  <c r="CV49" i="16"/>
  <c r="DA49" i="16"/>
  <c r="DF49" i="16"/>
  <c r="DK49" i="16"/>
  <c r="DP49" i="16"/>
  <c r="DU49" i="16"/>
  <c r="DZ49" i="16"/>
  <c r="EE49" i="16"/>
  <c r="EJ49" i="16"/>
  <c r="EO49" i="16"/>
  <c r="ET49" i="16"/>
  <c r="EY49" i="16"/>
  <c r="FD49" i="16"/>
  <c r="FI49" i="16"/>
  <c r="FN49" i="16"/>
  <c r="FS49" i="16"/>
  <c r="FX49" i="16"/>
  <c r="GC49" i="16"/>
  <c r="GH49" i="16"/>
  <c r="GM49" i="16"/>
  <c r="GR49" i="16"/>
  <c r="GW49" i="16"/>
  <c r="HB49" i="16"/>
  <c r="HG49" i="16"/>
  <c r="HL49" i="16"/>
  <c r="HQ49" i="16"/>
  <c r="HV49" i="16"/>
  <c r="IA49" i="16"/>
  <c r="IF49" i="16"/>
  <c r="IK49" i="16"/>
  <c r="IP49" i="16"/>
  <c r="IU49" i="16"/>
  <c r="IZ49" i="16"/>
  <c r="JE49" i="16"/>
  <c r="JJ49" i="16"/>
  <c r="JO49" i="16"/>
  <c r="JT49" i="16"/>
  <c r="JY49" i="16"/>
  <c r="KD49" i="16"/>
  <c r="KI49" i="16"/>
  <c r="KN49" i="16"/>
  <c r="KS49" i="16"/>
  <c r="KX49" i="16"/>
  <c r="LC49" i="16"/>
  <c r="LH49" i="16"/>
  <c r="LM49" i="16"/>
  <c r="LR49" i="16"/>
  <c r="LW49" i="16"/>
  <c r="MB49" i="16"/>
  <c r="MG49" i="16"/>
  <c r="ML49" i="16"/>
  <c r="MQ49" i="16"/>
  <c r="MV49" i="16"/>
  <c r="NA49" i="16"/>
  <c r="NF49" i="16"/>
  <c r="NK49" i="16"/>
  <c r="NP49" i="16"/>
  <c r="NU49" i="16"/>
  <c r="NZ49" i="16"/>
  <c r="OE49" i="16"/>
  <c r="OJ49" i="16"/>
  <c r="OO49" i="16"/>
  <c r="OT49" i="16"/>
  <c r="OY49" i="16"/>
  <c r="PD49" i="16"/>
  <c r="PI49" i="16"/>
  <c r="PN49" i="16"/>
  <c r="PS49" i="16"/>
  <c r="PX49" i="16"/>
  <c r="QC49" i="16"/>
  <c r="QH49" i="16"/>
  <c r="QM49" i="16"/>
  <c r="QR49" i="16"/>
  <c r="QW49" i="16"/>
  <c r="RB49" i="16"/>
  <c r="RG49" i="16"/>
  <c r="RL49" i="16"/>
  <c r="RQ49" i="16"/>
  <c r="RV49" i="16"/>
  <c r="SA49" i="16"/>
  <c r="SF49" i="16"/>
  <c r="SK49" i="16"/>
  <c r="SP49" i="16"/>
  <c r="SU49" i="16"/>
  <c r="SZ49" i="16"/>
  <c r="TE49" i="16"/>
  <c r="TJ49" i="16"/>
  <c r="TO49" i="16"/>
  <c r="TT49" i="16"/>
  <c r="TY49" i="16"/>
  <c r="UD49" i="16"/>
  <c r="UI49" i="16"/>
  <c r="UN49" i="16"/>
  <c r="US49" i="16"/>
  <c r="UX49" i="16"/>
  <c r="VC49" i="16"/>
  <c r="VH49" i="16"/>
  <c r="VM49" i="16"/>
  <c r="VR49" i="16"/>
  <c r="VW49" i="16"/>
  <c r="WB49" i="16"/>
  <c r="WG49" i="16"/>
  <c r="WL49" i="16"/>
  <c r="WQ49" i="16"/>
  <c r="WV49" i="16"/>
  <c r="XA49" i="16"/>
  <c r="XF49" i="16"/>
  <c r="XK49" i="16"/>
  <c r="XP49" i="16"/>
  <c r="XU49" i="16"/>
  <c r="XZ49" i="16"/>
  <c r="YE49" i="16"/>
  <c r="YJ49" i="16"/>
  <c r="YO49" i="16"/>
  <c r="YT49" i="16"/>
  <c r="YY49" i="16"/>
  <c r="ZD49" i="16"/>
  <c r="ZI49" i="16"/>
  <c r="ZN49" i="16"/>
  <c r="ZS49" i="16"/>
  <c r="ZX49" i="16"/>
  <c r="AAC49" i="16"/>
  <c r="AAH49" i="16"/>
  <c r="AAM49" i="16"/>
  <c r="E50" i="16"/>
  <c r="J50" i="16"/>
  <c r="O50" i="16"/>
  <c r="T50" i="16"/>
  <c r="Y50" i="16"/>
  <c r="AD50" i="16"/>
  <c r="AI50" i="16"/>
  <c r="AN50" i="16"/>
  <c r="AS50" i="16"/>
  <c r="AX50" i="16"/>
  <c r="BC50" i="16"/>
  <c r="BH50" i="16"/>
  <c r="BM50" i="16"/>
  <c r="BR50" i="16"/>
  <c r="BW50" i="16"/>
  <c r="CB50" i="16"/>
  <c r="CG50" i="16"/>
  <c r="CL50" i="16"/>
  <c r="CQ50" i="16"/>
  <c r="CV50" i="16"/>
  <c r="DA50" i="16"/>
  <c r="DF50" i="16"/>
  <c r="DK50" i="16"/>
  <c r="DP50" i="16"/>
  <c r="DU50" i="16"/>
  <c r="DZ50" i="16"/>
  <c r="EE50" i="16"/>
  <c r="EJ50" i="16"/>
  <c r="EO50" i="16"/>
  <c r="ET50" i="16"/>
  <c r="EY50" i="16"/>
  <c r="FD50" i="16"/>
  <c r="FI50" i="16"/>
  <c r="FN50" i="16"/>
  <c r="FS50" i="16"/>
  <c r="FX50" i="16"/>
  <c r="GC50" i="16"/>
  <c r="GH50" i="16"/>
  <c r="GM50" i="16"/>
  <c r="GR50" i="16"/>
  <c r="GW50" i="16"/>
  <c r="HB50" i="16"/>
  <c r="HG50" i="16"/>
  <c r="HL50" i="16"/>
  <c r="HQ50" i="16"/>
  <c r="HV50" i="16"/>
  <c r="IA50" i="16"/>
  <c r="IF50" i="16"/>
  <c r="IK50" i="16"/>
  <c r="IP50" i="16"/>
  <c r="IU50" i="16"/>
  <c r="IZ50" i="16"/>
  <c r="JE50" i="16"/>
  <c r="JJ50" i="16"/>
  <c r="JO50" i="16"/>
  <c r="JT50" i="16"/>
  <c r="JY50" i="16"/>
  <c r="KD50" i="16"/>
  <c r="KI50" i="16"/>
  <c r="KN50" i="16"/>
  <c r="KS50" i="16"/>
  <c r="KX50" i="16"/>
  <c r="LC50" i="16"/>
  <c r="LH50" i="16"/>
  <c r="LM50" i="16"/>
  <c r="LR50" i="16"/>
  <c r="LW50" i="16"/>
  <c r="MB50" i="16"/>
  <c r="MG50" i="16"/>
  <c r="ML50" i="16"/>
  <c r="MQ50" i="16"/>
  <c r="MV50" i="16"/>
  <c r="NA50" i="16"/>
  <c r="NF50" i="16"/>
  <c r="NK50" i="16"/>
  <c r="NP50" i="16"/>
  <c r="NU50" i="16"/>
  <c r="NZ50" i="16"/>
  <c r="OE50" i="16"/>
  <c r="OJ50" i="16"/>
  <c r="OO50" i="16"/>
  <c r="OT50" i="16"/>
  <c r="OY50" i="16"/>
  <c r="PD50" i="16"/>
  <c r="PI50" i="16"/>
  <c r="PN50" i="16"/>
  <c r="PS50" i="16"/>
  <c r="PX50" i="16"/>
  <c r="QC50" i="16"/>
  <c r="QH50" i="16"/>
  <c r="QM50" i="16"/>
  <c r="QR50" i="16"/>
  <c r="QW50" i="16"/>
  <c r="RB50" i="16"/>
  <c r="RG50" i="16"/>
  <c r="RL50" i="16"/>
  <c r="RQ50" i="16"/>
  <c r="RV50" i="16"/>
  <c r="SA50" i="16"/>
  <c r="SF50" i="16"/>
  <c r="SK50" i="16"/>
  <c r="SP50" i="16"/>
  <c r="SU50" i="16"/>
  <c r="SZ50" i="16"/>
  <c r="TE50" i="16"/>
  <c r="TJ50" i="16"/>
  <c r="TO50" i="16"/>
  <c r="TT50" i="16"/>
  <c r="TY50" i="16"/>
  <c r="UD50" i="16"/>
  <c r="UI50" i="16"/>
  <c r="UN50" i="16"/>
  <c r="US50" i="16"/>
  <c r="UX50" i="16"/>
  <c r="VC50" i="16"/>
  <c r="VH50" i="16"/>
  <c r="VM50" i="16"/>
  <c r="VR50" i="16"/>
  <c r="VW50" i="16"/>
  <c r="WB50" i="16"/>
  <c r="WG50" i="16"/>
  <c r="WL50" i="16"/>
  <c r="WQ50" i="16"/>
  <c r="WV50" i="16"/>
  <c r="XA50" i="16"/>
  <c r="XF50" i="16"/>
  <c r="XK50" i="16"/>
  <c r="XP50" i="16"/>
  <c r="XU50" i="16"/>
  <c r="XZ50" i="16"/>
  <c r="YE50" i="16"/>
  <c r="YJ50" i="16"/>
  <c r="YO50" i="16"/>
  <c r="YT50" i="16"/>
  <c r="YY50" i="16"/>
  <c r="ZD50" i="16"/>
  <c r="ZI50" i="16"/>
  <c r="ZN50" i="16"/>
  <c r="ZS50" i="16"/>
  <c r="ZX50" i="16"/>
  <c r="AAC50" i="16"/>
  <c r="AAH50" i="16"/>
  <c r="AAM50" i="16"/>
  <c r="BC52" i="16"/>
  <c r="BH52" i="16"/>
  <c r="BM52" i="16"/>
  <c r="BR52" i="16"/>
  <c r="BW52" i="16"/>
  <c r="CB52" i="16"/>
  <c r="CG52" i="16"/>
  <c r="CL52" i="16"/>
  <c r="CQ52" i="16"/>
  <c r="CV52" i="16"/>
  <c r="DA52" i="16"/>
  <c r="DF52" i="16"/>
  <c r="DK52" i="16"/>
  <c r="DP52" i="16"/>
  <c r="DU52" i="16"/>
  <c r="DZ52" i="16"/>
  <c r="EE52" i="16"/>
  <c r="EJ52" i="16"/>
  <c r="EO52" i="16"/>
  <c r="ET52" i="16"/>
  <c r="EY52" i="16"/>
  <c r="FD52" i="16"/>
  <c r="FI52" i="16"/>
  <c r="FN52" i="16"/>
  <c r="FS52" i="16"/>
  <c r="FX52" i="16"/>
  <c r="GC52" i="16"/>
  <c r="GH52" i="16"/>
  <c r="GM52" i="16"/>
  <c r="GR52" i="16"/>
  <c r="GW52" i="16"/>
  <c r="HB52" i="16"/>
  <c r="HG52" i="16"/>
  <c r="HL52" i="16"/>
  <c r="HQ52" i="16"/>
  <c r="HV52" i="16"/>
  <c r="IA52" i="16"/>
  <c r="IF52" i="16"/>
  <c r="IK52" i="16"/>
  <c r="IP52" i="16"/>
  <c r="IU52" i="16"/>
  <c r="IZ52" i="16"/>
  <c r="JE52" i="16"/>
  <c r="JJ52" i="16"/>
  <c r="JO52" i="16"/>
  <c r="JT52" i="16"/>
  <c r="JY52" i="16"/>
  <c r="KD52" i="16"/>
  <c r="KI52" i="16"/>
  <c r="KN52" i="16"/>
  <c r="KS52" i="16"/>
  <c r="KX52" i="16"/>
  <c r="LC52" i="16"/>
  <c r="LH52" i="16"/>
  <c r="LM52" i="16"/>
  <c r="LR52" i="16"/>
  <c r="LW52" i="16"/>
  <c r="MB52" i="16"/>
  <c r="MG52" i="16"/>
  <c r="ML52" i="16"/>
  <c r="MQ52" i="16"/>
  <c r="MV52" i="16"/>
  <c r="NA52" i="16"/>
  <c r="NF52" i="16"/>
  <c r="NK52" i="16"/>
  <c r="NP52" i="16"/>
  <c r="NU52" i="16"/>
  <c r="NZ52" i="16"/>
  <c r="OE52" i="16"/>
  <c r="OJ52" i="16"/>
  <c r="OO52" i="16"/>
  <c r="OT52" i="16"/>
  <c r="OY52" i="16"/>
  <c r="PD52" i="16"/>
  <c r="PI52" i="16"/>
  <c r="PN52" i="16"/>
  <c r="PS52" i="16"/>
  <c r="PX52" i="16"/>
  <c r="QC52" i="16"/>
  <c r="QH52" i="16"/>
  <c r="QM52" i="16"/>
  <c r="QR52" i="16"/>
  <c r="QW52" i="16"/>
  <c r="RB52" i="16"/>
  <c r="RG52" i="16"/>
  <c r="RL52" i="16"/>
  <c r="RQ52" i="16"/>
  <c r="RV52" i="16"/>
  <c r="SA52" i="16"/>
  <c r="SF52" i="16"/>
  <c r="SK52" i="16"/>
  <c r="SP52" i="16"/>
  <c r="SU52" i="16"/>
  <c r="SZ52" i="16"/>
  <c r="TE52" i="16"/>
  <c r="TJ52" i="16"/>
  <c r="TO52" i="16"/>
  <c r="TT52" i="16"/>
  <c r="TY52" i="16"/>
  <c r="UD52" i="16"/>
  <c r="UI52" i="16"/>
  <c r="UN52" i="16"/>
  <c r="US52" i="16"/>
  <c r="UX52" i="16"/>
  <c r="VC52" i="16"/>
  <c r="VH52" i="16"/>
  <c r="VM52" i="16"/>
  <c r="VR52" i="16"/>
  <c r="VW52" i="16"/>
  <c r="WB52" i="16"/>
  <c r="WG52" i="16"/>
  <c r="WL52" i="16"/>
  <c r="WQ52" i="16"/>
  <c r="WV52" i="16"/>
  <c r="XA52" i="16"/>
  <c r="XF52" i="16"/>
  <c r="XK52" i="16"/>
  <c r="XP52" i="16"/>
  <c r="XU52" i="16"/>
  <c r="XZ52" i="16"/>
  <c r="YE52" i="16"/>
  <c r="YJ52" i="16"/>
  <c r="YO52" i="16"/>
  <c r="YT52" i="16"/>
  <c r="YY52" i="16"/>
  <c r="ZD52" i="16"/>
  <c r="ZI52" i="16"/>
  <c r="ZN52" i="16"/>
  <c r="ZS52" i="16"/>
  <c r="ZX52" i="16"/>
  <c r="AAC52" i="16"/>
  <c r="AAH52" i="16"/>
  <c r="AAM52" i="16"/>
  <c r="E53" i="16"/>
  <c r="J53" i="16"/>
  <c r="O53" i="16"/>
  <c r="T53" i="16"/>
  <c r="Y53" i="16"/>
  <c r="AD53" i="16"/>
  <c r="AI53" i="16"/>
  <c r="AN53" i="16"/>
  <c r="AS53" i="16"/>
  <c r="AX53" i="16"/>
  <c r="BC53" i="16"/>
  <c r="BH53" i="16"/>
  <c r="BM53" i="16"/>
  <c r="BR53" i="16"/>
  <c r="BW53" i="16"/>
  <c r="CB53" i="16"/>
  <c r="CG53" i="16"/>
  <c r="CL53" i="16"/>
  <c r="CQ53" i="16"/>
  <c r="CV53" i="16"/>
  <c r="DA53" i="16"/>
  <c r="DF53" i="16"/>
  <c r="DK53" i="16"/>
  <c r="DP53" i="16"/>
  <c r="DU53" i="16"/>
  <c r="DZ53" i="16"/>
  <c r="EE53" i="16"/>
  <c r="EJ53" i="16"/>
  <c r="EO53" i="16"/>
  <c r="ET53" i="16"/>
  <c r="EY53" i="16"/>
  <c r="FD53" i="16"/>
  <c r="FI53" i="16"/>
  <c r="FN53" i="16"/>
  <c r="FS53" i="16"/>
  <c r="FX53" i="16"/>
  <c r="GC53" i="16"/>
  <c r="GH53" i="16"/>
  <c r="GM53" i="16"/>
  <c r="GR53" i="16"/>
  <c r="GW53" i="16"/>
  <c r="HB53" i="16"/>
  <c r="HG53" i="16"/>
  <c r="HL53" i="16"/>
  <c r="HQ53" i="16"/>
  <c r="HV53" i="16"/>
  <c r="IA53" i="16"/>
  <c r="IF53" i="16"/>
  <c r="IK53" i="16"/>
  <c r="IP53" i="16"/>
  <c r="IU53" i="16"/>
  <c r="IZ53" i="16"/>
  <c r="JE53" i="16"/>
  <c r="JJ53" i="16"/>
  <c r="JO53" i="16"/>
  <c r="JT53" i="16"/>
  <c r="JY53" i="16"/>
  <c r="KD53" i="16"/>
  <c r="KI53" i="16"/>
  <c r="KN53" i="16"/>
  <c r="KS53" i="16"/>
  <c r="KX53" i="16"/>
  <c r="LC53" i="16"/>
  <c r="LH53" i="16"/>
  <c r="LM53" i="16"/>
  <c r="LR53" i="16"/>
  <c r="LW53" i="16"/>
  <c r="MB53" i="16"/>
  <c r="MG53" i="16"/>
  <c r="ML53" i="16"/>
  <c r="MQ53" i="16"/>
  <c r="MV53" i="16"/>
  <c r="NA53" i="16"/>
  <c r="NF53" i="16"/>
  <c r="NK53" i="16"/>
  <c r="NP53" i="16"/>
  <c r="NU53" i="16"/>
  <c r="NZ53" i="16"/>
  <c r="OE53" i="16"/>
  <c r="OJ53" i="16"/>
  <c r="OO53" i="16"/>
  <c r="OT53" i="16"/>
  <c r="OY53" i="16"/>
  <c r="PD53" i="16"/>
  <c r="PI53" i="16"/>
  <c r="PN53" i="16"/>
  <c r="PS53" i="16"/>
  <c r="PX53" i="16"/>
  <c r="QC53" i="16"/>
  <c r="QH53" i="16"/>
  <c r="QM53" i="16"/>
  <c r="QR53" i="16"/>
  <c r="QW53" i="16"/>
  <c r="RB53" i="16"/>
  <c r="RG53" i="16"/>
  <c r="RL53" i="16"/>
  <c r="RQ53" i="16"/>
  <c r="RV53" i="16"/>
  <c r="SA53" i="16"/>
  <c r="SF53" i="16"/>
  <c r="SK53" i="16"/>
  <c r="SP53" i="16"/>
  <c r="SU53" i="16"/>
  <c r="SZ53" i="16"/>
  <c r="TE53" i="16"/>
  <c r="TJ53" i="16"/>
  <c r="TO53" i="16"/>
  <c r="TT53" i="16"/>
  <c r="TY53" i="16"/>
  <c r="UD53" i="16"/>
  <c r="UI53" i="16"/>
  <c r="UN53" i="16"/>
  <c r="US53" i="16"/>
  <c r="UX53" i="16"/>
  <c r="VC53" i="16"/>
  <c r="VH53" i="16"/>
  <c r="VM53" i="16"/>
  <c r="VR53" i="16"/>
  <c r="VW53" i="16"/>
  <c r="WB53" i="16"/>
  <c r="WG53" i="16"/>
  <c r="WL53" i="16"/>
  <c r="WQ53" i="16"/>
  <c r="WV53" i="16"/>
  <c r="XA53" i="16"/>
  <c r="XF53" i="16"/>
  <c r="XK53" i="16"/>
  <c r="XP53" i="16"/>
  <c r="XU53" i="16"/>
  <c r="XZ53" i="16"/>
  <c r="YE53" i="16"/>
  <c r="YJ53" i="16"/>
  <c r="YO53" i="16"/>
  <c r="YT53" i="16"/>
  <c r="YY53" i="16"/>
  <c r="ZD53" i="16"/>
  <c r="ZI53" i="16"/>
  <c r="ZN53" i="16"/>
  <c r="ZS53" i="16"/>
  <c r="ZX53" i="16"/>
  <c r="AAC53" i="16"/>
  <c r="AAH53" i="16"/>
  <c r="AAM53" i="16"/>
  <c r="E54" i="16"/>
  <c r="J54" i="16"/>
  <c r="O54" i="16"/>
  <c r="T54" i="16"/>
  <c r="Y54" i="16"/>
  <c r="AD54" i="16"/>
  <c r="AI54" i="16"/>
  <c r="AN54" i="16"/>
  <c r="AS54" i="16"/>
  <c r="AX54" i="16"/>
  <c r="BC54" i="16"/>
  <c r="BH54" i="16"/>
  <c r="BM54" i="16"/>
  <c r="BR54" i="16"/>
  <c r="BW54" i="16"/>
  <c r="CB54" i="16"/>
  <c r="CG54" i="16"/>
  <c r="CL54" i="16"/>
  <c r="CQ54" i="16"/>
  <c r="CV54" i="16"/>
  <c r="DA54" i="16"/>
  <c r="DF54" i="16"/>
  <c r="DK54" i="16"/>
  <c r="DP54" i="16"/>
  <c r="DU54" i="16"/>
  <c r="DZ54" i="16"/>
  <c r="EE54" i="16"/>
  <c r="EJ54" i="16"/>
  <c r="EO54" i="16"/>
  <c r="ET54" i="16"/>
  <c r="EY54" i="16"/>
  <c r="FD54" i="16"/>
  <c r="FI54" i="16"/>
  <c r="FN54" i="16"/>
  <c r="FS54" i="16"/>
  <c r="FX54" i="16"/>
  <c r="GC54" i="16"/>
  <c r="GH54" i="16"/>
  <c r="GM54" i="16"/>
  <c r="GR54" i="16"/>
  <c r="GW54" i="16"/>
  <c r="HB54" i="16"/>
  <c r="HG54" i="16"/>
  <c r="HL54" i="16"/>
  <c r="HQ54" i="16"/>
  <c r="HV54" i="16"/>
  <c r="IA54" i="16"/>
  <c r="IF54" i="16"/>
  <c r="IK54" i="16"/>
  <c r="IP54" i="16"/>
  <c r="IU54" i="16"/>
  <c r="IZ54" i="16"/>
  <c r="JE54" i="16"/>
  <c r="JJ54" i="16"/>
  <c r="JO54" i="16"/>
  <c r="JT54" i="16"/>
  <c r="JY54" i="16"/>
  <c r="KD54" i="16"/>
  <c r="KI54" i="16"/>
  <c r="KN54" i="16"/>
  <c r="KS54" i="16"/>
  <c r="KX54" i="16"/>
  <c r="LC54" i="16"/>
  <c r="LH54" i="16"/>
  <c r="LM54" i="16"/>
  <c r="LR54" i="16"/>
  <c r="LW54" i="16"/>
  <c r="MB54" i="16"/>
  <c r="MG54" i="16"/>
  <c r="ML54" i="16"/>
  <c r="MQ54" i="16"/>
  <c r="MV54" i="16"/>
  <c r="NA54" i="16"/>
  <c r="NF54" i="16"/>
  <c r="NK54" i="16"/>
  <c r="NP54" i="16"/>
  <c r="NU54" i="16"/>
  <c r="NZ54" i="16"/>
  <c r="OE54" i="16"/>
  <c r="OJ54" i="16"/>
  <c r="OO54" i="16"/>
  <c r="OT54" i="16"/>
  <c r="OY54" i="16"/>
  <c r="PD54" i="16"/>
  <c r="PI54" i="16"/>
  <c r="PN54" i="16"/>
  <c r="PS54" i="16"/>
  <c r="PX54" i="16"/>
  <c r="QC54" i="16"/>
  <c r="QH54" i="16"/>
  <c r="QM54" i="16"/>
  <c r="QR54" i="16"/>
  <c r="QW54" i="16"/>
  <c r="RB54" i="16"/>
  <c r="RG54" i="16"/>
  <c r="RL54" i="16"/>
  <c r="RQ54" i="16"/>
  <c r="RV54" i="16"/>
  <c r="SA54" i="16"/>
  <c r="SF54" i="16"/>
  <c r="SK54" i="16"/>
  <c r="SP54" i="16"/>
  <c r="SU54" i="16"/>
  <c r="SZ54" i="16"/>
  <c r="TE54" i="16"/>
  <c r="TJ54" i="16"/>
  <c r="TO54" i="16"/>
  <c r="TT54" i="16"/>
  <c r="TY54" i="16"/>
  <c r="UD54" i="16"/>
  <c r="UI54" i="16"/>
  <c r="UN54" i="16"/>
  <c r="US54" i="16"/>
  <c r="UX54" i="16"/>
  <c r="VC54" i="16"/>
  <c r="VH54" i="16"/>
  <c r="VM54" i="16"/>
  <c r="VR54" i="16"/>
  <c r="VW54" i="16"/>
  <c r="WB54" i="16"/>
  <c r="WG54" i="16"/>
  <c r="WL54" i="16"/>
  <c r="WQ54" i="16"/>
  <c r="WV54" i="16"/>
  <c r="XA54" i="16"/>
  <c r="XF54" i="16"/>
  <c r="XK54" i="16"/>
  <c r="XP54" i="16"/>
  <c r="XU54" i="16"/>
  <c r="XZ54" i="16"/>
  <c r="YE54" i="16"/>
  <c r="YJ54" i="16"/>
  <c r="YO54" i="16"/>
  <c r="YT54" i="16"/>
  <c r="YY54" i="16"/>
  <c r="ZD54" i="16"/>
  <c r="ZI54" i="16"/>
  <c r="ZN54" i="16"/>
  <c r="ZS54" i="16"/>
  <c r="ZX54" i="16"/>
  <c r="AAC54" i="16"/>
  <c r="AAH54" i="16"/>
  <c r="AAM54" i="16"/>
  <c r="E55" i="16"/>
  <c r="J55" i="16"/>
  <c r="O55" i="16"/>
  <c r="T55" i="16"/>
  <c r="Y55" i="16"/>
  <c r="AD55" i="16"/>
  <c r="AI55" i="16"/>
  <c r="AN55" i="16"/>
  <c r="AS55" i="16"/>
  <c r="AX55" i="16"/>
  <c r="BC55" i="16"/>
  <c r="BH55" i="16"/>
  <c r="BM55" i="16"/>
  <c r="BR55" i="16"/>
  <c r="BW55" i="16"/>
  <c r="CB55" i="16"/>
  <c r="CG55" i="16"/>
  <c r="CL55" i="16"/>
  <c r="CQ55" i="16"/>
  <c r="CV55" i="16"/>
  <c r="DA55" i="16"/>
  <c r="DF55" i="16"/>
  <c r="DK55" i="16"/>
  <c r="DP55" i="16"/>
  <c r="DU55" i="16"/>
  <c r="DZ55" i="16"/>
  <c r="EE55" i="16"/>
  <c r="EJ55" i="16"/>
  <c r="EO55" i="16"/>
  <c r="ET55" i="16"/>
  <c r="EY55" i="16"/>
  <c r="FD55" i="16"/>
  <c r="FI55" i="16"/>
  <c r="FN55" i="16"/>
  <c r="FS55" i="16"/>
  <c r="FX55" i="16"/>
  <c r="GC55" i="16"/>
  <c r="GH55" i="16"/>
  <c r="GM55" i="16"/>
  <c r="GR55" i="16"/>
  <c r="GW55" i="16"/>
  <c r="HB55" i="16"/>
  <c r="HG55" i="16"/>
  <c r="HL55" i="16"/>
  <c r="HQ55" i="16"/>
  <c r="HV55" i="16"/>
  <c r="IA55" i="16"/>
  <c r="IF55" i="16"/>
  <c r="IK55" i="16"/>
  <c r="IP55" i="16"/>
  <c r="IU55" i="16"/>
  <c r="IZ55" i="16"/>
  <c r="JE55" i="16"/>
  <c r="JJ55" i="16"/>
  <c r="JO55" i="16"/>
  <c r="JT55" i="16"/>
  <c r="JY55" i="16"/>
  <c r="KD55" i="16"/>
  <c r="KI55" i="16"/>
  <c r="KN55" i="16"/>
  <c r="KS55" i="16"/>
  <c r="KX55" i="16"/>
  <c r="LC55" i="16"/>
  <c r="LH55" i="16"/>
  <c r="LM55" i="16"/>
  <c r="LR55" i="16"/>
  <c r="LW55" i="16"/>
  <c r="MB55" i="16"/>
  <c r="MG55" i="16"/>
  <c r="ML55" i="16"/>
  <c r="MQ55" i="16"/>
  <c r="MV55" i="16"/>
  <c r="NA55" i="16"/>
  <c r="NF55" i="16"/>
  <c r="NK55" i="16"/>
  <c r="NP55" i="16"/>
  <c r="NU55" i="16"/>
  <c r="NZ55" i="16"/>
  <c r="OE55" i="16"/>
  <c r="OJ55" i="16"/>
  <c r="OO55" i="16"/>
  <c r="OT55" i="16"/>
  <c r="OY55" i="16"/>
  <c r="PD55" i="16"/>
  <c r="PI55" i="16"/>
  <c r="PN55" i="16"/>
  <c r="PS55" i="16"/>
  <c r="PX55" i="16"/>
  <c r="QC55" i="16"/>
  <c r="QH55" i="16"/>
  <c r="QM55" i="16"/>
  <c r="QR55" i="16"/>
  <c r="QW55" i="16"/>
  <c r="RB55" i="16"/>
  <c r="RG55" i="16"/>
  <c r="RL55" i="16"/>
  <c r="RQ55" i="16"/>
  <c r="RV55" i="16"/>
  <c r="SA55" i="16"/>
  <c r="SF55" i="16"/>
  <c r="SK55" i="16"/>
  <c r="SP55" i="16"/>
  <c r="SU55" i="16"/>
  <c r="SZ55" i="16"/>
  <c r="TE55" i="16"/>
  <c r="TJ55" i="16"/>
  <c r="TO55" i="16"/>
  <c r="TT55" i="16"/>
  <c r="TY55" i="16"/>
  <c r="UD55" i="16"/>
  <c r="UI55" i="16"/>
  <c r="UN55" i="16"/>
  <c r="US55" i="16"/>
  <c r="UX55" i="16"/>
  <c r="VC55" i="16"/>
  <c r="VH55" i="16"/>
  <c r="VM55" i="16"/>
  <c r="VR55" i="16"/>
  <c r="VW55" i="16"/>
  <c r="WB55" i="16"/>
  <c r="WG55" i="16"/>
  <c r="WL55" i="16"/>
  <c r="WQ55" i="16"/>
  <c r="WV55" i="16"/>
  <c r="XA55" i="16"/>
  <c r="XF55" i="16"/>
  <c r="XK55" i="16"/>
  <c r="XP55" i="16"/>
  <c r="XU55" i="16"/>
  <c r="XZ55" i="16"/>
  <c r="YE55" i="16"/>
  <c r="YJ55" i="16"/>
  <c r="YO55" i="16"/>
  <c r="YT55" i="16"/>
  <c r="YY55" i="16"/>
  <c r="ZD55" i="16"/>
  <c r="ZI55" i="16"/>
  <c r="ZN55" i="16"/>
  <c r="ZS55" i="16"/>
  <c r="ZX55" i="16"/>
  <c r="AAC55" i="16"/>
  <c r="AAH55" i="16"/>
  <c r="AAM55" i="16"/>
  <c r="E56" i="16"/>
  <c r="J56" i="16"/>
  <c r="O56" i="16"/>
  <c r="T56" i="16"/>
  <c r="Y56" i="16"/>
  <c r="AD56" i="16"/>
  <c r="AI56" i="16"/>
  <c r="AN56" i="16"/>
  <c r="AS56" i="16"/>
  <c r="AX56" i="16"/>
  <c r="BC56" i="16"/>
  <c r="BH56" i="16"/>
  <c r="BM56" i="16"/>
  <c r="BR56" i="16"/>
  <c r="BW56" i="16"/>
  <c r="CB56" i="16"/>
  <c r="CG56" i="16"/>
  <c r="CL56" i="16"/>
  <c r="CQ56" i="16"/>
  <c r="CV56" i="16"/>
  <c r="DA56" i="16"/>
  <c r="DF56" i="16"/>
  <c r="DK56" i="16"/>
  <c r="DP56" i="16"/>
  <c r="DU56" i="16"/>
  <c r="DZ56" i="16"/>
  <c r="EE56" i="16"/>
  <c r="EJ56" i="16"/>
  <c r="EO56" i="16"/>
  <c r="ET56" i="16"/>
  <c r="EY56" i="16"/>
  <c r="FD56" i="16"/>
  <c r="FI56" i="16"/>
  <c r="FN56" i="16"/>
  <c r="FS56" i="16"/>
  <c r="FX56" i="16"/>
  <c r="GC56" i="16"/>
  <c r="GH56" i="16"/>
  <c r="GM56" i="16"/>
  <c r="GR56" i="16"/>
  <c r="GW56" i="16"/>
  <c r="HB56" i="16"/>
  <c r="HG56" i="16"/>
  <c r="HL56" i="16"/>
  <c r="HQ56" i="16"/>
  <c r="HV56" i="16"/>
  <c r="IA56" i="16"/>
  <c r="IF56" i="16"/>
  <c r="IK56" i="16"/>
  <c r="IP56" i="16"/>
  <c r="IU56" i="16"/>
  <c r="IZ56" i="16"/>
  <c r="JE56" i="16"/>
  <c r="JJ56" i="16"/>
  <c r="JO56" i="16"/>
  <c r="JT56" i="16"/>
  <c r="JY56" i="16"/>
  <c r="KD56" i="16"/>
  <c r="KI56" i="16"/>
  <c r="KN56" i="16"/>
  <c r="KS56" i="16"/>
  <c r="KX56" i="16"/>
  <c r="LC56" i="16"/>
  <c r="LH56" i="16"/>
  <c r="LM56" i="16"/>
  <c r="LR56" i="16"/>
  <c r="LW56" i="16"/>
  <c r="MB56" i="16"/>
  <c r="MG56" i="16"/>
  <c r="ML56" i="16"/>
  <c r="MQ56" i="16"/>
  <c r="MV56" i="16"/>
  <c r="NA56" i="16"/>
  <c r="NF56" i="16"/>
  <c r="NK56" i="16"/>
  <c r="NP56" i="16"/>
  <c r="NU56" i="16"/>
  <c r="NZ56" i="16"/>
  <c r="OE56" i="16"/>
  <c r="OJ56" i="16"/>
  <c r="OO56" i="16"/>
  <c r="OT56" i="16"/>
  <c r="OY56" i="16"/>
  <c r="PD56" i="16"/>
  <c r="PI56" i="16"/>
  <c r="PN56" i="16"/>
  <c r="PS56" i="16"/>
  <c r="PX56" i="16"/>
  <c r="QC56" i="16"/>
  <c r="QH56" i="16"/>
  <c r="QM56" i="16"/>
  <c r="QR56" i="16"/>
  <c r="QW56" i="16"/>
  <c r="RB56" i="16"/>
  <c r="RG56" i="16"/>
  <c r="RL56" i="16"/>
  <c r="RQ56" i="16"/>
  <c r="RV56" i="16"/>
  <c r="SA56" i="16"/>
  <c r="SF56" i="16"/>
  <c r="SK56" i="16"/>
  <c r="SP56" i="16"/>
  <c r="SU56" i="16"/>
  <c r="SZ56" i="16"/>
  <c r="TE56" i="16"/>
  <c r="TJ56" i="16"/>
  <c r="TO56" i="16"/>
  <c r="TT56" i="16"/>
  <c r="TY56" i="16"/>
  <c r="UD56" i="16"/>
  <c r="UI56" i="16"/>
  <c r="UN56" i="16"/>
  <c r="US56" i="16"/>
  <c r="UX56" i="16"/>
  <c r="VC56" i="16"/>
  <c r="VH56" i="16"/>
  <c r="VM56" i="16"/>
  <c r="VR56" i="16"/>
  <c r="VW56" i="16"/>
  <c r="WB56" i="16"/>
  <c r="WG56" i="16"/>
  <c r="WL56" i="16"/>
  <c r="WQ56" i="16"/>
  <c r="WV56" i="16"/>
  <c r="XA56" i="16"/>
  <c r="XF56" i="16"/>
  <c r="XK56" i="16"/>
  <c r="XP56" i="16"/>
  <c r="XU56" i="16"/>
  <c r="XZ56" i="16"/>
  <c r="YE56" i="16"/>
  <c r="YJ56" i="16"/>
  <c r="YO56" i="16"/>
  <c r="YT56" i="16"/>
  <c r="YY56" i="16"/>
  <c r="ZD56" i="16"/>
  <c r="ZI56" i="16"/>
  <c r="ZN56" i="16"/>
  <c r="ZS56" i="16"/>
  <c r="ZX56" i="16"/>
  <c r="AAC56" i="16"/>
  <c r="AAH56" i="16"/>
  <c r="AAM56" i="16"/>
  <c r="E57" i="16"/>
  <c r="J57" i="16"/>
  <c r="O57" i="16"/>
  <c r="T57" i="16"/>
  <c r="Y57" i="16"/>
  <c r="AD57" i="16"/>
  <c r="AI57" i="16"/>
  <c r="AN57" i="16"/>
  <c r="AS57" i="16"/>
  <c r="AX57" i="16"/>
  <c r="BC59" i="16"/>
  <c r="BH59" i="16"/>
  <c r="BM59" i="16"/>
  <c r="BR59" i="16"/>
  <c r="BW59" i="16"/>
  <c r="CB59" i="16"/>
  <c r="CG59" i="16"/>
  <c r="CL59" i="16"/>
  <c r="CQ59" i="16"/>
  <c r="CV59" i="16"/>
  <c r="DA59" i="16"/>
  <c r="DF59" i="16"/>
  <c r="DK59" i="16"/>
  <c r="DP59" i="16"/>
  <c r="DU59" i="16"/>
  <c r="DZ59" i="16"/>
  <c r="EE59" i="16"/>
  <c r="EJ59" i="16"/>
  <c r="EO59" i="16"/>
  <c r="ET59" i="16"/>
  <c r="EY59" i="16"/>
  <c r="FD59" i="16"/>
  <c r="FI59" i="16"/>
  <c r="FN59" i="16"/>
  <c r="FS59" i="16"/>
  <c r="FX59" i="16"/>
  <c r="GC59" i="16"/>
  <c r="GH59" i="16"/>
  <c r="GM59" i="16"/>
  <c r="GR59" i="16"/>
  <c r="GW59" i="16"/>
  <c r="HB59" i="16"/>
  <c r="HG59" i="16"/>
  <c r="HL59" i="16"/>
  <c r="HQ59" i="16"/>
  <c r="HV59" i="16"/>
  <c r="IA59" i="16"/>
  <c r="IF59" i="16"/>
  <c r="IK59" i="16"/>
  <c r="IP59" i="16"/>
  <c r="IU59" i="16"/>
  <c r="IZ59" i="16"/>
  <c r="JE59" i="16"/>
  <c r="JJ59" i="16"/>
  <c r="JO59" i="16"/>
  <c r="JT59" i="16"/>
  <c r="JY59" i="16"/>
  <c r="KD59" i="16"/>
  <c r="KI59" i="16"/>
  <c r="KN59" i="16"/>
  <c r="KS59" i="16"/>
  <c r="KX59" i="16"/>
  <c r="LC59" i="16"/>
  <c r="LH59" i="16"/>
  <c r="LM59" i="16"/>
  <c r="LR59" i="16"/>
  <c r="LW59" i="16"/>
  <c r="MB59" i="16"/>
  <c r="MG59" i="16"/>
  <c r="ML59" i="16"/>
  <c r="MQ59" i="16"/>
  <c r="MV59" i="16"/>
  <c r="NA59" i="16"/>
  <c r="NF59" i="16"/>
  <c r="NK59" i="16"/>
  <c r="NP59" i="16"/>
  <c r="NU59" i="16"/>
  <c r="NZ59" i="16"/>
  <c r="OE59" i="16"/>
  <c r="OJ59" i="16"/>
  <c r="OO59" i="16"/>
  <c r="OT59" i="16"/>
  <c r="OY59" i="16"/>
  <c r="PD59" i="16"/>
  <c r="PI59" i="16"/>
  <c r="PN59" i="16"/>
  <c r="PS59" i="16"/>
  <c r="PX59" i="16"/>
  <c r="QC59" i="16"/>
  <c r="QH59" i="16"/>
  <c r="QM59" i="16"/>
  <c r="QR59" i="16"/>
  <c r="QW59" i="16"/>
  <c r="RB59" i="16"/>
  <c r="RG59" i="16"/>
  <c r="RL59" i="16"/>
  <c r="RQ59" i="16"/>
  <c r="RV59" i="16"/>
  <c r="SA59" i="16"/>
  <c r="SF59" i="16"/>
  <c r="SK59" i="16"/>
  <c r="SP59" i="16"/>
  <c r="SU59" i="16"/>
  <c r="SZ59" i="16"/>
  <c r="TE59" i="16"/>
  <c r="TJ59" i="16"/>
  <c r="TO59" i="16"/>
  <c r="TT59" i="16"/>
  <c r="TY59" i="16"/>
  <c r="UD59" i="16"/>
  <c r="UI59" i="16"/>
  <c r="UN59" i="16"/>
  <c r="US59" i="16"/>
  <c r="UX59" i="16"/>
  <c r="VC59" i="16"/>
  <c r="VH59" i="16"/>
  <c r="VM59" i="16"/>
  <c r="VR59" i="16"/>
  <c r="VW59" i="16"/>
  <c r="WB59" i="16"/>
  <c r="WG59" i="16"/>
  <c r="WL59" i="16"/>
  <c r="WQ59" i="16"/>
  <c r="WV59" i="16"/>
  <c r="XA59" i="16"/>
  <c r="XF59" i="16"/>
  <c r="XK59" i="16"/>
  <c r="XP59" i="16"/>
  <c r="XU59" i="16"/>
  <c r="XZ59" i="16"/>
  <c r="YE59" i="16"/>
  <c r="YJ59" i="16"/>
  <c r="YO59" i="16"/>
  <c r="YT59" i="16"/>
  <c r="YY59" i="16"/>
  <c r="ZD59" i="16"/>
  <c r="ZI59" i="16"/>
  <c r="ZN59" i="16"/>
  <c r="ZS59" i="16"/>
  <c r="ZX59" i="16"/>
  <c r="AAC59" i="16"/>
  <c r="AAH59" i="16"/>
  <c r="AAM59" i="16"/>
  <c r="E60" i="16"/>
  <c r="J60" i="16"/>
  <c r="O60" i="16"/>
  <c r="T60" i="16"/>
  <c r="Y60" i="16"/>
  <c r="AD60" i="16"/>
  <c r="AI60" i="16"/>
  <c r="AN60" i="16"/>
  <c r="AS60" i="16"/>
  <c r="AX60" i="16"/>
  <c r="BC60" i="16"/>
  <c r="BH60" i="16"/>
  <c r="BM60" i="16"/>
  <c r="BR60" i="16"/>
  <c r="BW60" i="16"/>
  <c r="CB60" i="16"/>
  <c r="CG60" i="16"/>
  <c r="CL60" i="16"/>
  <c r="CQ60" i="16"/>
  <c r="CV60" i="16"/>
  <c r="DA60" i="16"/>
  <c r="DF60" i="16"/>
  <c r="DK60" i="16"/>
  <c r="DP60" i="16"/>
  <c r="DU60" i="16"/>
  <c r="DZ60" i="16"/>
  <c r="EE60" i="16"/>
  <c r="EJ60" i="16"/>
  <c r="EO60" i="16"/>
  <c r="ET60" i="16"/>
  <c r="EY60" i="16"/>
  <c r="FD60" i="16"/>
  <c r="FI60" i="16"/>
  <c r="FN60" i="16"/>
  <c r="FS60" i="16"/>
  <c r="FX60" i="16"/>
  <c r="GC60" i="16"/>
  <c r="GH60" i="16"/>
  <c r="GM60" i="16"/>
  <c r="GR60" i="16"/>
  <c r="GW60" i="16"/>
  <c r="HB60" i="16"/>
  <c r="HG60" i="16"/>
  <c r="HL60" i="16"/>
  <c r="HQ60" i="16"/>
  <c r="HV60" i="16"/>
  <c r="IA60" i="16"/>
  <c r="IF60" i="16"/>
  <c r="IK60" i="16"/>
  <c r="IP60" i="16"/>
  <c r="IU60" i="16"/>
  <c r="IZ60" i="16"/>
  <c r="JE60" i="16"/>
  <c r="JJ60" i="16"/>
  <c r="JO60" i="16"/>
  <c r="JT60" i="16"/>
  <c r="JY60" i="16"/>
  <c r="KD60" i="16"/>
  <c r="KI60" i="16"/>
  <c r="KN60" i="16"/>
  <c r="KS60" i="16"/>
  <c r="KX60" i="16"/>
  <c r="LC60" i="16"/>
  <c r="LH60" i="16"/>
  <c r="LM60" i="16"/>
  <c r="LR60" i="16"/>
  <c r="LW60" i="16"/>
  <c r="MB60" i="16"/>
  <c r="MG60" i="16"/>
  <c r="ML60" i="16"/>
  <c r="MQ60" i="16"/>
  <c r="MV60" i="16"/>
  <c r="NA60" i="16"/>
  <c r="NF60" i="16"/>
  <c r="NK60" i="16"/>
  <c r="NP60" i="16"/>
  <c r="NU60" i="16"/>
  <c r="NZ60" i="16"/>
  <c r="OE60" i="16"/>
  <c r="OJ60" i="16"/>
  <c r="OO60" i="16"/>
  <c r="OT60" i="16"/>
  <c r="OY60" i="16"/>
  <c r="PD60" i="16"/>
  <c r="PI60" i="16"/>
  <c r="PN60" i="16"/>
  <c r="PS60" i="16"/>
  <c r="PX60" i="16"/>
  <c r="QC60" i="16"/>
  <c r="QH60" i="16"/>
  <c r="QM60" i="16"/>
  <c r="QR60" i="16"/>
  <c r="QW60" i="16"/>
  <c r="RB60" i="16"/>
  <c r="RG60" i="16"/>
  <c r="RL60" i="16"/>
  <c r="RQ60" i="16"/>
  <c r="RV60" i="16"/>
  <c r="SA60" i="16"/>
  <c r="SF60" i="16"/>
  <c r="SK60" i="16"/>
  <c r="SP60" i="16"/>
  <c r="SU60" i="16"/>
  <c r="SZ60" i="16"/>
  <c r="TE60" i="16"/>
  <c r="TJ60" i="16"/>
  <c r="TO60" i="16"/>
  <c r="TT60" i="16"/>
  <c r="TY60" i="16"/>
  <c r="UD60" i="16"/>
  <c r="UI60" i="16"/>
  <c r="UN60" i="16"/>
  <c r="US60" i="16"/>
  <c r="UX60" i="16"/>
  <c r="VC60" i="16"/>
  <c r="VH60" i="16"/>
  <c r="VM60" i="16"/>
  <c r="VR60" i="16"/>
  <c r="VW60" i="16"/>
  <c r="WB60" i="16"/>
  <c r="WG60" i="16"/>
  <c r="WL60" i="16"/>
  <c r="WQ60" i="16"/>
  <c r="WV60" i="16"/>
  <c r="XA60" i="16"/>
  <c r="XF60" i="16"/>
  <c r="XK60" i="16"/>
  <c r="XP60" i="16"/>
  <c r="XU60" i="16"/>
  <c r="XZ60" i="16"/>
  <c r="YE60" i="16"/>
  <c r="YJ60" i="16"/>
  <c r="YO60" i="16"/>
  <c r="YT60" i="16"/>
  <c r="YY60" i="16"/>
  <c r="ZD60" i="16"/>
  <c r="ZI60" i="16"/>
  <c r="ZN60" i="16"/>
  <c r="ZS60" i="16"/>
  <c r="ZX60" i="16"/>
  <c r="AAC60" i="16"/>
  <c r="AAH60" i="16"/>
  <c r="AAM60" i="16"/>
  <c r="E61" i="16"/>
  <c r="J61" i="16"/>
  <c r="O61" i="16"/>
  <c r="T61" i="16"/>
  <c r="Y61" i="16"/>
  <c r="AD61" i="16"/>
  <c r="AI61" i="16"/>
  <c r="AN61" i="16"/>
  <c r="AS61" i="16"/>
  <c r="AX61" i="16"/>
  <c r="BC61" i="16"/>
  <c r="BH61" i="16"/>
  <c r="BM61" i="16"/>
  <c r="BR61" i="16"/>
  <c r="BW61" i="16"/>
  <c r="CB61" i="16"/>
  <c r="CG61" i="16"/>
  <c r="CL61" i="16"/>
  <c r="CQ61" i="16"/>
  <c r="CV61" i="16"/>
  <c r="DA61" i="16"/>
  <c r="DF61" i="16"/>
  <c r="DK61" i="16"/>
  <c r="DP61" i="16"/>
  <c r="DU61" i="16"/>
  <c r="DZ61" i="16"/>
  <c r="EE61" i="16"/>
  <c r="EJ61" i="16"/>
  <c r="EO61" i="16"/>
  <c r="ET61" i="16"/>
  <c r="EY61" i="16"/>
  <c r="FD61" i="16"/>
  <c r="FI61" i="16"/>
  <c r="FN61" i="16"/>
  <c r="FS61" i="16"/>
  <c r="FX61" i="16"/>
  <c r="GC61" i="16"/>
  <c r="GH61" i="16"/>
  <c r="GM61" i="16"/>
  <c r="GR61" i="16"/>
  <c r="GW61" i="16"/>
  <c r="HB61" i="16"/>
  <c r="HG61" i="16"/>
  <c r="HL61" i="16"/>
  <c r="HQ61" i="16"/>
  <c r="HV61" i="16"/>
  <c r="IA61" i="16"/>
  <c r="IF61" i="16"/>
  <c r="IK61" i="16"/>
  <c r="IP61" i="16"/>
  <c r="IU61" i="16"/>
  <c r="IZ61" i="16"/>
  <c r="JE61" i="16"/>
  <c r="JJ61" i="16"/>
  <c r="JO61" i="16"/>
  <c r="JT61" i="16"/>
  <c r="JY61" i="16"/>
  <c r="KD61" i="16"/>
  <c r="KI61" i="16"/>
  <c r="KN61" i="16"/>
  <c r="KS61" i="16"/>
  <c r="KX61" i="16"/>
  <c r="LC61" i="16"/>
  <c r="LH61" i="16"/>
  <c r="LM61" i="16"/>
  <c r="LR61" i="16"/>
  <c r="LW61" i="16"/>
  <c r="MB61" i="16"/>
  <c r="MG61" i="16"/>
  <c r="ML61" i="16"/>
  <c r="MQ61" i="16"/>
  <c r="MV61" i="16"/>
  <c r="NA61" i="16"/>
  <c r="NF61" i="16"/>
  <c r="NK61" i="16"/>
  <c r="NP61" i="16"/>
  <c r="NU61" i="16"/>
  <c r="NZ61" i="16"/>
  <c r="OE61" i="16"/>
  <c r="OJ61" i="16"/>
  <c r="OO61" i="16"/>
  <c r="OT61" i="16"/>
  <c r="OY61" i="16"/>
  <c r="PD61" i="16"/>
  <c r="PI61" i="16"/>
  <c r="PN61" i="16"/>
  <c r="PS61" i="16"/>
  <c r="PX61" i="16"/>
  <c r="QC61" i="16"/>
  <c r="QH61" i="16"/>
  <c r="QM61" i="16"/>
  <c r="QR61" i="16"/>
  <c r="QW61" i="16"/>
  <c r="RB61" i="16"/>
  <c r="RG61" i="16"/>
  <c r="RL61" i="16"/>
  <c r="RQ61" i="16"/>
  <c r="RV61" i="16"/>
  <c r="SA61" i="16"/>
  <c r="SF61" i="16"/>
  <c r="SK61" i="16"/>
  <c r="SP61" i="16"/>
  <c r="SU61" i="16"/>
  <c r="SZ61" i="16"/>
  <c r="TE61" i="16"/>
  <c r="TJ61" i="16"/>
  <c r="TO61" i="16"/>
  <c r="TT61" i="16"/>
  <c r="TY61" i="16"/>
  <c r="UD61" i="16"/>
  <c r="UI61" i="16"/>
  <c r="UN61" i="16"/>
  <c r="US61" i="16"/>
  <c r="UX61" i="16"/>
  <c r="VC61" i="16"/>
  <c r="VH61" i="16"/>
  <c r="VM61" i="16"/>
  <c r="VR61" i="16"/>
  <c r="VW61" i="16"/>
  <c r="WB61" i="16"/>
  <c r="WG61" i="16"/>
  <c r="WL61" i="16"/>
  <c r="WQ61" i="16"/>
  <c r="WV61" i="16"/>
  <c r="XA61" i="16"/>
  <c r="XF61" i="16"/>
  <c r="XK61" i="16"/>
  <c r="XP61" i="16"/>
  <c r="XU61" i="16"/>
  <c r="XZ61" i="16"/>
  <c r="YE61" i="16"/>
  <c r="YJ61" i="16"/>
  <c r="YO61" i="16"/>
  <c r="YT61" i="16"/>
  <c r="YY61" i="16"/>
  <c r="ZD61" i="16"/>
  <c r="ZI61" i="16"/>
  <c r="ZN61" i="16"/>
  <c r="ZS61" i="16"/>
  <c r="ZX61" i="16"/>
  <c r="AAC61" i="16"/>
  <c r="AAH61" i="16"/>
  <c r="AAM61" i="16"/>
  <c r="E62" i="16"/>
  <c r="J62" i="16"/>
  <c r="O62" i="16"/>
  <c r="T62" i="16"/>
  <c r="Y62" i="16"/>
  <c r="AD62" i="16"/>
  <c r="AI62" i="16"/>
  <c r="AN62" i="16"/>
  <c r="AS62" i="16"/>
  <c r="AX62" i="16"/>
  <c r="BC62" i="16"/>
  <c r="BH62" i="16"/>
  <c r="BM62" i="16"/>
  <c r="BR62" i="16"/>
  <c r="BW62" i="16"/>
  <c r="CB62" i="16"/>
  <c r="CG62" i="16"/>
  <c r="CL62" i="16"/>
  <c r="CQ62" i="16"/>
  <c r="CV62" i="16"/>
  <c r="DA62" i="16"/>
  <c r="DF62" i="16"/>
  <c r="DK62" i="16"/>
  <c r="DP62" i="16"/>
  <c r="DU62" i="16"/>
  <c r="DZ62" i="16"/>
  <c r="EE62" i="16"/>
  <c r="EJ62" i="16"/>
  <c r="EO62" i="16"/>
  <c r="ET62" i="16"/>
  <c r="EY62" i="16"/>
  <c r="FD62" i="16"/>
  <c r="FI62" i="16"/>
  <c r="FN62" i="16"/>
  <c r="FS62" i="16"/>
  <c r="FX62" i="16"/>
  <c r="GC62" i="16"/>
  <c r="GH62" i="16"/>
  <c r="GM62" i="16"/>
  <c r="GR62" i="16"/>
  <c r="GW62" i="16"/>
  <c r="HB62" i="16"/>
  <c r="HG62" i="16"/>
  <c r="HL62" i="16"/>
  <c r="HQ62" i="16"/>
  <c r="HV62" i="16"/>
  <c r="IA62" i="16"/>
  <c r="IF62" i="16"/>
  <c r="IK62" i="16"/>
  <c r="IP62" i="16"/>
  <c r="IU62" i="16"/>
  <c r="IZ62" i="16"/>
  <c r="JE62" i="16"/>
  <c r="JJ62" i="16"/>
  <c r="JO62" i="16"/>
  <c r="JT62" i="16"/>
  <c r="JY62" i="16"/>
  <c r="KD62" i="16"/>
  <c r="KI62" i="16"/>
  <c r="KN62" i="16"/>
  <c r="KS62" i="16"/>
  <c r="KX62" i="16"/>
  <c r="LC62" i="16"/>
  <c r="LH62" i="16"/>
  <c r="LM62" i="16"/>
  <c r="LR62" i="16"/>
  <c r="LW62" i="16"/>
  <c r="MB62" i="16"/>
  <c r="MG62" i="16"/>
  <c r="ML62" i="16"/>
  <c r="MQ62" i="16"/>
  <c r="MV62" i="16"/>
  <c r="NA62" i="16"/>
  <c r="NF62" i="16"/>
  <c r="NK62" i="16"/>
  <c r="NP62" i="16"/>
  <c r="NU62" i="16"/>
  <c r="NZ62" i="16"/>
  <c r="OE62" i="16"/>
  <c r="OJ62" i="16"/>
  <c r="OO62" i="16"/>
  <c r="OT62" i="16"/>
  <c r="OY62" i="16"/>
  <c r="PD62" i="16"/>
  <c r="PI62" i="16"/>
  <c r="PN62" i="16"/>
  <c r="PS62" i="16"/>
  <c r="PX62" i="16"/>
  <c r="QC62" i="16"/>
  <c r="QH62" i="16"/>
  <c r="QM62" i="16"/>
  <c r="QR62" i="16"/>
  <c r="QW62" i="16"/>
  <c r="RB62" i="16"/>
  <c r="RG62" i="16"/>
  <c r="RL62" i="16"/>
  <c r="RQ62" i="16"/>
  <c r="RV62" i="16"/>
  <c r="SA62" i="16"/>
  <c r="SF62" i="16"/>
  <c r="SK62" i="16"/>
  <c r="SP62" i="16"/>
  <c r="SU62" i="16"/>
  <c r="SZ62" i="16"/>
  <c r="TE62" i="16"/>
  <c r="TJ62" i="16"/>
  <c r="TO62" i="16"/>
  <c r="TT62" i="16"/>
  <c r="TY62" i="16"/>
  <c r="UD62" i="16"/>
  <c r="UI62" i="16"/>
  <c r="UN62" i="16"/>
  <c r="US62" i="16"/>
  <c r="UX62" i="16"/>
  <c r="VC62" i="16"/>
  <c r="VH62" i="16"/>
  <c r="VM62" i="16"/>
  <c r="VR62" i="16"/>
  <c r="VW62" i="16"/>
  <c r="WB62" i="16"/>
  <c r="WG62" i="16"/>
  <c r="WL62" i="16"/>
  <c r="WQ62" i="16"/>
  <c r="WV62" i="16"/>
  <c r="XA62" i="16"/>
  <c r="XF62" i="16"/>
  <c r="XK62" i="16"/>
  <c r="XP62" i="16"/>
  <c r="XU62" i="16"/>
  <c r="XZ62" i="16"/>
  <c r="YE62" i="16"/>
  <c r="YJ62" i="16"/>
  <c r="YO62" i="16"/>
  <c r="YT62" i="16"/>
  <c r="YY62" i="16"/>
  <c r="ZD62" i="16"/>
  <c r="ZI62" i="16"/>
  <c r="ZN62" i="16"/>
  <c r="ZS62" i="16"/>
  <c r="ZX62" i="16"/>
  <c r="AAC62" i="16"/>
  <c r="AAH62" i="16"/>
  <c r="AAM62" i="16"/>
  <c r="E63" i="16"/>
  <c r="J63" i="16"/>
  <c r="O63" i="16"/>
  <c r="T63" i="16"/>
  <c r="Y63" i="16"/>
  <c r="AD63" i="16"/>
  <c r="AI63" i="16"/>
  <c r="AN63" i="16"/>
  <c r="AS63" i="16"/>
  <c r="AX63" i="16"/>
  <c r="BC63" i="16"/>
  <c r="BH63" i="16"/>
  <c r="BM63" i="16"/>
  <c r="BR63" i="16"/>
  <c r="BW63" i="16"/>
  <c r="CB63" i="16"/>
  <c r="CG63" i="16"/>
  <c r="CL63" i="16"/>
  <c r="CQ63" i="16"/>
  <c r="CV63" i="16"/>
  <c r="DA63" i="16"/>
  <c r="DF63" i="16"/>
  <c r="DK63" i="16"/>
  <c r="DP63" i="16"/>
  <c r="DU63" i="16"/>
  <c r="DZ63" i="16"/>
  <c r="EE63" i="16"/>
  <c r="EJ63" i="16"/>
  <c r="EO63" i="16"/>
  <c r="ET63" i="16"/>
  <c r="EY63" i="16"/>
  <c r="FD63" i="16"/>
  <c r="FI63" i="16"/>
  <c r="FN63" i="16"/>
  <c r="FS63" i="16"/>
  <c r="FX63" i="16"/>
  <c r="GC63" i="16"/>
  <c r="GH63" i="16"/>
  <c r="GM63" i="16"/>
  <c r="GR63" i="16"/>
  <c r="GW63" i="16"/>
  <c r="HB63" i="16"/>
  <c r="HG63" i="16"/>
  <c r="HL63" i="16"/>
  <c r="HQ63" i="16"/>
  <c r="HV63" i="16"/>
  <c r="IA63" i="16"/>
  <c r="IF63" i="16"/>
  <c r="IK63" i="16"/>
  <c r="IP63" i="16"/>
  <c r="IU63" i="16"/>
  <c r="IZ63" i="16"/>
  <c r="JE63" i="16"/>
  <c r="JJ63" i="16"/>
  <c r="JO63" i="16"/>
  <c r="JT63" i="16"/>
  <c r="JY63" i="16"/>
  <c r="KD63" i="16"/>
  <c r="KI63" i="16"/>
  <c r="KN63" i="16"/>
  <c r="KS63" i="16"/>
  <c r="KX63" i="16"/>
  <c r="LC63" i="16"/>
  <c r="LH63" i="16"/>
  <c r="LM63" i="16"/>
  <c r="LR63" i="16"/>
  <c r="LW63" i="16"/>
  <c r="MB63" i="16"/>
  <c r="MG63" i="16"/>
  <c r="ML63" i="16"/>
  <c r="MQ63" i="16"/>
  <c r="MV63" i="16"/>
  <c r="NA63" i="16"/>
  <c r="NF63" i="16"/>
  <c r="NK63" i="16"/>
  <c r="NP63" i="16"/>
  <c r="NU63" i="16"/>
  <c r="NZ63" i="16"/>
  <c r="OE63" i="16"/>
  <c r="OJ63" i="16"/>
  <c r="OO63" i="16"/>
  <c r="OT63" i="16"/>
  <c r="OY63" i="16"/>
  <c r="PD63" i="16"/>
  <c r="PI63" i="16"/>
  <c r="PN63" i="16"/>
  <c r="PS63" i="16"/>
  <c r="PX63" i="16"/>
  <c r="QC63" i="16"/>
  <c r="QH63" i="16"/>
  <c r="QM63" i="16"/>
  <c r="QR63" i="16"/>
  <c r="QW63" i="16"/>
  <c r="RB63" i="16"/>
  <c r="RG63" i="16"/>
  <c r="RL63" i="16"/>
  <c r="RQ63" i="16"/>
  <c r="RV63" i="16"/>
  <c r="SA63" i="16"/>
  <c r="SF63" i="16"/>
  <c r="SK63" i="16"/>
  <c r="SP63" i="16"/>
  <c r="SU63" i="16"/>
  <c r="SZ63" i="16"/>
  <c r="TE63" i="16"/>
  <c r="TJ63" i="16"/>
  <c r="TO63" i="16"/>
  <c r="TT63" i="16"/>
  <c r="TY63" i="16"/>
  <c r="UD63" i="16"/>
  <c r="UI63" i="16"/>
  <c r="UN63" i="16"/>
  <c r="US63" i="16"/>
  <c r="UX63" i="16"/>
  <c r="VC63" i="16"/>
  <c r="VH63" i="16"/>
  <c r="VM63" i="16"/>
  <c r="VR63" i="16"/>
  <c r="VW63" i="16"/>
  <c r="WB63" i="16"/>
  <c r="WG63" i="16"/>
  <c r="WL63" i="16"/>
  <c r="WQ63" i="16"/>
  <c r="WV63" i="16"/>
  <c r="XA63" i="16"/>
  <c r="XF63" i="16"/>
  <c r="XK63" i="16"/>
  <c r="XP63" i="16"/>
  <c r="XU63" i="16"/>
  <c r="XZ63" i="16"/>
  <c r="YE63" i="16"/>
  <c r="YJ63" i="16"/>
  <c r="YO63" i="16"/>
  <c r="YT63" i="16"/>
  <c r="YY63" i="16"/>
  <c r="ZD63" i="16"/>
  <c r="ZI63" i="16"/>
  <c r="ZN63" i="16"/>
  <c r="ZS63" i="16"/>
  <c r="ZX63" i="16"/>
  <c r="AAC63" i="16"/>
  <c r="AAH63" i="16"/>
  <c r="AAM63" i="16"/>
  <c r="E64" i="16"/>
  <c r="J64" i="16"/>
  <c r="O64" i="16"/>
  <c r="T64" i="16"/>
  <c r="Y64" i="16"/>
  <c r="AD64" i="16"/>
  <c r="AI64" i="16"/>
  <c r="AN64" i="16"/>
  <c r="AS64" i="16"/>
  <c r="AX64" i="16"/>
  <c r="BC65" i="16"/>
  <c r="BH65" i="16"/>
  <c r="BM65" i="16"/>
  <c r="BR65" i="16"/>
  <c r="BW65" i="16"/>
  <c r="CB65" i="16"/>
  <c r="CG65" i="16"/>
  <c r="CL65" i="16"/>
  <c r="CQ65" i="16"/>
  <c r="CV65" i="16"/>
  <c r="DA65" i="16"/>
  <c r="DF65" i="16"/>
  <c r="DK65" i="16"/>
  <c r="DP65" i="16"/>
  <c r="DU65" i="16"/>
  <c r="DZ65" i="16"/>
  <c r="EE65" i="16"/>
  <c r="EJ65" i="16"/>
  <c r="EO65" i="16"/>
  <c r="ET65" i="16"/>
  <c r="EY65" i="16"/>
  <c r="FD65" i="16"/>
  <c r="FI65" i="16"/>
  <c r="FN65" i="16"/>
  <c r="FS65" i="16"/>
  <c r="FX65" i="16"/>
  <c r="GC65" i="16"/>
  <c r="GH65" i="16"/>
  <c r="GM65" i="16"/>
  <c r="GR65" i="16"/>
  <c r="GW65" i="16"/>
  <c r="HB65" i="16"/>
  <c r="HG65" i="16"/>
  <c r="HL65" i="16"/>
  <c r="HQ65" i="16"/>
  <c r="HV65" i="16"/>
  <c r="IA65" i="16"/>
  <c r="IF65" i="16"/>
  <c r="IK65" i="16"/>
  <c r="IP65" i="16"/>
  <c r="IU65" i="16"/>
  <c r="IZ65" i="16"/>
  <c r="JE65" i="16"/>
  <c r="JJ65" i="16"/>
  <c r="JO65" i="16"/>
  <c r="JT65" i="16"/>
  <c r="JY65" i="16"/>
  <c r="KD65" i="16"/>
  <c r="KI65" i="16"/>
  <c r="KN65" i="16"/>
  <c r="KS65" i="16"/>
  <c r="KX65" i="16"/>
  <c r="LC65" i="16"/>
  <c r="LH65" i="16"/>
  <c r="LM65" i="16"/>
  <c r="LR65" i="16"/>
  <c r="LW65" i="16"/>
  <c r="MB65" i="16"/>
  <c r="MG65" i="16"/>
  <c r="ML65" i="16"/>
  <c r="MQ65" i="16"/>
  <c r="MV65" i="16"/>
  <c r="NA65" i="16"/>
  <c r="NF65" i="16"/>
  <c r="NK65" i="16"/>
  <c r="NP65" i="16"/>
  <c r="NU65" i="16"/>
  <c r="NZ65" i="16"/>
  <c r="OE65" i="16"/>
  <c r="OJ65" i="16"/>
  <c r="OO65" i="16"/>
  <c r="OT65" i="16"/>
  <c r="OY65" i="16"/>
  <c r="PD65" i="16"/>
  <c r="PI65" i="16"/>
  <c r="PN65" i="16"/>
  <c r="PS65" i="16"/>
  <c r="PX65" i="16"/>
  <c r="QC65" i="16"/>
  <c r="QH65" i="16"/>
  <c r="QM65" i="16"/>
  <c r="QR65" i="16"/>
  <c r="QW65" i="16"/>
  <c r="RB65" i="16"/>
  <c r="RG65" i="16"/>
  <c r="RL65" i="16"/>
  <c r="RQ65" i="16"/>
  <c r="RV65" i="16"/>
  <c r="SA65" i="16"/>
  <c r="SF65" i="16"/>
  <c r="SK65" i="16"/>
  <c r="SP65" i="16"/>
  <c r="SU65" i="16"/>
  <c r="SZ65" i="16"/>
  <c r="TE65" i="16"/>
  <c r="TJ65" i="16"/>
  <c r="TO65" i="16"/>
  <c r="TT65" i="16"/>
  <c r="TY65" i="16"/>
  <c r="UD65" i="16"/>
  <c r="UI65" i="16"/>
  <c r="UN65" i="16"/>
  <c r="US65" i="16"/>
  <c r="UX65" i="16"/>
  <c r="VC65" i="16"/>
  <c r="VH65" i="16"/>
  <c r="VM65" i="16"/>
  <c r="VR65" i="16"/>
  <c r="VW65" i="16"/>
  <c r="WB65" i="16"/>
  <c r="WG65" i="16"/>
  <c r="WL65" i="16"/>
  <c r="WQ65" i="16"/>
  <c r="WV65" i="16"/>
  <c r="XA65" i="16"/>
  <c r="XF65" i="16"/>
  <c r="XK65" i="16"/>
  <c r="XP65" i="16"/>
  <c r="XU65" i="16"/>
  <c r="XZ65" i="16"/>
  <c r="YE65" i="16"/>
  <c r="YJ65" i="16"/>
  <c r="YO65" i="16"/>
  <c r="YT65" i="16"/>
  <c r="YY65" i="16"/>
  <c r="ZD65" i="16"/>
  <c r="ZI65" i="16"/>
  <c r="ZN65" i="16"/>
  <c r="ZS65" i="16"/>
  <c r="ZX65" i="16"/>
  <c r="AAC65" i="16"/>
  <c r="AAH65" i="16"/>
  <c r="AAM65" i="16"/>
  <c r="BC66" i="16"/>
  <c r="BH66" i="16"/>
  <c r="BM66" i="16"/>
  <c r="BR66" i="16"/>
  <c r="BW66" i="16"/>
  <c r="CB66" i="16"/>
  <c r="CG66" i="16"/>
  <c r="CL66" i="16"/>
  <c r="CQ66" i="16"/>
  <c r="CV66" i="16"/>
  <c r="DA66" i="16"/>
  <c r="DF66" i="16"/>
  <c r="DK66" i="16"/>
  <c r="DP66" i="16"/>
  <c r="DU66" i="16"/>
  <c r="DZ66" i="16"/>
  <c r="EE66" i="16"/>
  <c r="EJ66" i="16"/>
  <c r="EO66" i="16"/>
  <c r="ET66" i="16"/>
  <c r="EY66" i="16"/>
  <c r="FD66" i="16"/>
  <c r="FI66" i="16"/>
  <c r="FN66" i="16"/>
  <c r="FS66" i="16"/>
  <c r="FX66" i="16"/>
  <c r="GC66" i="16"/>
  <c r="GH66" i="16"/>
  <c r="GM66" i="16"/>
  <c r="GR66" i="16"/>
  <c r="GW66" i="16"/>
  <c r="HB66" i="16"/>
  <c r="HG66" i="16"/>
  <c r="HL66" i="16"/>
  <c r="HQ66" i="16"/>
  <c r="HV66" i="16"/>
  <c r="IA66" i="16"/>
  <c r="IF66" i="16"/>
  <c r="IK66" i="16"/>
  <c r="IP66" i="16"/>
  <c r="IU66" i="16"/>
  <c r="IZ66" i="16"/>
  <c r="JE66" i="16"/>
  <c r="JJ66" i="16"/>
  <c r="JO66" i="16"/>
  <c r="JT66" i="16"/>
  <c r="JY66" i="16"/>
  <c r="KD66" i="16"/>
  <c r="KI66" i="16"/>
  <c r="KN66" i="16"/>
  <c r="KS66" i="16"/>
  <c r="KX66" i="16"/>
  <c r="LC66" i="16"/>
  <c r="LH66" i="16"/>
  <c r="LM66" i="16"/>
  <c r="LR66" i="16"/>
  <c r="LW66" i="16"/>
  <c r="MB66" i="16"/>
  <c r="MG66" i="16"/>
  <c r="ML66" i="16"/>
  <c r="MQ66" i="16"/>
  <c r="MV66" i="16"/>
  <c r="NA66" i="16"/>
  <c r="NF66" i="16"/>
  <c r="NK66" i="16"/>
  <c r="NP66" i="16"/>
  <c r="NU66" i="16"/>
  <c r="NZ66" i="16"/>
  <c r="OE66" i="16"/>
  <c r="OJ66" i="16"/>
  <c r="OO66" i="16"/>
  <c r="OT66" i="16"/>
  <c r="OY66" i="16"/>
  <c r="PD66" i="16"/>
  <c r="PI66" i="16"/>
  <c r="PN66" i="16"/>
  <c r="PS66" i="16"/>
  <c r="PX66" i="16"/>
  <c r="QC66" i="16"/>
  <c r="QH66" i="16"/>
  <c r="QM66" i="16"/>
  <c r="QR66" i="16"/>
  <c r="QW66" i="16"/>
  <c r="RB66" i="16"/>
  <c r="RG66" i="16"/>
  <c r="RL66" i="16"/>
  <c r="RQ66" i="16"/>
  <c r="RV66" i="16"/>
  <c r="SA66" i="16"/>
  <c r="SF66" i="16"/>
  <c r="SK66" i="16"/>
  <c r="SP66" i="16"/>
  <c r="SU66" i="16"/>
  <c r="SZ66" i="16"/>
  <c r="TE66" i="16"/>
  <c r="TJ66" i="16"/>
  <c r="TO66" i="16"/>
  <c r="TT66" i="16"/>
  <c r="TY66" i="16"/>
  <c r="UD66" i="16"/>
  <c r="UI66" i="16"/>
  <c r="UN66" i="16"/>
  <c r="US66" i="16"/>
  <c r="UX66" i="16"/>
  <c r="VC66" i="16"/>
  <c r="VH66" i="16"/>
  <c r="VM66" i="16"/>
  <c r="VR66" i="16"/>
  <c r="VW66" i="16"/>
  <c r="WB66" i="16"/>
  <c r="WG66" i="16"/>
  <c r="WL66" i="16"/>
  <c r="WQ66" i="16"/>
  <c r="WV66" i="16"/>
  <c r="XA66" i="16"/>
  <c r="XF66" i="16"/>
  <c r="XK66" i="16"/>
  <c r="XP66" i="16"/>
  <c r="XU66" i="16"/>
  <c r="XZ66" i="16"/>
  <c r="YE66" i="16"/>
  <c r="YJ66" i="16"/>
  <c r="YO66" i="16"/>
  <c r="YT66" i="16"/>
  <c r="YY66" i="16"/>
  <c r="ZD66" i="16"/>
  <c r="ZI66" i="16"/>
  <c r="ZN66" i="16"/>
  <c r="ZS66" i="16"/>
  <c r="ZX66" i="16"/>
  <c r="AAC66" i="16"/>
  <c r="AAH66" i="16"/>
  <c r="AAM66" i="16"/>
  <c r="BC67" i="16"/>
  <c r="BH67" i="16"/>
  <c r="BM67" i="16"/>
  <c r="BR67" i="16"/>
  <c r="BW67" i="16"/>
  <c r="CB67" i="16"/>
  <c r="CG67" i="16"/>
  <c r="CL67" i="16"/>
  <c r="CQ67" i="16"/>
  <c r="CV67" i="16"/>
  <c r="DA67" i="16"/>
  <c r="DF67" i="16"/>
  <c r="DK67" i="16"/>
  <c r="DP67" i="16"/>
  <c r="DU67" i="16"/>
  <c r="DZ67" i="16"/>
  <c r="EE67" i="16"/>
  <c r="EJ67" i="16"/>
  <c r="EO67" i="16"/>
  <c r="ET67" i="16"/>
  <c r="EY67" i="16"/>
  <c r="FD67" i="16"/>
  <c r="FI67" i="16"/>
  <c r="FN67" i="16"/>
  <c r="FS67" i="16"/>
  <c r="FX67" i="16"/>
  <c r="GC67" i="16"/>
  <c r="GH67" i="16"/>
  <c r="GM67" i="16"/>
  <c r="GR67" i="16"/>
  <c r="GW67" i="16"/>
  <c r="HB67" i="16"/>
  <c r="HG67" i="16"/>
  <c r="HL67" i="16"/>
  <c r="HQ67" i="16"/>
  <c r="HV67" i="16"/>
  <c r="IA67" i="16"/>
  <c r="IF67" i="16"/>
  <c r="IK67" i="16"/>
  <c r="IP67" i="16"/>
  <c r="IU67" i="16"/>
  <c r="IZ67" i="16"/>
  <c r="JE67" i="16"/>
  <c r="JJ67" i="16"/>
  <c r="JO67" i="16"/>
  <c r="JT67" i="16"/>
  <c r="JY67" i="16"/>
  <c r="KD67" i="16"/>
  <c r="KI67" i="16"/>
  <c r="KN67" i="16"/>
  <c r="KS67" i="16"/>
  <c r="KX67" i="16"/>
  <c r="LC67" i="16"/>
  <c r="LH67" i="16"/>
  <c r="LM67" i="16"/>
  <c r="LR67" i="16"/>
  <c r="LW67" i="16"/>
  <c r="MB67" i="16"/>
  <c r="MG67" i="16"/>
  <c r="ML67" i="16"/>
  <c r="MQ67" i="16"/>
  <c r="MV67" i="16"/>
  <c r="NA67" i="16"/>
  <c r="NF67" i="16"/>
  <c r="NK67" i="16"/>
  <c r="NP67" i="16"/>
  <c r="NU67" i="16"/>
  <c r="NZ67" i="16"/>
  <c r="OE67" i="16"/>
  <c r="OJ67" i="16"/>
  <c r="OO67" i="16"/>
  <c r="OT67" i="16"/>
  <c r="OY67" i="16"/>
  <c r="PD67" i="16"/>
  <c r="PI67" i="16"/>
  <c r="PN67" i="16"/>
  <c r="PS67" i="16"/>
  <c r="PX67" i="16"/>
  <c r="QC67" i="16"/>
  <c r="QH67" i="16"/>
  <c r="QM67" i="16"/>
  <c r="QR67" i="16"/>
  <c r="QW67" i="16"/>
  <c r="RB67" i="16"/>
  <c r="RG67" i="16"/>
  <c r="RL67" i="16"/>
  <c r="RQ67" i="16"/>
  <c r="RV67" i="16"/>
  <c r="SA67" i="16"/>
  <c r="SF67" i="16"/>
  <c r="SK67" i="16"/>
  <c r="SP67" i="16"/>
  <c r="SU67" i="16"/>
  <c r="SZ67" i="16"/>
  <c r="TE67" i="16"/>
  <c r="TJ67" i="16"/>
  <c r="TO67" i="16"/>
  <c r="TT67" i="16"/>
  <c r="TY67" i="16"/>
  <c r="UD67" i="16"/>
  <c r="UI67" i="16"/>
  <c r="UN67" i="16"/>
  <c r="US67" i="16"/>
  <c r="UX67" i="16"/>
  <c r="VC67" i="16"/>
  <c r="VH67" i="16"/>
  <c r="VM67" i="16"/>
  <c r="VR67" i="16"/>
  <c r="VW67" i="16"/>
  <c r="WB67" i="16"/>
  <c r="WG67" i="16"/>
  <c r="WL67" i="16"/>
  <c r="WQ67" i="16"/>
  <c r="WV67" i="16"/>
  <c r="XA67" i="16"/>
  <c r="XF67" i="16"/>
  <c r="XK67" i="16"/>
  <c r="XP67" i="16"/>
  <c r="XU67" i="16"/>
  <c r="XZ67" i="16"/>
  <c r="YE67" i="16"/>
  <c r="YJ67" i="16"/>
  <c r="YO67" i="16"/>
  <c r="YT67" i="16"/>
  <c r="YY67" i="16"/>
  <c r="ZD67" i="16"/>
  <c r="ZI67" i="16"/>
  <c r="ZN67" i="16"/>
  <c r="ZS67" i="16"/>
  <c r="ZX67" i="16"/>
  <c r="AAC67" i="16"/>
  <c r="AAH67" i="16"/>
  <c r="AAM67" i="16"/>
  <c r="BC68" i="16"/>
  <c r="BH68" i="16"/>
  <c r="BM68" i="16"/>
  <c r="BR68" i="16"/>
  <c r="BW68" i="16"/>
  <c r="CB68" i="16"/>
  <c r="CG68" i="16"/>
  <c r="CL68" i="16"/>
  <c r="CQ68" i="16"/>
  <c r="CV68" i="16"/>
  <c r="DA68" i="16"/>
  <c r="DF68" i="16"/>
  <c r="DK68" i="16"/>
  <c r="DP68" i="16"/>
  <c r="DU68" i="16"/>
  <c r="DZ68" i="16"/>
  <c r="EE68" i="16"/>
  <c r="EJ68" i="16"/>
  <c r="EO68" i="16"/>
  <c r="ET68" i="16"/>
  <c r="EY68" i="16"/>
  <c r="FD68" i="16"/>
  <c r="FI68" i="16"/>
  <c r="FN68" i="16"/>
  <c r="FS68" i="16"/>
  <c r="FX68" i="16"/>
  <c r="GC68" i="16"/>
  <c r="GH68" i="16"/>
  <c r="GM68" i="16"/>
  <c r="GR68" i="16"/>
  <c r="GW68" i="16"/>
  <c r="HB68" i="16"/>
  <c r="HG68" i="16"/>
  <c r="HL68" i="16"/>
  <c r="HQ68" i="16"/>
  <c r="HV68" i="16"/>
  <c r="IA68" i="16"/>
  <c r="IF68" i="16"/>
  <c r="IK68" i="16"/>
  <c r="IP68" i="16"/>
  <c r="IU68" i="16"/>
  <c r="IZ68" i="16"/>
  <c r="JE68" i="16"/>
  <c r="JJ68" i="16"/>
  <c r="JO68" i="16"/>
  <c r="JT68" i="16"/>
  <c r="JY68" i="16"/>
  <c r="KD68" i="16"/>
  <c r="KI68" i="16"/>
  <c r="KN68" i="16"/>
  <c r="KS68" i="16"/>
  <c r="KX68" i="16"/>
  <c r="LC68" i="16"/>
  <c r="LH68" i="16"/>
  <c r="LM68" i="16"/>
  <c r="LR68" i="16"/>
  <c r="LW68" i="16"/>
  <c r="MB68" i="16"/>
  <c r="MG68" i="16"/>
  <c r="ML68" i="16"/>
  <c r="MQ68" i="16"/>
  <c r="MV68" i="16"/>
  <c r="NA68" i="16"/>
  <c r="NF68" i="16"/>
  <c r="NK68" i="16"/>
  <c r="NP68" i="16"/>
  <c r="NU68" i="16"/>
  <c r="NZ68" i="16"/>
  <c r="OE68" i="16"/>
  <c r="OJ68" i="16"/>
  <c r="OO68" i="16"/>
  <c r="OT68" i="16"/>
  <c r="OY68" i="16"/>
  <c r="PD68" i="16"/>
  <c r="PI68" i="16"/>
  <c r="PN68" i="16"/>
  <c r="PS68" i="16"/>
  <c r="PX68" i="16"/>
  <c r="QC68" i="16"/>
  <c r="QH68" i="16"/>
  <c r="QM68" i="16"/>
  <c r="QR68" i="16"/>
  <c r="QW68" i="16"/>
  <c r="RB68" i="16"/>
  <c r="RG68" i="16"/>
  <c r="RL68" i="16"/>
  <c r="RQ68" i="16"/>
  <c r="RV68" i="16"/>
  <c r="SA68" i="16"/>
  <c r="SF68" i="16"/>
  <c r="SK68" i="16"/>
  <c r="SP68" i="16"/>
  <c r="SU68" i="16"/>
  <c r="SZ68" i="16"/>
  <c r="TE68" i="16"/>
  <c r="TJ68" i="16"/>
  <c r="TO68" i="16"/>
  <c r="TT68" i="16"/>
  <c r="TY68" i="16"/>
  <c r="UD68" i="16"/>
  <c r="UI68" i="16"/>
  <c r="UN68" i="16"/>
  <c r="US68" i="16"/>
  <c r="UX68" i="16"/>
  <c r="VC68" i="16"/>
  <c r="VH68" i="16"/>
  <c r="VM68" i="16"/>
  <c r="VR68" i="16"/>
  <c r="VW68" i="16"/>
  <c r="WB68" i="16"/>
  <c r="WG68" i="16"/>
  <c r="WL68" i="16"/>
  <c r="WQ68" i="16"/>
  <c r="WV68" i="16"/>
  <c r="XA68" i="16"/>
  <c r="XF68" i="16"/>
  <c r="XK68" i="16"/>
  <c r="XP68" i="16"/>
  <c r="XU68" i="16"/>
  <c r="XZ68" i="16"/>
  <c r="YE68" i="16"/>
  <c r="YJ68" i="16"/>
  <c r="YO68" i="16"/>
  <c r="YT68" i="16"/>
  <c r="YY68" i="16"/>
  <c r="ZD68" i="16"/>
  <c r="ZI68" i="16"/>
  <c r="ZN68" i="16"/>
  <c r="ZS68" i="16"/>
  <c r="ZX68" i="16"/>
  <c r="AAC68" i="16"/>
  <c r="AAH68" i="16"/>
  <c r="AAM68" i="16"/>
  <c r="E69" i="16"/>
  <c r="J69" i="16"/>
  <c r="O69" i="16"/>
  <c r="T69" i="16"/>
  <c r="Y69" i="16"/>
  <c r="AD69" i="16"/>
  <c r="AI69" i="16"/>
  <c r="AN69" i="16"/>
  <c r="AS69" i="16"/>
  <c r="AX69" i="16"/>
  <c r="BC69" i="16"/>
  <c r="BH69" i="16"/>
  <c r="BM69" i="16"/>
  <c r="BR69" i="16"/>
  <c r="BW69" i="16"/>
  <c r="CB69" i="16"/>
  <c r="CG69" i="16"/>
  <c r="CL69" i="16"/>
  <c r="CQ69" i="16"/>
  <c r="CV69" i="16"/>
  <c r="DA69" i="16"/>
  <c r="DF69" i="16"/>
  <c r="DK69" i="16"/>
  <c r="DP69" i="16"/>
  <c r="DU69" i="16"/>
  <c r="DZ69" i="16"/>
  <c r="EE69" i="16"/>
  <c r="EJ69" i="16"/>
  <c r="EO69" i="16"/>
  <c r="ET69" i="16"/>
  <c r="EY69" i="16"/>
  <c r="FD69" i="16"/>
  <c r="FI69" i="16"/>
  <c r="FN69" i="16"/>
  <c r="FS69" i="16"/>
  <c r="FX69" i="16"/>
  <c r="GC69" i="16"/>
  <c r="GH69" i="16"/>
  <c r="GM69" i="16"/>
  <c r="GR69" i="16"/>
  <c r="GW69" i="16"/>
  <c r="HB69" i="16"/>
  <c r="HG69" i="16"/>
  <c r="HL69" i="16"/>
  <c r="HQ69" i="16"/>
  <c r="HV69" i="16"/>
  <c r="IA69" i="16"/>
  <c r="IF69" i="16"/>
  <c r="IK69" i="16"/>
  <c r="IP69" i="16"/>
  <c r="IU69" i="16"/>
  <c r="IZ69" i="16"/>
  <c r="JE69" i="16"/>
  <c r="JJ69" i="16"/>
  <c r="JO69" i="16"/>
  <c r="JT69" i="16"/>
  <c r="JY69" i="16"/>
  <c r="KD69" i="16"/>
  <c r="KI69" i="16"/>
  <c r="KN69" i="16"/>
  <c r="KS69" i="16"/>
  <c r="KX69" i="16"/>
  <c r="LC69" i="16"/>
  <c r="LH69" i="16"/>
  <c r="LM69" i="16"/>
  <c r="LR69" i="16"/>
  <c r="LW69" i="16"/>
  <c r="MB69" i="16"/>
  <c r="MG69" i="16"/>
  <c r="ML69" i="16"/>
  <c r="MQ69" i="16"/>
  <c r="MV69" i="16"/>
  <c r="NA69" i="16"/>
  <c r="NF69" i="16"/>
  <c r="NK69" i="16"/>
  <c r="NP69" i="16"/>
  <c r="NU69" i="16"/>
  <c r="NZ69" i="16"/>
  <c r="OE69" i="16"/>
  <c r="OJ69" i="16"/>
  <c r="OO69" i="16"/>
  <c r="OT69" i="16"/>
  <c r="OY69" i="16"/>
  <c r="PD69" i="16"/>
  <c r="PI69" i="16"/>
  <c r="PN69" i="16"/>
  <c r="PS69" i="16"/>
  <c r="PX69" i="16"/>
  <c r="QC69" i="16"/>
  <c r="QH69" i="16"/>
  <c r="QM69" i="16"/>
  <c r="QR69" i="16"/>
  <c r="QW69" i="16"/>
  <c r="RB69" i="16"/>
  <c r="RG69" i="16"/>
  <c r="RL69" i="16"/>
  <c r="RQ69" i="16"/>
  <c r="RV69" i="16"/>
  <c r="SA69" i="16"/>
  <c r="SF69" i="16"/>
  <c r="SK69" i="16"/>
  <c r="SP69" i="16"/>
  <c r="SU69" i="16"/>
  <c r="SZ69" i="16"/>
  <c r="TE69" i="16"/>
  <c r="TJ69" i="16"/>
  <c r="TO69" i="16"/>
  <c r="TT69" i="16"/>
  <c r="TY69" i="16"/>
  <c r="UD69" i="16"/>
  <c r="UI69" i="16"/>
  <c r="UN69" i="16"/>
  <c r="US69" i="16"/>
  <c r="UX69" i="16"/>
  <c r="VC69" i="16"/>
  <c r="VH69" i="16"/>
  <c r="VM69" i="16"/>
  <c r="VR69" i="16"/>
  <c r="VW69" i="16"/>
  <c r="WB69" i="16"/>
  <c r="WG69" i="16"/>
  <c r="WL69" i="16"/>
  <c r="WQ69" i="16"/>
  <c r="WV69" i="16"/>
  <c r="XA69" i="16"/>
  <c r="XF69" i="16"/>
  <c r="XK69" i="16"/>
  <c r="XP69" i="16"/>
  <c r="XU69" i="16"/>
  <c r="XZ69" i="16"/>
  <c r="YE69" i="16"/>
  <c r="YJ69" i="16"/>
  <c r="YO69" i="16"/>
  <c r="YT69" i="16"/>
  <c r="YY69" i="16"/>
  <c r="ZD69" i="16"/>
  <c r="ZI69" i="16"/>
  <c r="ZN69" i="16"/>
  <c r="ZS69" i="16"/>
  <c r="ZX69" i="16"/>
  <c r="AAC69" i="16"/>
  <c r="AAH69" i="16"/>
  <c r="AAM69" i="16"/>
  <c r="E70" i="16"/>
  <c r="J70" i="16"/>
  <c r="O70" i="16"/>
  <c r="T70" i="16"/>
  <c r="Y70" i="16"/>
  <c r="AD70" i="16"/>
  <c r="AI70" i="16"/>
  <c r="AN70" i="16"/>
  <c r="AS70" i="16"/>
  <c r="AX70" i="16"/>
  <c r="E71" i="16"/>
  <c r="J71" i="16"/>
  <c r="O71" i="16"/>
  <c r="T71" i="16"/>
  <c r="Y71" i="16"/>
  <c r="AD71" i="16"/>
  <c r="AI71" i="16"/>
  <c r="AN71" i="16"/>
  <c r="AS71" i="16"/>
  <c r="AX71" i="16"/>
  <c r="E72" i="16"/>
  <c r="J72" i="16"/>
  <c r="O72" i="16"/>
  <c r="T72" i="16"/>
  <c r="Y72" i="16"/>
  <c r="AD72" i="16"/>
  <c r="AI72" i="16"/>
  <c r="AN72" i="16"/>
  <c r="AS72" i="16"/>
  <c r="AX72" i="16"/>
  <c r="E73" i="16"/>
  <c r="J73" i="16"/>
  <c r="O73" i="16"/>
  <c r="T73" i="16"/>
  <c r="Y73" i="16"/>
  <c r="AD73" i="16"/>
  <c r="AI73" i="16"/>
  <c r="AN73" i="16"/>
  <c r="AS73" i="16"/>
  <c r="AX73" i="16"/>
  <c r="E76" i="16"/>
  <c r="J76" i="16"/>
  <c r="O76" i="16"/>
  <c r="T76" i="16"/>
  <c r="Y76" i="16"/>
  <c r="AD76" i="16"/>
  <c r="AI76" i="16"/>
  <c r="AN76" i="16"/>
  <c r="AS76" i="16"/>
  <c r="AX76" i="16"/>
  <c r="E77" i="16"/>
  <c r="J77" i="16"/>
  <c r="O77" i="16"/>
  <c r="T77" i="16"/>
  <c r="Y77" i="16"/>
  <c r="AD77" i="16"/>
  <c r="AI77" i="16"/>
  <c r="AN77" i="16"/>
  <c r="AS77" i="16"/>
  <c r="AX77" i="16"/>
  <c r="E78" i="16"/>
  <c r="J78" i="16"/>
  <c r="O78" i="16"/>
  <c r="T78" i="16"/>
  <c r="Y78" i="16"/>
  <c r="AD78" i="16"/>
  <c r="AI78" i="16"/>
  <c r="AN78" i="16"/>
  <c r="AS78" i="16"/>
  <c r="AX78" i="16"/>
  <c r="E79" i="16"/>
  <c r="J79" i="16"/>
  <c r="O79" i="16"/>
  <c r="T79" i="16"/>
  <c r="Y79" i="16"/>
  <c r="AD79" i="16"/>
  <c r="AI79" i="16"/>
  <c r="AN79" i="16"/>
  <c r="AS79" i="16"/>
  <c r="AX79" i="16"/>
  <c r="E80" i="16"/>
  <c r="J80" i="16"/>
  <c r="O80" i="16"/>
  <c r="T80" i="16"/>
  <c r="Y80" i="16"/>
  <c r="AD80" i="16"/>
  <c r="AI80" i="16"/>
  <c r="AN80" i="16"/>
  <c r="AS80" i="16"/>
  <c r="AX80" i="16"/>
  <c r="A82" i="16"/>
  <c r="C82" i="16"/>
  <c r="B3" i="17" s="1"/>
  <c r="F82" i="16"/>
  <c r="H82" i="16"/>
  <c r="B4" i="17" s="1"/>
  <c r="K82" i="16"/>
  <c r="P82" i="16"/>
  <c r="R82" i="16"/>
  <c r="B6" i="17" s="1"/>
  <c r="U82" i="16"/>
  <c r="W82" i="16"/>
  <c r="B7" i="17" s="1"/>
  <c r="Z82" i="16"/>
  <c r="AB82" i="16"/>
  <c r="B8" i="17" s="1"/>
  <c r="AE82" i="16"/>
  <c r="AJ82" i="16"/>
  <c r="AL82" i="16"/>
  <c r="B10" i="17" s="1"/>
  <c r="AO82" i="16"/>
  <c r="AQ82" i="16"/>
  <c r="B11" i="17" s="1"/>
  <c r="AT82" i="16"/>
  <c r="AV82" i="16"/>
  <c r="B12" i="17" s="1"/>
  <c r="AY82" i="16"/>
  <c r="BD82" i="16"/>
  <c r="BI82" i="16"/>
  <c r="BK82" i="16"/>
  <c r="B15" i="17" s="1"/>
  <c r="BN82" i="16"/>
  <c r="BS82" i="16"/>
  <c r="BX82" i="16"/>
  <c r="BZ82" i="16"/>
  <c r="B18" i="17" s="1"/>
  <c r="CC82" i="16"/>
  <c r="CE82" i="16"/>
  <c r="B19" i="17" s="1"/>
  <c r="CH82" i="16"/>
  <c r="CJ82" i="16"/>
  <c r="B20" i="17" s="1"/>
  <c r="CM82" i="16"/>
  <c r="CR82" i="16"/>
  <c r="CW82" i="16"/>
  <c r="CY82" i="16"/>
  <c r="B23" i="17" s="1"/>
  <c r="DB82" i="16"/>
  <c r="DD82" i="16"/>
  <c r="B24" i="17" s="1"/>
  <c r="DG82" i="16"/>
  <c r="DL82" i="16"/>
  <c r="DQ82" i="16"/>
  <c r="DS82" i="16"/>
  <c r="B27" i="17" s="1"/>
  <c r="DV82" i="16"/>
  <c r="EA82" i="16"/>
  <c r="EF82" i="16"/>
  <c r="EH82" i="16"/>
  <c r="B30" i="17" s="1"/>
  <c r="EK82" i="16"/>
  <c r="EM82" i="16"/>
  <c r="B31" i="17" s="1"/>
  <c r="EP82" i="16"/>
  <c r="ER82" i="16"/>
  <c r="B32" i="17" s="1"/>
  <c r="EU82" i="16"/>
  <c r="EZ82" i="16"/>
  <c r="FB82" i="16"/>
  <c r="B34" i="17" s="1"/>
  <c r="FE82" i="16"/>
  <c r="FG82" i="16"/>
  <c r="B35" i="17" s="1"/>
  <c r="FJ82" i="16"/>
  <c r="FL82" i="16"/>
  <c r="B36" i="17" s="1"/>
  <c r="FO82" i="16"/>
  <c r="FT82" i="16"/>
  <c r="FY82" i="16"/>
  <c r="GA82" i="16"/>
  <c r="GD82" i="16"/>
  <c r="GI82" i="16"/>
  <c r="GN82" i="16"/>
  <c r="GP82" i="16"/>
  <c r="B42" i="17" s="1"/>
  <c r="GS82" i="16"/>
  <c r="GU82" i="16"/>
  <c r="B43" i="17" s="1"/>
  <c r="GX82" i="16"/>
  <c r="HC82" i="16"/>
  <c r="HH82" i="16"/>
  <c r="HJ82" i="16"/>
  <c r="B46" i="17" s="1"/>
  <c r="HM82" i="16"/>
  <c r="HO82" i="16"/>
  <c r="B47" i="17" s="1"/>
  <c r="HR82" i="16"/>
  <c r="HT82" i="16"/>
  <c r="B48" i="17" s="1"/>
  <c r="HW82" i="16"/>
  <c r="IB82" i="16"/>
  <c r="IG82" i="16"/>
  <c r="II82" i="16"/>
  <c r="B51" i="17" s="1"/>
  <c r="IL82" i="16"/>
  <c r="IQ82" i="16"/>
  <c r="IV82" i="16"/>
  <c r="JA82" i="16"/>
  <c r="JC82" i="16"/>
  <c r="B55" i="17" s="1"/>
  <c r="JF82" i="16"/>
  <c r="JH82" i="16"/>
  <c r="B56" i="17" s="1"/>
  <c r="JK82" i="16"/>
  <c r="JP82" i="16"/>
  <c r="JR82" i="16"/>
  <c r="B58" i="17" s="1"/>
  <c r="JU82" i="16"/>
  <c r="JW82" i="16"/>
  <c r="B59" i="17" s="1"/>
  <c r="JZ82" i="16"/>
  <c r="KE82" i="16"/>
  <c r="KJ82" i="16"/>
  <c r="KO82" i="16"/>
  <c r="KQ82" i="16"/>
  <c r="B63" i="17" s="1"/>
  <c r="KT82" i="16"/>
  <c r="KY82" i="16"/>
  <c r="LD82" i="16"/>
  <c r="LF82" i="16"/>
  <c r="B66" i="17" s="1"/>
  <c r="LI82" i="16"/>
  <c r="LK82" i="16"/>
  <c r="B67" i="17" s="1"/>
  <c r="LN82" i="16"/>
  <c r="LP82" i="16"/>
  <c r="B68" i="17" s="1"/>
  <c r="LS82" i="16"/>
  <c r="LX82" i="16"/>
  <c r="LZ82" i="16"/>
  <c r="B70" i="17" s="1"/>
  <c r="MC82" i="16"/>
  <c r="ME82" i="16"/>
  <c r="B71" i="17" s="1"/>
  <c r="MH82" i="16"/>
  <c r="MJ82" i="16"/>
  <c r="B72" i="17" s="1"/>
  <c r="MM82" i="16"/>
  <c r="MR82" i="16"/>
  <c r="MW82" i="16"/>
  <c r="MY82" i="16"/>
  <c r="B75" i="17" s="1"/>
  <c r="NB82" i="16"/>
  <c r="NG82" i="16"/>
  <c r="NL82" i="16"/>
  <c r="NN82" i="16"/>
  <c r="B78" i="17" s="1"/>
  <c r="NQ82" i="16"/>
  <c r="NS82" i="16"/>
  <c r="B79" i="17" s="1"/>
  <c r="NV82" i="16"/>
  <c r="NX82" i="16"/>
  <c r="B80" i="17" s="1"/>
  <c r="OA82" i="16"/>
  <c r="OF82" i="16"/>
  <c r="OH82" i="16"/>
  <c r="B82" i="17" s="1"/>
  <c r="OK82" i="16"/>
  <c r="OM82" i="16"/>
  <c r="B83" i="17" s="1"/>
  <c r="OP82" i="16"/>
  <c r="OR82" i="16"/>
  <c r="B84" i="17" s="1"/>
  <c r="OU82" i="16"/>
  <c r="OZ82" i="16"/>
  <c r="PE82" i="16"/>
  <c r="PG82" i="16"/>
  <c r="B87" i="17" s="1"/>
  <c r="PJ82" i="16"/>
  <c r="PO82" i="16"/>
  <c r="PT82" i="16"/>
  <c r="PV82" i="16"/>
  <c r="B90" i="17" s="1"/>
  <c r="PY82" i="16"/>
  <c r="QA82" i="16"/>
  <c r="B91" i="17" s="1"/>
  <c r="QD82" i="16"/>
  <c r="QI82" i="16"/>
  <c r="QN82" i="16"/>
  <c r="QP82" i="16"/>
  <c r="B94" i="17" s="1"/>
  <c r="QS82" i="16"/>
  <c r="QU82" i="16"/>
  <c r="B95" i="17" s="1"/>
  <c r="QX82" i="16"/>
  <c r="QZ82" i="16"/>
  <c r="B96" i="17" s="1"/>
  <c r="RC82" i="16"/>
  <c r="RH82" i="16"/>
  <c r="RM82" i="16"/>
  <c r="RO82" i="16"/>
  <c r="B99" i="17" s="1"/>
  <c r="RR82" i="16"/>
  <c r="RW82" i="16"/>
  <c r="SB82" i="16"/>
  <c r="SG82" i="16"/>
  <c r="SI82" i="16"/>
  <c r="B103" i="17" s="1"/>
  <c r="SL82" i="16"/>
  <c r="SN82" i="16"/>
  <c r="B104" i="17" s="1"/>
  <c r="SQ82" i="16"/>
  <c r="SV82" i="16"/>
  <c r="SX82" i="16"/>
  <c r="B106" i="17" s="1"/>
  <c r="TA82" i="16"/>
  <c r="TC82" i="16"/>
  <c r="B107" i="17" s="1"/>
  <c r="TF82" i="16"/>
  <c r="TK82" i="16"/>
  <c r="TP82" i="16"/>
  <c r="TU82" i="16"/>
  <c r="TW82" i="16"/>
  <c r="B111" i="17" s="1"/>
  <c r="TZ82" i="16"/>
  <c r="UE82" i="16"/>
  <c r="UJ82" i="16"/>
  <c r="UL82" i="16"/>
  <c r="B114" i="17" s="1"/>
  <c r="UO82" i="16"/>
  <c r="UQ82" i="16"/>
  <c r="B115" i="17" s="1"/>
  <c r="UT82" i="16"/>
  <c r="UV82" i="16"/>
  <c r="B116" i="17" s="1"/>
  <c r="UY82" i="16"/>
  <c r="VD82" i="16"/>
  <c r="VI82" i="16"/>
  <c r="VK82" i="16"/>
  <c r="B119" i="17" s="1"/>
  <c r="VN82" i="16"/>
  <c r="VP82" i="16"/>
  <c r="B120" i="17" s="1"/>
  <c r="VS82" i="16"/>
  <c r="VX82" i="16"/>
  <c r="WC82" i="16"/>
  <c r="WE82" i="16"/>
  <c r="B123" i="17" s="1"/>
  <c r="WH82" i="16"/>
  <c r="WM82" i="16"/>
  <c r="WR82" i="16"/>
  <c r="WT82" i="16"/>
  <c r="B126" i="17" s="1"/>
  <c r="WW82" i="16"/>
  <c r="WY82" i="16"/>
  <c r="B127" i="17" s="1"/>
  <c r="XB82" i="16"/>
  <c r="XD82" i="16"/>
  <c r="B128" i="17" s="1"/>
  <c r="XG82" i="16"/>
  <c r="XL82" i="16"/>
  <c r="XN82" i="16"/>
  <c r="B130" i="17" s="1"/>
  <c r="XQ82" i="16"/>
  <c r="XS82" i="16"/>
  <c r="B131" i="17" s="1"/>
  <c r="XV82" i="16"/>
  <c r="XX82" i="16"/>
  <c r="B132" i="17" s="1"/>
  <c r="YA82" i="16"/>
  <c r="YF82" i="16"/>
  <c r="YK82" i="16"/>
  <c r="YM82" i="16"/>
  <c r="B135" i="17" s="1"/>
  <c r="YP82" i="16"/>
  <c r="YU82" i="16"/>
  <c r="YZ82" i="16"/>
  <c r="ZB82" i="16"/>
  <c r="B138" i="17" s="1"/>
  <c r="ZE82" i="16"/>
  <c r="ZJ82" i="16"/>
  <c r="ZO82" i="16"/>
  <c r="ZT82" i="16"/>
  <c r="ZV82" i="16"/>
  <c r="B142" i="17" s="1"/>
  <c r="ZY82" i="16"/>
  <c r="AAA82" i="16"/>
  <c r="B143" i="17" s="1"/>
  <c r="AAD82" i="16"/>
  <c r="AAF82" i="16"/>
  <c r="B144" i="17" s="1"/>
  <c r="AAI82" i="16"/>
  <c r="A83" i="16"/>
  <c r="C83" i="16"/>
  <c r="C3" i="17" s="1"/>
  <c r="F83" i="16"/>
  <c r="H83" i="16"/>
  <c r="C4" i="17" s="1"/>
  <c r="K83" i="16"/>
  <c r="M83" i="16"/>
  <c r="C5" i="17" s="1"/>
  <c r="P83" i="16"/>
  <c r="U83" i="16"/>
  <c r="W83" i="16"/>
  <c r="C7" i="17" s="1"/>
  <c r="Z83" i="16"/>
  <c r="AB83" i="16"/>
  <c r="C8" i="17" s="1"/>
  <c r="AE83" i="16"/>
  <c r="AG83" i="16"/>
  <c r="C9" i="17" s="1"/>
  <c r="AJ83" i="16"/>
  <c r="AO83" i="16"/>
  <c r="AQ83" i="16"/>
  <c r="C11" i="17" s="1"/>
  <c r="AT83" i="16"/>
  <c r="AV83" i="16"/>
  <c r="C12" i="17" s="1"/>
  <c r="AY83" i="16"/>
  <c r="BD83" i="16"/>
  <c r="BI83" i="16"/>
  <c r="BK83" i="16"/>
  <c r="C15" i="17" s="1"/>
  <c r="BN83" i="16"/>
  <c r="BP83" i="16"/>
  <c r="C16" i="17" s="1"/>
  <c r="BS83" i="16"/>
  <c r="BX83" i="16"/>
  <c r="CC83" i="16"/>
  <c r="CE83" i="16"/>
  <c r="C19" i="17" s="1"/>
  <c r="CH83" i="16"/>
  <c r="CM83" i="16"/>
  <c r="CO83" i="16"/>
  <c r="C21" i="17" s="1"/>
  <c r="CR83" i="16"/>
  <c r="CW83" i="16"/>
  <c r="CY83" i="16"/>
  <c r="C23" i="17" s="1"/>
  <c r="DB83" i="16"/>
  <c r="DD83" i="16"/>
  <c r="C24" i="17" s="1"/>
  <c r="DG83" i="16"/>
  <c r="DL83" i="16"/>
  <c r="DQ83" i="16"/>
  <c r="DS83" i="16"/>
  <c r="C27" i="17" s="1"/>
  <c r="DV83" i="16"/>
  <c r="EA83" i="16"/>
  <c r="EF83" i="16"/>
  <c r="EK83" i="16"/>
  <c r="EM83" i="16"/>
  <c r="C31" i="17" s="1"/>
  <c r="EP83" i="16"/>
  <c r="EU83" i="16"/>
  <c r="EZ83" i="16"/>
  <c r="FB83" i="16"/>
  <c r="C34" i="17" s="1"/>
  <c r="FE83" i="16"/>
  <c r="FG83" i="16"/>
  <c r="C35" i="17" s="1"/>
  <c r="FJ83" i="16"/>
  <c r="FL83" i="16"/>
  <c r="C36" i="17" s="1"/>
  <c r="FO83" i="16"/>
  <c r="FT83" i="16"/>
  <c r="FY83" i="16"/>
  <c r="GA83" i="16"/>
  <c r="C39" i="17" s="1"/>
  <c r="GD83" i="16"/>
  <c r="GF83" i="16"/>
  <c r="C40" i="17" s="1"/>
  <c r="GI83" i="16"/>
  <c r="GN83" i="16"/>
  <c r="GS83" i="16"/>
  <c r="GU83" i="16"/>
  <c r="C43" i="17" s="1"/>
  <c r="GX83" i="16"/>
  <c r="HC83" i="16"/>
  <c r="HH83" i="16"/>
  <c r="HM83" i="16"/>
  <c r="HO83" i="16"/>
  <c r="C47" i="17" s="1"/>
  <c r="HR83" i="16"/>
  <c r="HT83" i="16"/>
  <c r="C48" i="17" s="1"/>
  <c r="HW83" i="16"/>
  <c r="IB83" i="16"/>
  <c r="IG83" i="16"/>
  <c r="II83" i="16"/>
  <c r="C51" i="17" s="1"/>
  <c r="IL83" i="16"/>
  <c r="IN83" i="16"/>
  <c r="C52" i="17" s="1"/>
  <c r="IQ83" i="16"/>
  <c r="IV83" i="16"/>
  <c r="JA83" i="16"/>
  <c r="JC83" i="16"/>
  <c r="C55" i="17" s="1"/>
  <c r="JF83" i="16"/>
  <c r="JK83" i="16"/>
  <c r="JM83" i="16"/>
  <c r="C57" i="17" s="1"/>
  <c r="JP83" i="16"/>
  <c r="JR83" i="16"/>
  <c r="C58" i="17" s="1"/>
  <c r="JU83" i="16"/>
  <c r="JW83" i="16"/>
  <c r="C59" i="17" s="1"/>
  <c r="JZ83" i="16"/>
  <c r="KE83" i="16"/>
  <c r="KJ83" i="16"/>
  <c r="KO83" i="16"/>
  <c r="KQ83" i="16"/>
  <c r="C63" i="17" s="1"/>
  <c r="KT83" i="16"/>
  <c r="KV83" i="16"/>
  <c r="C64" i="17" s="1"/>
  <c r="KY83" i="16"/>
  <c r="LD83" i="16"/>
  <c r="LI83" i="16"/>
  <c r="LK83" i="16"/>
  <c r="C67" i="17" s="1"/>
  <c r="LN83" i="16"/>
  <c r="LS83" i="16"/>
  <c r="LU83" i="16"/>
  <c r="C69" i="17" s="1"/>
  <c r="LX83" i="16"/>
  <c r="MC83" i="16"/>
  <c r="ME83" i="16"/>
  <c r="C71" i="17" s="1"/>
  <c r="MH83" i="16"/>
  <c r="MJ83" i="16"/>
  <c r="C72" i="17" s="1"/>
  <c r="MM83" i="16"/>
  <c r="MR83" i="16"/>
  <c r="MW83" i="16"/>
  <c r="MY83" i="16"/>
  <c r="C75" i="17" s="1"/>
  <c r="NB83" i="16"/>
  <c r="NG83" i="16"/>
  <c r="NL83" i="16"/>
  <c r="NQ83" i="16"/>
  <c r="NS83" i="16"/>
  <c r="C79" i="17" s="1"/>
  <c r="NV83" i="16"/>
  <c r="OA83" i="16"/>
  <c r="OF83" i="16"/>
  <c r="OH83" i="16"/>
  <c r="C82" i="17" s="1"/>
  <c r="OK83" i="16"/>
  <c r="OM83" i="16"/>
  <c r="C83" i="17" s="1"/>
  <c r="OP83" i="16"/>
  <c r="OR83" i="16"/>
  <c r="C84" i="17" s="1"/>
  <c r="OU83" i="16"/>
  <c r="OZ83" i="16"/>
  <c r="PE83" i="16"/>
  <c r="PG83" i="16"/>
  <c r="C87" i="17" s="1"/>
  <c r="PJ83" i="16"/>
  <c r="PL83" i="16"/>
  <c r="C88" i="17" s="1"/>
  <c r="PO83" i="16"/>
  <c r="PT83" i="16"/>
  <c r="PY83" i="16"/>
  <c r="QA83" i="16"/>
  <c r="C91" i="17" s="1"/>
  <c r="QD83" i="16"/>
  <c r="QI83" i="16"/>
  <c r="QN83" i="16"/>
  <c r="QS83" i="16"/>
  <c r="QU83" i="16"/>
  <c r="C95" i="17" s="1"/>
  <c r="QX83" i="16"/>
  <c r="QZ83" i="16"/>
  <c r="C96" i="17" s="1"/>
  <c r="RC83" i="16"/>
  <c r="RH83" i="16"/>
  <c r="RM83" i="16"/>
  <c r="RO83" i="16"/>
  <c r="C99" i="17" s="1"/>
  <c r="RR83" i="16"/>
  <c r="RT83" i="16"/>
  <c r="C100" i="17" s="1"/>
  <c r="RW83" i="16"/>
  <c r="SB83" i="16"/>
  <c r="SG83" i="16"/>
  <c r="SI83" i="16"/>
  <c r="C103" i="17" s="1"/>
  <c r="SL83" i="16"/>
  <c r="SQ83" i="16"/>
  <c r="SS83" i="16"/>
  <c r="C105" i="17" s="1"/>
  <c r="SV83" i="16"/>
  <c r="SX83" i="16"/>
  <c r="C106" i="17" s="1"/>
  <c r="TA83" i="16"/>
  <c r="TC83" i="16"/>
  <c r="C107" i="17" s="1"/>
  <c r="TF83" i="16"/>
  <c r="TH83" i="16"/>
  <c r="C108" i="17" s="1"/>
  <c r="TK83" i="16"/>
  <c r="TP83" i="16"/>
  <c r="TU83" i="16"/>
  <c r="TW83" i="16"/>
  <c r="C111" i="17" s="1"/>
  <c r="TZ83" i="16"/>
  <c r="UB83" i="16"/>
  <c r="C112" i="17" s="1"/>
  <c r="UE83" i="16"/>
  <c r="UJ83" i="16"/>
  <c r="UO83" i="16"/>
  <c r="UQ83" i="16"/>
  <c r="C115" i="17" s="1"/>
  <c r="UT83" i="16"/>
  <c r="UY83" i="16"/>
  <c r="VA83" i="16"/>
  <c r="C117" i="17" s="1"/>
  <c r="VD83" i="16"/>
  <c r="VI83" i="16"/>
  <c r="VK83" i="16"/>
  <c r="C119" i="17" s="1"/>
  <c r="VN83" i="16"/>
  <c r="VP83" i="16"/>
  <c r="C120" i="17" s="1"/>
  <c r="VS83" i="16"/>
  <c r="VX83" i="16"/>
  <c r="WC83" i="16"/>
  <c r="WE83" i="16"/>
  <c r="C123" i="17" s="1"/>
  <c r="WH83" i="16"/>
  <c r="WM83" i="16"/>
  <c r="WR83" i="16"/>
  <c r="WW83" i="16"/>
  <c r="WY83" i="16"/>
  <c r="C127" i="17" s="1"/>
  <c r="XB83" i="16"/>
  <c r="XG83" i="16"/>
  <c r="XI83" i="16"/>
  <c r="C129" i="17" s="1"/>
  <c r="XL83" i="16"/>
  <c r="XN83" i="16"/>
  <c r="C130" i="17" s="1"/>
  <c r="XQ83" i="16"/>
  <c r="XS83" i="16"/>
  <c r="C131" i="17" s="1"/>
  <c r="XV83" i="16"/>
  <c r="XX83" i="16"/>
  <c r="C132" i="17" s="1"/>
  <c r="YA83" i="16"/>
  <c r="YF83" i="16"/>
  <c r="YK83" i="16"/>
  <c r="YM83" i="16"/>
  <c r="C135" i="17" s="1"/>
  <c r="YP83" i="16"/>
  <c r="YR83" i="16"/>
  <c r="C136" i="17" s="1"/>
  <c r="YU83" i="16"/>
  <c r="YZ83" i="16"/>
  <c r="ZE83" i="16"/>
  <c r="ZJ83" i="16"/>
  <c r="ZO83" i="16"/>
  <c r="ZT83" i="16"/>
  <c r="ZY83" i="16"/>
  <c r="AAA83" i="16"/>
  <c r="C143" i="17" s="1"/>
  <c r="AAD83" i="16"/>
  <c r="AAF83" i="16"/>
  <c r="C144" i="17" s="1"/>
  <c r="AAI83" i="16"/>
  <c r="A84" i="16"/>
  <c r="F84" i="16"/>
  <c r="K84" i="16"/>
  <c r="M84" i="16"/>
  <c r="D5" i="17" s="1"/>
  <c r="P84" i="16"/>
  <c r="R84" i="16"/>
  <c r="D6" i="17" s="1"/>
  <c r="U84" i="16"/>
  <c r="Z84" i="16"/>
  <c r="AE84" i="16"/>
  <c r="AG84" i="16"/>
  <c r="D9" i="17" s="1"/>
  <c r="AJ84" i="16"/>
  <c r="AL84" i="16"/>
  <c r="D10" i="17" s="1"/>
  <c r="AO84" i="16"/>
  <c r="AT84" i="16"/>
  <c r="AY84" i="16"/>
  <c r="BD84" i="16"/>
  <c r="BI84" i="16"/>
  <c r="BN84" i="16"/>
  <c r="BP84" i="16"/>
  <c r="D16" i="17" s="1"/>
  <c r="BS84" i="16"/>
  <c r="BX84" i="16"/>
  <c r="CC84" i="16"/>
  <c r="CE84" i="16"/>
  <c r="D19" i="17" s="1"/>
  <c r="CH84" i="16"/>
  <c r="CJ84" i="16"/>
  <c r="D20" i="17" s="1"/>
  <c r="CM84" i="16"/>
  <c r="CR84" i="16"/>
  <c r="CT84" i="16"/>
  <c r="D22" i="17" s="1"/>
  <c r="CW84" i="16"/>
  <c r="CY84" i="16"/>
  <c r="D23" i="17" s="1"/>
  <c r="DB84" i="16"/>
  <c r="DG84" i="16"/>
  <c r="DI84" i="16"/>
  <c r="D25" i="17" s="1"/>
  <c r="DL84" i="16"/>
  <c r="DN84" i="16"/>
  <c r="D26" i="17" s="1"/>
  <c r="DQ84" i="16"/>
  <c r="DV84" i="16"/>
  <c r="EA84" i="16"/>
  <c r="EF84" i="16"/>
  <c r="EK84" i="16"/>
  <c r="EP84" i="16"/>
  <c r="ER84" i="16"/>
  <c r="D32" i="17" s="1"/>
  <c r="EU84" i="16"/>
  <c r="EZ84" i="16"/>
  <c r="FB84" i="16"/>
  <c r="D34" i="17" s="1"/>
  <c r="FE84" i="16"/>
  <c r="FG84" i="16"/>
  <c r="D35" i="17" s="1"/>
  <c r="FJ84" i="16"/>
  <c r="FO84" i="16"/>
  <c r="FQ84" i="16"/>
  <c r="D37" i="17" s="1"/>
  <c r="FT84" i="16"/>
  <c r="FV84" i="16"/>
  <c r="D38" i="17" s="1"/>
  <c r="FY84" i="16"/>
  <c r="GD84" i="16"/>
  <c r="GF84" i="16"/>
  <c r="D40" i="17" s="1"/>
  <c r="GI84" i="16"/>
  <c r="GN84" i="16"/>
  <c r="GS84" i="16"/>
  <c r="GU84" i="16"/>
  <c r="D43" i="17" s="1"/>
  <c r="GX84" i="16"/>
  <c r="HC84" i="16"/>
  <c r="HH84" i="16"/>
  <c r="HM84" i="16"/>
  <c r="HR84" i="16"/>
  <c r="HW84" i="16"/>
  <c r="IB84" i="16"/>
  <c r="ID84" i="16"/>
  <c r="D50" i="17" s="1"/>
  <c r="IG84" i="16"/>
  <c r="IL84" i="16"/>
  <c r="IN84" i="16"/>
  <c r="D52" i="17" s="1"/>
  <c r="IQ84" i="16"/>
  <c r="IV84" i="16"/>
  <c r="JA84" i="16"/>
  <c r="JC84" i="16"/>
  <c r="D55" i="17" s="1"/>
  <c r="JF84" i="16"/>
  <c r="JH84" i="16"/>
  <c r="D56" i="17" s="1"/>
  <c r="JK84" i="16"/>
  <c r="JP84" i="16"/>
  <c r="JR84" i="16"/>
  <c r="D58" i="17" s="1"/>
  <c r="JU84" i="16"/>
  <c r="JW84" i="16"/>
  <c r="D59" i="17" s="1"/>
  <c r="JZ84" i="16"/>
  <c r="KE84" i="16"/>
  <c r="KJ84" i="16"/>
  <c r="KO84" i="16"/>
  <c r="KT84" i="16"/>
  <c r="KV84" i="16"/>
  <c r="D64" i="17" s="1"/>
  <c r="KY84" i="16"/>
  <c r="LD84" i="16"/>
  <c r="LI84" i="16"/>
  <c r="LK84" i="16"/>
  <c r="D67" i="17" s="1"/>
  <c r="LN84" i="16"/>
  <c r="LP84" i="16"/>
  <c r="D68" i="17" s="1"/>
  <c r="LS84" i="16"/>
  <c r="LX84" i="16"/>
  <c r="LZ84" i="16"/>
  <c r="D70" i="17" s="1"/>
  <c r="MC84" i="16"/>
  <c r="ME84" i="16"/>
  <c r="D71" i="17" s="1"/>
  <c r="MH84" i="16"/>
  <c r="MM84" i="16"/>
  <c r="MO84" i="16"/>
  <c r="D73" i="17" s="1"/>
  <c r="MR84" i="16"/>
  <c r="MT84" i="16"/>
  <c r="D74" i="17" s="1"/>
  <c r="MW84" i="16"/>
  <c r="NB84" i="16"/>
  <c r="NG84" i="16"/>
  <c r="NL84" i="16"/>
  <c r="NQ84" i="16"/>
  <c r="NV84" i="16"/>
  <c r="NX84" i="16"/>
  <c r="D80" i="17" s="1"/>
  <c r="OA84" i="16"/>
  <c r="OF84" i="16"/>
  <c r="OH84" i="16"/>
  <c r="D82" i="17" s="1"/>
  <c r="OK84" i="16"/>
  <c r="OM84" i="16"/>
  <c r="D83" i="17" s="1"/>
  <c r="OP84" i="16"/>
  <c r="OU84" i="16"/>
  <c r="OW84" i="16"/>
  <c r="D85" i="17" s="1"/>
  <c r="OZ84" i="16"/>
  <c r="PB84" i="16"/>
  <c r="D86" i="17" s="1"/>
  <c r="PE84" i="16"/>
  <c r="PJ84" i="16"/>
  <c r="PL84" i="16"/>
  <c r="D88" i="17" s="1"/>
  <c r="PO84" i="16"/>
  <c r="PT84" i="16"/>
  <c r="PY84" i="16"/>
  <c r="QA84" i="16"/>
  <c r="D91" i="17" s="1"/>
  <c r="QD84" i="16"/>
  <c r="QI84" i="16"/>
  <c r="QN84" i="16"/>
  <c r="QS84" i="16"/>
  <c r="QX84" i="16"/>
  <c r="RC84" i="16"/>
  <c r="RE84" i="16"/>
  <c r="D97" i="17" s="1"/>
  <c r="RH84" i="16"/>
  <c r="RJ84" i="16"/>
  <c r="D98" i="17" s="1"/>
  <c r="RM84" i="16"/>
  <c r="RR84" i="16"/>
  <c r="RT84" i="16"/>
  <c r="D100" i="17" s="1"/>
  <c r="RW84" i="16"/>
  <c r="SB84" i="16"/>
  <c r="SG84" i="16"/>
  <c r="SI84" i="16"/>
  <c r="D103" i="17" s="1"/>
  <c r="SL84" i="16"/>
  <c r="SN84" i="16"/>
  <c r="D104" i="17" s="1"/>
  <c r="SQ84" i="16"/>
  <c r="SV84" i="16"/>
  <c r="SX84" i="16"/>
  <c r="D106" i="17" s="1"/>
  <c r="TA84" i="16"/>
  <c r="TC84" i="16"/>
  <c r="D107" i="17" s="1"/>
  <c r="TF84" i="16"/>
  <c r="TK84" i="16"/>
  <c r="TP84" i="16"/>
  <c r="TU84" i="16"/>
  <c r="TZ84" i="16"/>
  <c r="UB84" i="16"/>
  <c r="D112" i="17" s="1"/>
  <c r="UE84" i="16"/>
  <c r="UJ84" i="16"/>
  <c r="UO84" i="16"/>
  <c r="UQ84" i="16"/>
  <c r="D115" i="17" s="1"/>
  <c r="UT84" i="16"/>
  <c r="UV84" i="16"/>
  <c r="D116" i="17" s="1"/>
  <c r="UY84" i="16"/>
  <c r="VD84" i="16"/>
  <c r="VF84" i="16"/>
  <c r="D118" i="17" s="1"/>
  <c r="VI84" i="16"/>
  <c r="VK84" i="16"/>
  <c r="D119" i="17" s="1"/>
  <c r="VN84" i="16"/>
  <c r="VS84" i="16"/>
  <c r="VU84" i="16"/>
  <c r="D121" i="17" s="1"/>
  <c r="VX84" i="16"/>
  <c r="VZ84" i="16"/>
  <c r="D122" i="17" s="1"/>
  <c r="WC84" i="16"/>
  <c r="WH84" i="16"/>
  <c r="WM84" i="16"/>
  <c r="WR84" i="16"/>
  <c r="WW84" i="16"/>
  <c r="XB84" i="16"/>
  <c r="XD84" i="16"/>
  <c r="D128" i="17" s="1"/>
  <c r="XG84" i="16"/>
  <c r="XL84" i="16"/>
  <c r="XN84" i="16"/>
  <c r="D130" i="17" s="1"/>
  <c r="XQ84" i="16"/>
  <c r="XS84" i="16"/>
  <c r="D131" i="17" s="1"/>
  <c r="XV84" i="16"/>
  <c r="YA84" i="16"/>
  <c r="YC84" i="16"/>
  <c r="D133" i="17" s="1"/>
  <c r="YF84" i="16"/>
  <c r="YH84" i="16"/>
  <c r="D134" i="17" s="1"/>
  <c r="YK84" i="16"/>
  <c r="YP84" i="16"/>
  <c r="YR84" i="16"/>
  <c r="D136" i="17" s="1"/>
  <c r="YU84" i="16"/>
  <c r="YZ84" i="16"/>
  <c r="ZE84" i="16"/>
  <c r="ZJ84" i="16"/>
  <c r="ZO84" i="16"/>
  <c r="ZT84" i="16"/>
  <c r="ZY84" i="16"/>
  <c r="AAD84" i="16"/>
  <c r="AAI84" i="16"/>
  <c r="A85" i="16"/>
  <c r="C85" i="16"/>
  <c r="E3" i="17" s="1"/>
  <c r="F85" i="16"/>
  <c r="K85" i="16"/>
  <c r="P85" i="16"/>
  <c r="R85" i="16"/>
  <c r="E6" i="17" s="1"/>
  <c r="U85" i="16"/>
  <c r="W85" i="16"/>
  <c r="E7" i="17" s="1"/>
  <c r="Z85" i="16"/>
  <c r="AE85" i="16"/>
  <c r="AG85" i="16"/>
  <c r="E9" i="17" s="1"/>
  <c r="AJ85" i="16"/>
  <c r="AO85" i="16"/>
  <c r="AQ85" i="16"/>
  <c r="E11" i="17" s="1"/>
  <c r="AT85" i="16"/>
  <c r="AY85" i="16"/>
  <c r="BD85" i="16"/>
  <c r="BI85" i="16"/>
  <c r="BN85" i="16"/>
  <c r="BS85" i="16"/>
  <c r="BU85" i="16"/>
  <c r="E17" i="17" s="1"/>
  <c r="BX85" i="16"/>
  <c r="BZ85" i="16"/>
  <c r="E18" i="17" s="1"/>
  <c r="CC85" i="16"/>
  <c r="CH85" i="16"/>
  <c r="CJ85" i="16"/>
  <c r="E20" i="17" s="1"/>
  <c r="CM85" i="16"/>
  <c r="CO85" i="16"/>
  <c r="E21" i="17" s="1"/>
  <c r="CR85" i="16"/>
  <c r="CW85" i="16"/>
  <c r="CY85" i="16"/>
  <c r="E23" i="17" s="1"/>
  <c r="DB85" i="16"/>
  <c r="DD85" i="16"/>
  <c r="E24" i="17" s="1"/>
  <c r="DG85" i="16"/>
  <c r="DL85" i="16"/>
  <c r="DN85" i="16"/>
  <c r="E26" i="17" s="1"/>
  <c r="DQ85" i="16"/>
  <c r="DS85" i="16"/>
  <c r="E27" i="17" s="1"/>
  <c r="DV85" i="16"/>
  <c r="EA85" i="16"/>
  <c r="EF85" i="16"/>
  <c r="EK85" i="16"/>
  <c r="EP85" i="16"/>
  <c r="EU85" i="16"/>
  <c r="EW85" i="16"/>
  <c r="E33" i="17" s="1"/>
  <c r="EZ85" i="16"/>
  <c r="FE85" i="16"/>
  <c r="FG85" i="16"/>
  <c r="E35" i="17" s="1"/>
  <c r="FJ85" i="16"/>
  <c r="FL85" i="16"/>
  <c r="E36" i="17" s="1"/>
  <c r="FO85" i="16"/>
  <c r="FT85" i="16"/>
  <c r="FV85" i="16"/>
  <c r="E38" i="17" s="1"/>
  <c r="FY85" i="16"/>
  <c r="GA85" i="16"/>
  <c r="E39" i="17" s="1"/>
  <c r="GD85" i="16"/>
  <c r="GI85" i="16"/>
  <c r="GK85" i="16"/>
  <c r="E41" i="17" s="1"/>
  <c r="GN85" i="16"/>
  <c r="GP85" i="16"/>
  <c r="E42" i="17" s="1"/>
  <c r="GS85" i="16"/>
  <c r="GX85" i="16"/>
  <c r="HC85" i="16"/>
  <c r="HH85" i="16"/>
  <c r="HM85" i="16"/>
  <c r="HR85" i="16"/>
  <c r="HW85" i="16"/>
  <c r="IB85" i="16"/>
  <c r="ID85" i="16"/>
  <c r="E50" i="17" s="1"/>
  <c r="IG85" i="16"/>
  <c r="II85" i="16"/>
  <c r="E51" i="17" s="1"/>
  <c r="IL85" i="16"/>
  <c r="IQ85" i="16"/>
  <c r="IS85" i="16"/>
  <c r="E53" i="17" s="1"/>
  <c r="IV85" i="16"/>
  <c r="IX85" i="16"/>
  <c r="E54" i="17" s="1"/>
  <c r="JA85" i="16"/>
  <c r="JF85" i="16"/>
  <c r="JH85" i="16"/>
  <c r="E56" i="17" s="1"/>
  <c r="JK85" i="16"/>
  <c r="JM85" i="16"/>
  <c r="E57" i="17" s="1"/>
  <c r="JP85" i="16"/>
  <c r="JU85" i="16"/>
  <c r="JW85" i="16"/>
  <c r="E59" i="17" s="1"/>
  <c r="JZ85" i="16"/>
  <c r="KE85" i="16"/>
  <c r="KJ85" i="16"/>
  <c r="KO85" i="16"/>
  <c r="KT85" i="16"/>
  <c r="KY85" i="16"/>
  <c r="LA85" i="16"/>
  <c r="E65" i="17" s="1"/>
  <c r="LD85" i="16"/>
  <c r="LF85" i="16"/>
  <c r="E66" i="17" s="1"/>
  <c r="LI85" i="16"/>
  <c r="LN85" i="16"/>
  <c r="LP85" i="16"/>
  <c r="E68" i="17" s="1"/>
  <c r="LS85" i="16"/>
  <c r="LU85" i="16"/>
  <c r="E69" i="17" s="1"/>
  <c r="LX85" i="16"/>
  <c r="MC85" i="16"/>
  <c r="ME85" i="16"/>
  <c r="E71" i="17" s="1"/>
  <c r="MH85" i="16"/>
  <c r="MJ85" i="16"/>
  <c r="E72" i="17" s="1"/>
  <c r="MM85" i="16"/>
  <c r="MO85" i="16"/>
  <c r="E73" i="17" s="1"/>
  <c r="MR85" i="16"/>
  <c r="MT85" i="16"/>
  <c r="E74" i="17" s="1"/>
  <c r="MW85" i="16"/>
  <c r="MY85" i="16"/>
  <c r="E75" i="17" s="1"/>
  <c r="NB85" i="16"/>
  <c r="NG85" i="16"/>
  <c r="NL85" i="16"/>
  <c r="NQ85" i="16"/>
  <c r="NV85" i="16"/>
  <c r="OA85" i="16"/>
  <c r="OC85" i="16"/>
  <c r="E81" i="17" s="1"/>
  <c r="OF85" i="16"/>
  <c r="OK85" i="16"/>
  <c r="OM85" i="16"/>
  <c r="E83" i="17" s="1"/>
  <c r="OP85" i="16"/>
  <c r="OR85" i="16"/>
  <c r="E84" i="17" s="1"/>
  <c r="OU85" i="16"/>
  <c r="OZ85" i="16"/>
  <c r="PB85" i="16"/>
  <c r="E86" i="17" s="1"/>
  <c r="PE85" i="16"/>
  <c r="PG85" i="16"/>
  <c r="E87" i="17" s="1"/>
  <c r="PJ85" i="16"/>
  <c r="PO85" i="16"/>
  <c r="PQ85" i="16"/>
  <c r="E89" i="17" s="1"/>
  <c r="PT85" i="16"/>
  <c r="PV85" i="16"/>
  <c r="E90" i="17" s="1"/>
  <c r="PY85" i="16"/>
  <c r="QD85" i="16"/>
  <c r="QF85" i="16"/>
  <c r="E92" i="17" s="1"/>
  <c r="QI85" i="16"/>
  <c r="QN85" i="16"/>
  <c r="QS85" i="16"/>
  <c r="QX85" i="16"/>
  <c r="RC85" i="16"/>
  <c r="RH85" i="16"/>
  <c r="RJ85" i="16"/>
  <c r="RM85" i="16"/>
  <c r="RO85" i="16"/>
  <c r="E99" i="17" s="1"/>
  <c r="RR85" i="16"/>
  <c r="RW85" i="16"/>
  <c r="RY85" i="16"/>
  <c r="E101" i="17" s="1"/>
  <c r="SB85" i="16"/>
  <c r="SD85" i="16"/>
  <c r="E102" i="17" s="1"/>
  <c r="SG85" i="16"/>
  <c r="SL85" i="16"/>
  <c r="SN85" i="16"/>
  <c r="E104" i="17" s="1"/>
  <c r="SQ85" i="16"/>
  <c r="SS85" i="16"/>
  <c r="E105" i="17" s="1"/>
  <c r="SV85" i="16"/>
  <c r="TA85" i="16"/>
  <c r="TC85" i="16"/>
  <c r="E107" i="17" s="1"/>
  <c r="TF85" i="16"/>
  <c r="TK85" i="16"/>
  <c r="TP85" i="16"/>
  <c r="TU85" i="16"/>
  <c r="TW85" i="16"/>
  <c r="E111" i="17" s="1"/>
  <c r="TZ85" i="16"/>
  <c r="UE85" i="16"/>
  <c r="UG85" i="16"/>
  <c r="E113" i="17" s="1"/>
  <c r="UJ85" i="16"/>
  <c r="UL85" i="16"/>
  <c r="E114" i="17" s="1"/>
  <c r="UO85" i="16"/>
  <c r="UT85" i="16"/>
  <c r="UV85" i="16"/>
  <c r="E116" i="17" s="1"/>
  <c r="UY85" i="16"/>
  <c r="VA85" i="16"/>
  <c r="E117" i="17" s="1"/>
  <c r="VD85" i="16"/>
  <c r="VI85" i="16"/>
  <c r="VK85" i="16"/>
  <c r="E119" i="17" s="1"/>
  <c r="VN85" i="16"/>
  <c r="VP85" i="16"/>
  <c r="E120" i="17" s="1"/>
  <c r="VS85" i="16"/>
  <c r="VX85" i="16"/>
  <c r="VZ85" i="16"/>
  <c r="E122" i="17" s="1"/>
  <c r="WC85" i="16"/>
  <c r="WE85" i="16"/>
  <c r="E123" i="17" s="1"/>
  <c r="WH85" i="16"/>
  <c r="WM85" i="16"/>
  <c r="WR85" i="16"/>
  <c r="WW85" i="16"/>
  <c r="XB85" i="16"/>
  <c r="XG85" i="16"/>
  <c r="XI85" i="16"/>
  <c r="E129" i="17" s="1"/>
  <c r="XL85" i="16"/>
  <c r="XQ85" i="16"/>
  <c r="XS85" i="16"/>
  <c r="E131" i="17" s="1"/>
  <c r="XV85" i="16"/>
  <c r="XX85" i="16"/>
  <c r="E132" i="17" s="1"/>
  <c r="YA85" i="16"/>
  <c r="YF85" i="16"/>
  <c r="YH85" i="16"/>
  <c r="E134" i="17" s="1"/>
  <c r="YK85" i="16"/>
  <c r="YM85" i="16"/>
  <c r="E135" i="17" s="1"/>
  <c r="YP85" i="16"/>
  <c r="YU85" i="16"/>
  <c r="YW85" i="16"/>
  <c r="E137" i="17" s="1"/>
  <c r="YZ85" i="16"/>
  <c r="ZB85" i="16"/>
  <c r="E138" i="17" s="1"/>
  <c r="ZE85" i="16"/>
  <c r="ZJ85" i="16"/>
  <c r="ZL85" i="16"/>
  <c r="E140" i="17" s="1"/>
  <c r="ZO85" i="16"/>
  <c r="ZT85" i="16"/>
  <c r="ZY85" i="16"/>
  <c r="AAD85" i="16"/>
  <c r="AAI85" i="16"/>
  <c r="AAK85" i="16"/>
  <c r="E145" i="17" s="1"/>
  <c r="A86" i="16"/>
  <c r="C86" i="16"/>
  <c r="F3" i="17" s="1"/>
  <c r="F86" i="16"/>
  <c r="H86" i="16"/>
  <c r="F4" i="17" s="1"/>
  <c r="K86" i="16"/>
  <c r="P86" i="16"/>
  <c r="U86" i="16"/>
  <c r="W86" i="16"/>
  <c r="F7" i="17" s="1"/>
  <c r="Z86" i="16"/>
  <c r="AB86" i="16"/>
  <c r="F8" i="17" s="1"/>
  <c r="AE86" i="16"/>
  <c r="AJ86" i="16"/>
  <c r="AL86" i="16"/>
  <c r="F10" i="17" s="1"/>
  <c r="AO86" i="16"/>
  <c r="AT86" i="16"/>
  <c r="AV86" i="16"/>
  <c r="F12" i="17" s="1"/>
  <c r="AY86" i="16"/>
  <c r="BD86" i="16"/>
  <c r="BI86" i="16"/>
  <c r="BN86" i="16"/>
  <c r="BP86" i="16"/>
  <c r="F16" i="17" s="1"/>
  <c r="BS86" i="16"/>
  <c r="BX86" i="16"/>
  <c r="BZ86" i="16"/>
  <c r="F18" i="17" s="1"/>
  <c r="CC86" i="16"/>
  <c r="CE86" i="16"/>
  <c r="F19" i="17" s="1"/>
  <c r="CH86" i="16"/>
  <c r="CJ86" i="16"/>
  <c r="F20" i="17" s="1"/>
  <c r="CM86" i="16"/>
  <c r="CO86" i="16"/>
  <c r="CR86" i="16"/>
  <c r="CT86" i="16"/>
  <c r="F22" i="17" s="1"/>
  <c r="CW86" i="16"/>
  <c r="DB86" i="16"/>
  <c r="DD86" i="16"/>
  <c r="F24" i="17" s="1"/>
  <c r="DG86" i="16"/>
  <c r="DI86" i="16"/>
  <c r="F25" i="17" s="1"/>
  <c r="DL86" i="16"/>
  <c r="DQ86" i="16"/>
  <c r="DS86" i="16"/>
  <c r="F27" i="17" s="1"/>
  <c r="DV86" i="16"/>
  <c r="DX86" i="16"/>
  <c r="F28" i="17" s="1"/>
  <c r="EA86" i="16"/>
  <c r="EF86" i="16"/>
  <c r="EK86" i="16"/>
  <c r="EP86" i="16"/>
  <c r="EU86" i="16"/>
  <c r="EZ86" i="16"/>
  <c r="FB86" i="16"/>
  <c r="F34" i="17" s="1"/>
  <c r="FE86" i="16"/>
  <c r="FJ86" i="16"/>
  <c r="FL86" i="16"/>
  <c r="F36" i="17" s="1"/>
  <c r="FO86" i="16"/>
  <c r="FQ86" i="16"/>
  <c r="F37" i="17" s="1"/>
  <c r="FT86" i="16"/>
  <c r="FY86" i="16"/>
  <c r="GA86" i="16"/>
  <c r="F39" i="17" s="1"/>
  <c r="GD86" i="16"/>
  <c r="GF86" i="16"/>
  <c r="F40" i="17" s="1"/>
  <c r="GI86" i="16"/>
  <c r="GN86" i="16"/>
  <c r="GP86" i="16"/>
  <c r="F42" i="17" s="1"/>
  <c r="GS86" i="16"/>
  <c r="GU86" i="16"/>
  <c r="F43" i="17" s="1"/>
  <c r="GX86" i="16"/>
  <c r="HC86" i="16"/>
  <c r="HH86" i="16"/>
  <c r="HM86" i="16"/>
  <c r="HR86" i="16"/>
  <c r="HW86" i="16"/>
  <c r="IB86" i="16"/>
  <c r="IG86" i="16"/>
  <c r="II86" i="16"/>
  <c r="F51" i="17" s="1"/>
  <c r="IL86" i="16"/>
  <c r="IN86" i="16"/>
  <c r="F52" i="17" s="1"/>
  <c r="IQ86" i="16"/>
  <c r="IV86" i="16"/>
  <c r="IX86" i="16"/>
  <c r="F54" i="17" s="1"/>
  <c r="JA86" i="16"/>
  <c r="JC86" i="16"/>
  <c r="F55" i="17" s="1"/>
  <c r="JF86" i="16"/>
  <c r="JK86" i="16"/>
  <c r="JM86" i="16"/>
  <c r="F57" i="17" s="1"/>
  <c r="JP86" i="16"/>
  <c r="JR86" i="16"/>
  <c r="F58" i="17" s="1"/>
  <c r="JU86" i="16"/>
  <c r="JZ86" i="16"/>
  <c r="KB86" i="16"/>
  <c r="F60" i="17" s="1"/>
  <c r="KE86" i="16"/>
  <c r="KJ86" i="16"/>
  <c r="KO86" i="16"/>
  <c r="KT86" i="16"/>
  <c r="KY86" i="16"/>
  <c r="LD86" i="16"/>
  <c r="LF86" i="16"/>
  <c r="F66" i="17" s="1"/>
  <c r="LI86" i="16"/>
  <c r="LK86" i="16"/>
  <c r="F67" i="17" s="1"/>
  <c r="LN86" i="16"/>
  <c r="LS86" i="16"/>
  <c r="LU86" i="16"/>
  <c r="F69" i="17" s="1"/>
  <c r="LX86" i="16"/>
  <c r="LZ86" i="16"/>
  <c r="F70" i="17" s="1"/>
  <c r="MC86" i="16"/>
  <c r="MH86" i="16"/>
  <c r="MJ86" i="16"/>
  <c r="F72" i="17" s="1"/>
  <c r="MM86" i="16"/>
  <c r="MO86" i="16"/>
  <c r="F73" i="17" s="1"/>
  <c r="MR86" i="16"/>
  <c r="MW86" i="16"/>
  <c r="MY86" i="16"/>
  <c r="F75" i="17" s="1"/>
  <c r="NB86" i="16"/>
  <c r="ND86" i="16"/>
  <c r="F76" i="17" s="1"/>
  <c r="NG86" i="16"/>
  <c r="NL86" i="16"/>
  <c r="NQ86" i="16"/>
  <c r="NV86" i="16"/>
  <c r="OA86" i="16"/>
  <c r="OF86" i="16"/>
  <c r="OH86" i="16"/>
  <c r="F82" i="17" s="1"/>
  <c r="OK86" i="16"/>
  <c r="OP86" i="16"/>
  <c r="OR86" i="16"/>
  <c r="F84" i="17" s="1"/>
  <c r="OU86" i="16"/>
  <c r="OW86" i="16"/>
  <c r="F85" i="17" s="1"/>
  <c r="OZ86" i="16"/>
  <c r="PE86" i="16"/>
  <c r="PG86" i="16"/>
  <c r="F87" i="17" s="1"/>
  <c r="PJ86" i="16"/>
  <c r="PL86" i="16"/>
  <c r="F88" i="17" s="1"/>
  <c r="PO86" i="16"/>
  <c r="PT86" i="16"/>
  <c r="PV86" i="16"/>
  <c r="F90" i="17" s="1"/>
  <c r="PY86" i="16"/>
  <c r="QA86" i="16"/>
  <c r="F91" i="17" s="1"/>
  <c r="QD86" i="16"/>
  <c r="QI86" i="16"/>
  <c r="QN86" i="16"/>
  <c r="QS86" i="16"/>
  <c r="QX86" i="16"/>
  <c r="RC86" i="16"/>
  <c r="RH86" i="16"/>
  <c r="RM86" i="16"/>
  <c r="RO86" i="16"/>
  <c r="F99" i="17" s="1"/>
  <c r="RR86" i="16"/>
  <c r="RT86" i="16"/>
  <c r="F100" i="17" s="1"/>
  <c r="RW86" i="16"/>
  <c r="SB86" i="16"/>
  <c r="SD86" i="16"/>
  <c r="F102" i="17" s="1"/>
  <c r="SG86" i="16"/>
  <c r="SI86" i="16"/>
  <c r="F103" i="17" s="1"/>
  <c r="SL86" i="16"/>
  <c r="SQ86" i="16"/>
  <c r="SS86" i="16"/>
  <c r="F105" i="17" s="1"/>
  <c r="SV86" i="16"/>
  <c r="SX86" i="16"/>
  <c r="F106" i="17" s="1"/>
  <c r="TA86" i="16"/>
  <c r="TF86" i="16"/>
  <c r="TH86" i="16"/>
  <c r="F108" i="17" s="1"/>
  <c r="TK86" i="16"/>
  <c r="TP86" i="16"/>
  <c r="TU86" i="16"/>
  <c r="TZ86" i="16"/>
  <c r="UE86" i="16"/>
  <c r="UJ86" i="16"/>
  <c r="UL86" i="16"/>
  <c r="F114" i="17" s="1"/>
  <c r="UO86" i="16"/>
  <c r="UQ86" i="16"/>
  <c r="UT86" i="16"/>
  <c r="UY86" i="16"/>
  <c r="VA86" i="16"/>
  <c r="F117" i="17" s="1"/>
  <c r="VD86" i="16"/>
  <c r="VF86" i="16"/>
  <c r="F118" i="17" s="1"/>
  <c r="VI86" i="16"/>
  <c r="VN86" i="16"/>
  <c r="VP86" i="16"/>
  <c r="F120" i="17" s="1"/>
  <c r="VS86" i="16"/>
  <c r="VU86" i="16"/>
  <c r="F121" i="17" s="1"/>
  <c r="VX86" i="16"/>
  <c r="WC86" i="16"/>
  <c r="WE86" i="16"/>
  <c r="F123" i="17" s="1"/>
  <c r="WH86" i="16"/>
  <c r="WJ86" i="16"/>
  <c r="F124" i="17" s="1"/>
  <c r="WM86" i="16"/>
  <c r="WR86" i="16"/>
  <c r="WW86" i="16"/>
  <c r="XB86" i="16"/>
  <c r="XG86" i="16"/>
  <c r="XL86" i="16"/>
  <c r="XN86" i="16"/>
  <c r="F130" i="17" s="1"/>
  <c r="XQ86" i="16"/>
  <c r="XV86" i="16"/>
  <c r="XX86" i="16"/>
  <c r="F132" i="17" s="1"/>
  <c r="YA86" i="16"/>
  <c r="YC86" i="16"/>
  <c r="F133" i="17" s="1"/>
  <c r="YF86" i="16"/>
  <c r="YK86" i="16"/>
  <c r="YM86" i="16"/>
  <c r="F135" i="17" s="1"/>
  <c r="YP86" i="16"/>
  <c r="YR86" i="16"/>
  <c r="F136" i="17" s="1"/>
  <c r="YU86" i="16"/>
  <c r="YZ86" i="16"/>
  <c r="ZB86" i="16"/>
  <c r="F138" i="17" s="1"/>
  <c r="ZE86" i="16"/>
  <c r="ZJ86" i="16"/>
  <c r="ZO86" i="16"/>
  <c r="ZQ86" i="16"/>
  <c r="F141" i="17" s="1"/>
  <c r="ZT86" i="16"/>
  <c r="ZY86" i="16"/>
  <c r="AAD86" i="16"/>
  <c r="AAI86" i="16"/>
  <c r="ZG84" i="16" l="1"/>
  <c r="D139" i="17" s="1"/>
  <c r="E140" i="8" s="1"/>
  <c r="ZG82" i="16"/>
  <c r="B139" i="17" s="1"/>
  <c r="C140" i="8" s="1"/>
  <c r="WO84" i="16"/>
  <c r="D125" i="17" s="1"/>
  <c r="NI84" i="16"/>
  <c r="D77" i="17" s="1"/>
  <c r="EC84" i="16"/>
  <c r="D29" i="17" s="1"/>
  <c r="UG82" i="16"/>
  <c r="B113" i="17" s="1"/>
  <c r="LA82" i="16"/>
  <c r="B65" i="17" s="1"/>
  <c r="BU82" i="16"/>
  <c r="B17" i="17" s="1"/>
  <c r="VZ86" i="16"/>
  <c r="F122" i="17" s="1"/>
  <c r="MT86" i="16"/>
  <c r="F74" i="17" s="1"/>
  <c r="DN86" i="16"/>
  <c r="F26" i="17" s="1"/>
  <c r="VU85" i="16"/>
  <c r="E121" i="17" s="1"/>
  <c r="DI85" i="16"/>
  <c r="E25" i="17" s="1"/>
  <c r="VP84" i="16"/>
  <c r="D120" i="17" s="1"/>
  <c r="MJ84" i="16"/>
  <c r="D72" i="17" s="1"/>
  <c r="DD84" i="16"/>
  <c r="D24" i="17" s="1"/>
  <c r="TM83" i="16"/>
  <c r="C109" i="17" s="1"/>
  <c r="KG83" i="16"/>
  <c r="C61" i="17" s="1"/>
  <c r="BA83" i="16"/>
  <c r="C13" i="17" s="1"/>
  <c r="RJ82" i="16"/>
  <c r="B98" i="17" s="1"/>
  <c r="ID82" i="16"/>
  <c r="B50" i="17" s="1"/>
  <c r="AV85" i="16"/>
  <c r="E12" i="17" s="1"/>
  <c r="ZG86" i="16"/>
  <c r="F139" i="17" s="1"/>
  <c r="G140" i="8" s="1"/>
  <c r="TC86" i="16"/>
  <c r="F107" i="17" s="1"/>
  <c r="JW86" i="16"/>
  <c r="F59" i="17" s="1"/>
  <c r="AQ84" i="16"/>
  <c r="D11" i="17" s="1"/>
  <c r="SX85" i="16"/>
  <c r="E106" i="17" s="1"/>
  <c r="JR85" i="16"/>
  <c r="E58" i="17" s="1"/>
  <c r="AL83" i="16"/>
  <c r="C10" i="17" s="1"/>
  <c r="SS84" i="16"/>
  <c r="D105" i="17" s="1"/>
  <c r="JM84" i="16"/>
  <c r="D57" i="17" s="1"/>
  <c r="AG82" i="16"/>
  <c r="B9" i="17" s="1"/>
  <c r="SN83" i="16"/>
  <c r="C104" i="17" s="1"/>
  <c r="JH83" i="16"/>
  <c r="C56" i="17" s="1"/>
  <c r="ZQ82" i="16"/>
  <c r="B141" i="17" s="1"/>
  <c r="QK82" i="16"/>
  <c r="B93" i="17" s="1"/>
  <c r="HE82" i="16"/>
  <c r="B45" i="17" s="1"/>
  <c r="ZL86" i="16"/>
  <c r="F140" i="17" s="1"/>
  <c r="QF86" i="16"/>
  <c r="F92" i="17" s="1"/>
  <c r="GZ86" i="16"/>
  <c r="F44" i="17" s="1"/>
  <c r="QA85" i="16"/>
  <c r="E91" i="17" s="1"/>
  <c r="GU85" i="16"/>
  <c r="E43" i="17" s="1"/>
  <c r="ZB84" i="16"/>
  <c r="D138" i="17" s="1"/>
  <c r="PV84" i="16"/>
  <c r="D90" i="17" s="1"/>
  <c r="GP84" i="16"/>
  <c r="D42" i="17" s="1"/>
  <c r="YW83" i="16"/>
  <c r="C137" i="17" s="1"/>
  <c r="PQ83" i="16"/>
  <c r="C89" i="17" s="1"/>
  <c r="GK83" i="16"/>
  <c r="C41" i="17" s="1"/>
  <c r="YR82" i="16"/>
  <c r="B136" i="17" s="1"/>
  <c r="PL82" i="16"/>
  <c r="B88" i="17" s="1"/>
  <c r="GF82" i="16"/>
  <c r="B40" i="17" s="1"/>
  <c r="WO86" i="16"/>
  <c r="F125" i="17" s="1"/>
  <c r="NI86" i="16"/>
  <c r="F77" i="17" s="1"/>
  <c r="WE84" i="16"/>
  <c r="D123" i="17" s="1"/>
  <c r="MY84" i="16"/>
  <c r="D75" i="17" s="1"/>
  <c r="DS84" i="16"/>
  <c r="D27" i="17" s="1"/>
  <c r="VZ83" i="16"/>
  <c r="C122" i="17" s="1"/>
  <c r="MT83" i="16"/>
  <c r="C74" i="17" s="1"/>
  <c r="DN83" i="16"/>
  <c r="C26" i="17" s="1"/>
  <c r="VU82" i="16"/>
  <c r="B121" i="17" s="1"/>
  <c r="MO82" i="16"/>
  <c r="B73" i="17" s="1"/>
  <c r="DI82" i="16"/>
  <c r="B25" i="17" s="1"/>
  <c r="ZG83" i="16"/>
  <c r="C139" i="17" s="1"/>
  <c r="D140" i="8" s="1"/>
  <c r="WT83" i="16"/>
  <c r="C126" i="17" s="1"/>
  <c r="NN83" i="16"/>
  <c r="C78" i="17" s="1"/>
  <c r="EH83" i="16"/>
  <c r="C30" i="17" s="1"/>
  <c r="WO82" i="16"/>
  <c r="B125" i="17" s="1"/>
  <c r="NI82" i="16"/>
  <c r="B77" i="17" s="1"/>
  <c r="EC82" i="16"/>
  <c r="B29" i="17" s="1"/>
  <c r="VA84" i="16"/>
  <c r="D117" i="17" s="1"/>
  <c r="LU84" i="16"/>
  <c r="D69" i="17" s="1"/>
  <c r="CO84" i="16"/>
  <c r="D21" i="17" s="1"/>
  <c r="UV83" i="16"/>
  <c r="C116" i="17" s="1"/>
  <c r="LP83" i="16"/>
  <c r="C68" i="17" s="1"/>
  <c r="CJ83" i="16"/>
  <c r="C20" i="17" s="1"/>
  <c r="SS82" i="16"/>
  <c r="B105" i="17" s="1"/>
  <c r="JM82" i="16"/>
  <c r="B57" i="17" s="1"/>
  <c r="AG86" i="16"/>
  <c r="F9" i="17" s="1"/>
  <c r="AB85" i="16"/>
  <c r="E8" i="17" s="1"/>
  <c r="W84" i="16"/>
  <c r="D7" i="17" s="1"/>
  <c r="SD84" i="16"/>
  <c r="D102" i="17" s="1"/>
  <c r="IX84" i="16"/>
  <c r="D54" i="17" s="1"/>
  <c r="RY83" i="16"/>
  <c r="C101" i="17" s="1"/>
  <c r="IS83" i="16"/>
  <c r="C53" i="17" s="1"/>
  <c r="RT82" i="16"/>
  <c r="B100" i="17" s="1"/>
  <c r="IN82" i="16"/>
  <c r="B52" i="17" s="1"/>
  <c r="YW86" i="16"/>
  <c r="F137" i="17" s="1"/>
  <c r="PQ86" i="16"/>
  <c r="F89" i="17" s="1"/>
  <c r="GK86" i="16"/>
  <c r="F41" i="17" s="1"/>
  <c r="YH83" i="16"/>
  <c r="C134" i="17" s="1"/>
  <c r="PB83" i="16"/>
  <c r="C86" i="17" s="1"/>
  <c r="FV83" i="16"/>
  <c r="C38" i="17" s="1"/>
  <c r="YC82" i="16"/>
  <c r="B133" i="17" s="1"/>
  <c r="OW82" i="16"/>
  <c r="B85" i="17" s="1"/>
  <c r="FQ82" i="16"/>
  <c r="B37" i="17" s="1"/>
  <c r="XS86" i="16"/>
  <c r="F131" i="17" s="1"/>
  <c r="OM86" i="16"/>
  <c r="F83" i="17" s="1"/>
  <c r="FG86" i="16"/>
  <c r="F35" i="17" s="1"/>
  <c r="XN85" i="16"/>
  <c r="E130" i="17" s="1"/>
  <c r="OH85" i="16"/>
  <c r="E82" i="17" s="1"/>
  <c r="FB85" i="16"/>
  <c r="E34" i="17" s="1"/>
  <c r="XI84" i="16"/>
  <c r="D129" i="17" s="1"/>
  <c r="OC84" i="16"/>
  <c r="D81" i="17" s="1"/>
  <c r="EW84" i="16"/>
  <c r="D33" i="17" s="1"/>
  <c r="XD83" i="16"/>
  <c r="C128" i="17" s="1"/>
  <c r="NX83" i="16"/>
  <c r="C80" i="17" s="1"/>
  <c r="ER83" i="16"/>
  <c r="C32" i="17" s="1"/>
  <c r="VA82" i="16"/>
  <c r="B117" i="17" s="1"/>
  <c r="LU82" i="16"/>
  <c r="B69" i="17" s="1"/>
  <c r="CO82" i="16"/>
  <c r="B21" i="17" s="1"/>
  <c r="UV86" i="16"/>
  <c r="F116" i="17" s="1"/>
  <c r="LP86" i="16"/>
  <c r="F68" i="17" s="1"/>
  <c r="UQ85" i="16"/>
  <c r="E115" i="17" s="1"/>
  <c r="LK85" i="16"/>
  <c r="E67" i="17" s="1"/>
  <c r="CE85" i="16"/>
  <c r="E19" i="17" s="1"/>
  <c r="UL84" i="16"/>
  <c r="D114" i="17" s="1"/>
  <c r="LF84" i="16"/>
  <c r="D66" i="17" s="1"/>
  <c r="BZ84" i="16"/>
  <c r="D18" i="17" s="1"/>
  <c r="UG83" i="16"/>
  <c r="C113" i="17" s="1"/>
  <c r="LA83" i="16"/>
  <c r="C65" i="17" s="1"/>
  <c r="BU83" i="16"/>
  <c r="C17" i="17" s="1"/>
  <c r="UB82" i="16"/>
  <c r="B112" i="17" s="1"/>
  <c r="KV82" i="16"/>
  <c r="B64" i="17" s="1"/>
  <c r="BP82" i="16"/>
  <c r="B16" i="17" s="1"/>
  <c r="RY86" i="16"/>
  <c r="F101" i="17" s="1"/>
  <c r="IS86" i="16"/>
  <c r="F53" i="17" s="1"/>
  <c r="M86" i="16"/>
  <c r="F5" i="17" s="1"/>
  <c r="H85" i="16"/>
  <c r="E4" i="17" s="1"/>
  <c r="RO84" i="16"/>
  <c r="D99" i="17" s="1"/>
  <c r="II84" i="16"/>
  <c r="D51" i="17" s="1"/>
  <c r="RJ83" i="16"/>
  <c r="C98" i="17" s="1"/>
  <c r="ID83" i="16"/>
  <c r="C50" i="17" s="1"/>
  <c r="AAK82" i="16"/>
  <c r="B145" i="17" s="1"/>
  <c r="RE82" i="16"/>
  <c r="B97" i="17" s="1"/>
  <c r="HY82" i="16"/>
  <c r="B49" i="17" s="1"/>
  <c r="ZG85" i="16"/>
  <c r="E139" i="17" s="1"/>
  <c r="F140" i="8" s="1"/>
  <c r="R83" i="16"/>
  <c r="C6" i="17" s="1"/>
  <c r="M82" i="16"/>
  <c r="B5" i="17" s="1"/>
  <c r="EC86" i="16"/>
  <c r="F29" i="17" s="1"/>
  <c r="BU86" i="16"/>
  <c r="F17" i="17" s="1"/>
  <c r="YR85" i="16"/>
  <c r="E136" i="17" s="1"/>
  <c r="WJ85" i="16"/>
  <c r="E124" i="17" s="1"/>
  <c r="UB85" i="16"/>
  <c r="E112" i="17" s="1"/>
  <c r="RT85" i="16"/>
  <c r="E100" i="17" s="1"/>
  <c r="PL85" i="16"/>
  <c r="E88" i="17" s="1"/>
  <c r="ND85" i="16"/>
  <c r="E76" i="17" s="1"/>
  <c r="KV85" i="16"/>
  <c r="E64" i="17" s="1"/>
  <c r="IN85" i="16"/>
  <c r="E52" i="17" s="1"/>
  <c r="GF85" i="16"/>
  <c r="E40" i="17" s="1"/>
  <c r="DX85" i="16"/>
  <c r="E28" i="17" s="1"/>
  <c r="BP85" i="16"/>
  <c r="E16" i="17" s="1"/>
  <c r="C84" i="16"/>
  <c r="D3" i="17" s="1"/>
  <c r="C139" i="8" l="1"/>
  <c r="H140" i="8" l="1"/>
  <c r="B139" i="8"/>
  <c r="D139" i="8"/>
  <c r="E139" i="8"/>
  <c r="J140" i="8" s="1"/>
  <c r="F139" i="8"/>
  <c r="K140" i="8" s="1"/>
  <c r="G139" i="8"/>
  <c r="L140" i="8" s="1"/>
  <c r="I140" i="8" l="1"/>
  <c r="B138" i="8"/>
  <c r="C138" i="8"/>
  <c r="D138" i="8"/>
  <c r="I139" i="8" s="1"/>
  <c r="E138" i="8"/>
  <c r="F138" i="8"/>
  <c r="G138" i="8"/>
  <c r="L139" i="8" s="1"/>
  <c r="H139" i="8" l="1"/>
  <c r="J139" i="8"/>
  <c r="K139" i="8"/>
  <c r="B130" i="8"/>
  <c r="C130" i="8"/>
  <c r="D130" i="8"/>
  <c r="E130" i="8"/>
  <c r="F130" i="8"/>
  <c r="G130" i="8"/>
  <c r="B131" i="8"/>
  <c r="C131" i="8"/>
  <c r="D131" i="8"/>
  <c r="E131" i="8"/>
  <c r="F131" i="8"/>
  <c r="G131" i="8"/>
  <c r="B132" i="8"/>
  <c r="C132" i="8"/>
  <c r="D132" i="8"/>
  <c r="E132" i="8"/>
  <c r="F132" i="8"/>
  <c r="G132" i="8"/>
  <c r="B133" i="8"/>
  <c r="C133" i="8"/>
  <c r="D133" i="8"/>
  <c r="E133" i="8"/>
  <c r="F133" i="8"/>
  <c r="G133" i="8"/>
  <c r="B134" i="8"/>
  <c r="C134" i="8"/>
  <c r="D134" i="8"/>
  <c r="E134" i="8"/>
  <c r="F134" i="8"/>
  <c r="G134" i="8"/>
  <c r="B135" i="8"/>
  <c r="C135" i="8"/>
  <c r="D135" i="8"/>
  <c r="E135" i="8"/>
  <c r="F135" i="8"/>
  <c r="G135" i="8"/>
  <c r="B136" i="8"/>
  <c r="C136" i="8"/>
  <c r="D136" i="8"/>
  <c r="E136" i="8"/>
  <c r="F136" i="8"/>
  <c r="G136" i="8"/>
  <c r="B137" i="8"/>
  <c r="C137" i="8"/>
  <c r="H138" i="8" s="1"/>
  <c r="D137" i="8"/>
  <c r="I138" i="8" s="1"/>
  <c r="E137" i="8"/>
  <c r="F137" i="8"/>
  <c r="G137" i="8"/>
  <c r="Q139" i="8" l="1"/>
  <c r="Q140" i="8"/>
  <c r="P138" i="8"/>
  <c r="P140" i="8"/>
  <c r="O138" i="8"/>
  <c r="O140" i="8"/>
  <c r="N139" i="8"/>
  <c r="N140" i="8"/>
  <c r="M139" i="8"/>
  <c r="M140" i="8"/>
  <c r="Q138" i="8"/>
  <c r="L138" i="8"/>
  <c r="N138" i="8"/>
  <c r="J138" i="8"/>
  <c r="O139" i="8"/>
  <c r="K138" i="8"/>
  <c r="P139" i="8"/>
  <c r="M138" i="8"/>
  <c r="L135" i="8"/>
  <c r="J132" i="8"/>
  <c r="I137" i="8"/>
  <c r="I134" i="8"/>
  <c r="H131" i="8"/>
  <c r="K133" i="8"/>
  <c r="J136" i="8"/>
  <c r="H134" i="8"/>
  <c r="L134" i="8"/>
  <c r="L132" i="8"/>
  <c r="L136" i="8"/>
  <c r="K136" i="8"/>
  <c r="J135" i="8"/>
  <c r="H132" i="8"/>
  <c r="I135" i="8"/>
  <c r="K137" i="8"/>
  <c r="K132" i="8"/>
  <c r="H135" i="8"/>
  <c r="K135" i="8"/>
  <c r="I133" i="8"/>
  <c r="I131" i="8"/>
  <c r="K131" i="8"/>
  <c r="H136" i="8"/>
  <c r="I132" i="8"/>
  <c r="I136" i="8"/>
  <c r="L137" i="8"/>
  <c r="L133" i="8"/>
  <c r="J137" i="8"/>
  <c r="J133" i="8"/>
  <c r="H137" i="8"/>
  <c r="K134" i="8"/>
  <c r="H133" i="8"/>
  <c r="J134" i="8"/>
  <c r="L131" i="8"/>
  <c r="J131" i="8"/>
  <c r="H58" i="10"/>
  <c r="H59" i="10"/>
  <c r="H60" i="10"/>
  <c r="H22" i="12" l="1"/>
  <c r="B129" i="8" l="1"/>
  <c r="C129" i="8"/>
  <c r="D129" i="8"/>
  <c r="E129" i="8"/>
  <c r="J130" i="8" s="1"/>
  <c r="F129" i="8"/>
  <c r="K130" i="8" s="1"/>
  <c r="G129" i="8"/>
  <c r="L130" i="8" s="1"/>
  <c r="I130" i="8" l="1"/>
  <c r="H130" i="8"/>
  <c r="B128" i="8"/>
  <c r="B127" i="8" l="1"/>
  <c r="B126" i="8" l="1"/>
  <c r="B125" i="8" l="1"/>
  <c r="B124" i="8" l="1"/>
  <c r="B123" i="8" l="1"/>
  <c r="B122" i="8" l="1"/>
  <c r="B121" i="8" l="1"/>
  <c r="B120" i="8" l="1"/>
  <c r="B119" i="8" l="1"/>
  <c r="B118" i="8" l="1"/>
  <c r="B117" i="8" l="1"/>
  <c r="B116" i="8" l="1"/>
  <c r="B115" i="8" l="1"/>
  <c r="B114" i="8" l="1"/>
  <c r="B113" i="8" l="1"/>
  <c r="B112" i="8" l="1"/>
  <c r="B111" i="8" l="1"/>
  <c r="B110" i="8" l="1"/>
  <c r="B109" i="8" l="1"/>
  <c r="B108" i="8" l="1"/>
  <c r="B107" i="8" l="1"/>
  <c r="B106" i="8" l="1"/>
  <c r="B105" i="8" l="1"/>
  <c r="B104" i="8" l="1"/>
  <c r="B103" i="8" l="1"/>
  <c r="B102" i="8" l="1"/>
  <c r="B101" i="8" l="1"/>
  <c r="B100" i="8" l="1"/>
  <c r="B99" i="8" l="1"/>
  <c r="B98" i="8" l="1"/>
  <c r="B97" i="8" l="1"/>
  <c r="B96" i="8" l="1"/>
  <c r="B95" i="8" l="1"/>
  <c r="B94" i="8" l="1"/>
  <c r="B93" i="8" l="1"/>
  <c r="B92" i="8" l="1"/>
  <c r="B91" i="8" l="1"/>
  <c r="B90" i="8" l="1"/>
  <c r="B89" i="8" l="1"/>
  <c r="B88" i="8" l="1"/>
  <c r="B87" i="8" l="1"/>
  <c r="B86" i="8" l="1"/>
  <c r="B85" i="8" l="1"/>
  <c r="B84" i="8" l="1"/>
  <c r="B83" i="8" l="1"/>
  <c r="B80" i="8" l="1"/>
  <c r="B81" i="8"/>
  <c r="B82" i="8"/>
  <c r="B79" i="8" l="1"/>
  <c r="B78" i="8"/>
  <c r="B66" i="8" l="1"/>
  <c r="B77" i="8"/>
  <c r="B67" i="8"/>
  <c r="B68" i="8"/>
  <c r="B69" i="8"/>
  <c r="B70" i="8"/>
  <c r="B71" i="8"/>
  <c r="B72" i="8"/>
  <c r="B73" i="8"/>
  <c r="B74" i="8"/>
  <c r="B75" i="8"/>
  <c r="B76" i="8"/>
  <c r="B77" i="9" l="1"/>
  <c r="C77" i="9"/>
  <c r="D77" i="9"/>
  <c r="E77" i="9"/>
  <c r="F77" i="9"/>
  <c r="G77" i="9"/>
  <c r="H77" i="9"/>
  <c r="I77" i="9"/>
  <c r="J77" i="9"/>
  <c r="K77" i="9"/>
  <c r="L77" i="9"/>
  <c r="M77" i="9"/>
  <c r="N77" i="9"/>
  <c r="O77" i="9"/>
  <c r="P77" i="9"/>
  <c r="B65" i="8" l="1"/>
  <c r="B64" i="8" l="1"/>
  <c r="B63" i="8" l="1"/>
  <c r="B62" i="8" l="1"/>
  <c r="B61" i="8" l="1"/>
  <c r="B76" i="9" l="1"/>
  <c r="C76" i="9"/>
  <c r="D76" i="9"/>
  <c r="E76" i="9"/>
  <c r="F76" i="9"/>
  <c r="G76" i="9"/>
  <c r="H76" i="9"/>
  <c r="I76" i="9"/>
  <c r="J76" i="9"/>
  <c r="K76" i="9"/>
  <c r="L76" i="9"/>
  <c r="M76" i="9"/>
  <c r="N76" i="9"/>
  <c r="O76" i="9"/>
  <c r="P76" i="9"/>
  <c r="B60" i="8"/>
  <c r="B75" i="9" l="1"/>
  <c r="C75" i="9"/>
  <c r="D75" i="9"/>
  <c r="E75" i="9"/>
  <c r="F75" i="9"/>
  <c r="G75" i="9"/>
  <c r="H75" i="9"/>
  <c r="I75" i="9"/>
  <c r="J75" i="9"/>
  <c r="K75" i="9"/>
  <c r="L75" i="9"/>
  <c r="M75" i="9"/>
  <c r="N75" i="9"/>
  <c r="O75" i="9"/>
  <c r="P75" i="9"/>
  <c r="B59" i="8"/>
  <c r="P74" i="9" l="1"/>
  <c r="O74" i="9"/>
  <c r="N74" i="9"/>
  <c r="M74" i="9"/>
  <c r="L74" i="9"/>
  <c r="K74" i="9"/>
  <c r="J74" i="9"/>
  <c r="I74" i="9"/>
  <c r="H74" i="9"/>
  <c r="G74" i="9"/>
  <c r="F74" i="9"/>
  <c r="E74" i="9"/>
  <c r="D74" i="9"/>
  <c r="C74" i="9"/>
  <c r="B74" i="9"/>
  <c r="B58" i="8"/>
  <c r="B57" i="8" l="1"/>
  <c r="B73" i="9"/>
  <c r="C73" i="9"/>
  <c r="D73" i="9"/>
  <c r="E73" i="9"/>
  <c r="F73" i="9"/>
  <c r="G73" i="9"/>
  <c r="H73" i="9"/>
  <c r="I73" i="9"/>
  <c r="J73" i="9"/>
  <c r="K73" i="9"/>
  <c r="L73" i="9"/>
  <c r="M73" i="9"/>
  <c r="N73" i="9"/>
  <c r="O73" i="9"/>
  <c r="P73" i="9"/>
  <c r="F33" i="12" l="1"/>
  <c r="F32" i="12"/>
  <c r="F31" i="12"/>
  <c r="F29" i="12"/>
  <c r="B56" i="8" l="1"/>
  <c r="B72" i="9"/>
  <c r="C72" i="9"/>
  <c r="D72" i="9"/>
  <c r="E72" i="9"/>
  <c r="F72" i="9"/>
  <c r="G72" i="9"/>
  <c r="H72" i="9"/>
  <c r="I72" i="9"/>
  <c r="J72" i="9"/>
  <c r="K72" i="9"/>
  <c r="L72" i="9"/>
  <c r="M72" i="9"/>
  <c r="N72" i="9"/>
  <c r="O72" i="9"/>
  <c r="P72" i="9"/>
  <c r="B71" i="9" l="1"/>
  <c r="C71" i="9"/>
  <c r="D71" i="9"/>
  <c r="E71" i="9"/>
  <c r="F71" i="9"/>
  <c r="G71" i="9"/>
  <c r="H71" i="9"/>
  <c r="I71" i="9"/>
  <c r="J71" i="9"/>
  <c r="K71" i="9"/>
  <c r="L71" i="9"/>
  <c r="M71" i="9"/>
  <c r="N71" i="9"/>
  <c r="O71" i="9"/>
  <c r="P71" i="9"/>
  <c r="B55" i="8"/>
  <c r="B70" i="9" l="1"/>
  <c r="C70" i="9"/>
  <c r="D70" i="9"/>
  <c r="E70" i="9"/>
  <c r="F70" i="9"/>
  <c r="G70" i="9"/>
  <c r="H70" i="9"/>
  <c r="I70" i="9"/>
  <c r="J70" i="9"/>
  <c r="K70" i="9"/>
  <c r="L70" i="9"/>
  <c r="M70" i="9"/>
  <c r="N70" i="9"/>
  <c r="O70" i="9"/>
  <c r="P70" i="9"/>
  <c r="B54" i="8" l="1"/>
  <c r="H29" i="12" l="1"/>
  <c r="B69" i="9" l="1"/>
  <c r="C69" i="9"/>
  <c r="D69" i="9"/>
  <c r="E69" i="9"/>
  <c r="F69" i="9"/>
  <c r="G69" i="9"/>
  <c r="H69" i="9"/>
  <c r="I69" i="9"/>
  <c r="J69" i="9"/>
  <c r="K69" i="9"/>
  <c r="L69" i="9"/>
  <c r="M69" i="9"/>
  <c r="N69" i="9"/>
  <c r="O69" i="9"/>
  <c r="P69" i="9"/>
  <c r="B53" i="8" l="1"/>
  <c r="B68" i="9" l="1"/>
  <c r="C68" i="9"/>
  <c r="D68" i="9"/>
  <c r="E68" i="9"/>
  <c r="F68" i="9"/>
  <c r="G68" i="9"/>
  <c r="H68" i="9"/>
  <c r="I68" i="9"/>
  <c r="J68" i="9"/>
  <c r="K68" i="9"/>
  <c r="L68" i="9"/>
  <c r="M68" i="9"/>
  <c r="N68" i="9"/>
  <c r="O68" i="9"/>
  <c r="P68" i="9"/>
  <c r="B52" i="8"/>
  <c r="B67" i="9" l="1"/>
  <c r="C67" i="9"/>
  <c r="D67" i="9"/>
  <c r="E67" i="9"/>
  <c r="F67" i="9"/>
  <c r="G67" i="9"/>
  <c r="H67" i="9"/>
  <c r="I67" i="9"/>
  <c r="J67" i="9"/>
  <c r="K67" i="9"/>
  <c r="L67" i="9"/>
  <c r="M67" i="9"/>
  <c r="N67" i="9"/>
  <c r="O67" i="9"/>
  <c r="P67" i="9"/>
  <c r="B51" i="8"/>
  <c r="B50" i="8" l="1"/>
  <c r="B66" i="9"/>
  <c r="C66" i="9"/>
  <c r="D66" i="9"/>
  <c r="E66" i="9"/>
  <c r="F66" i="9"/>
  <c r="G66" i="9"/>
  <c r="H66" i="9"/>
  <c r="I66" i="9"/>
  <c r="J66" i="9"/>
  <c r="K66" i="9"/>
  <c r="L66" i="9"/>
  <c r="M66" i="9"/>
  <c r="N66" i="9"/>
  <c r="O66" i="9"/>
  <c r="P66" i="9"/>
  <c r="B65" i="9" l="1"/>
  <c r="C65" i="9"/>
  <c r="D65" i="9"/>
  <c r="E65" i="9"/>
  <c r="F65" i="9"/>
  <c r="G65" i="9"/>
  <c r="H65" i="9"/>
  <c r="I65" i="9"/>
  <c r="J65" i="9"/>
  <c r="K65" i="9"/>
  <c r="L65" i="9"/>
  <c r="M65" i="9"/>
  <c r="N65" i="9"/>
  <c r="O65" i="9"/>
  <c r="P65" i="9"/>
  <c r="B49" i="8"/>
  <c r="B64" i="9" l="1"/>
  <c r="C64" i="9"/>
  <c r="D64" i="9"/>
  <c r="E64" i="9"/>
  <c r="F64" i="9"/>
  <c r="G64" i="9"/>
  <c r="H64" i="9"/>
  <c r="I64" i="9"/>
  <c r="J64" i="9"/>
  <c r="K64" i="9"/>
  <c r="L64" i="9"/>
  <c r="M64" i="9"/>
  <c r="N64" i="9"/>
  <c r="O64" i="9"/>
  <c r="P64" i="9"/>
  <c r="B48" i="8"/>
  <c r="B63" i="9" l="1"/>
  <c r="C63" i="9"/>
  <c r="D63" i="9"/>
  <c r="E63" i="9"/>
  <c r="F63" i="9"/>
  <c r="G63" i="9"/>
  <c r="H63" i="9"/>
  <c r="I63" i="9"/>
  <c r="J63" i="9"/>
  <c r="K63" i="9"/>
  <c r="L63" i="9"/>
  <c r="M63" i="9"/>
  <c r="N63" i="9"/>
  <c r="O63" i="9"/>
  <c r="P63" i="9"/>
  <c r="B47" i="8"/>
  <c r="B62" i="9" l="1"/>
  <c r="C62" i="9"/>
  <c r="D62" i="9"/>
  <c r="E62" i="9"/>
  <c r="F62" i="9"/>
  <c r="G62" i="9"/>
  <c r="H62" i="9"/>
  <c r="I62" i="9"/>
  <c r="J62" i="9"/>
  <c r="K62" i="9"/>
  <c r="L62" i="9"/>
  <c r="M62" i="9"/>
  <c r="N62" i="9"/>
  <c r="O62" i="9"/>
  <c r="P62" i="9"/>
  <c r="B46" i="8"/>
  <c r="B57" i="9"/>
  <c r="C57" i="9"/>
  <c r="D57" i="9"/>
  <c r="E57" i="9"/>
  <c r="F57" i="9"/>
  <c r="G57" i="9"/>
  <c r="H57" i="9"/>
  <c r="I57" i="9"/>
  <c r="J57" i="9"/>
  <c r="K57" i="9"/>
  <c r="L57" i="9"/>
  <c r="M57" i="9"/>
  <c r="N57" i="9"/>
  <c r="O57" i="9"/>
  <c r="P57" i="9"/>
  <c r="B58" i="9"/>
  <c r="C58" i="9"/>
  <c r="D58" i="9"/>
  <c r="E58" i="9"/>
  <c r="F58" i="9"/>
  <c r="G58" i="9"/>
  <c r="H58" i="9"/>
  <c r="I58" i="9"/>
  <c r="J58" i="9"/>
  <c r="K58" i="9"/>
  <c r="L58" i="9"/>
  <c r="M58" i="9"/>
  <c r="N58" i="9"/>
  <c r="O58" i="9"/>
  <c r="P58" i="9"/>
  <c r="B59" i="9"/>
  <c r="C59" i="9"/>
  <c r="D59" i="9"/>
  <c r="E59" i="9"/>
  <c r="F59" i="9"/>
  <c r="G59" i="9"/>
  <c r="H59" i="9"/>
  <c r="I59" i="9"/>
  <c r="J59" i="9"/>
  <c r="K59" i="9"/>
  <c r="L59" i="9"/>
  <c r="M59" i="9"/>
  <c r="N59" i="9"/>
  <c r="O59" i="9"/>
  <c r="P59" i="9"/>
  <c r="B60" i="9"/>
  <c r="C60" i="9"/>
  <c r="D60" i="9"/>
  <c r="E60" i="9"/>
  <c r="F60" i="9"/>
  <c r="G60" i="9"/>
  <c r="H60" i="9"/>
  <c r="I60" i="9"/>
  <c r="J60" i="9"/>
  <c r="K60" i="9"/>
  <c r="L60" i="9"/>
  <c r="M60" i="9"/>
  <c r="N60" i="9"/>
  <c r="O60" i="9"/>
  <c r="P60" i="9"/>
  <c r="B61" i="9"/>
  <c r="C61" i="9"/>
  <c r="D61" i="9"/>
  <c r="E61" i="9"/>
  <c r="F61" i="9"/>
  <c r="G61" i="9"/>
  <c r="H61" i="9"/>
  <c r="I61" i="9"/>
  <c r="J61" i="9"/>
  <c r="K61" i="9"/>
  <c r="L61" i="9"/>
  <c r="M61" i="9"/>
  <c r="N61" i="9"/>
  <c r="O61" i="9"/>
  <c r="P61" i="9"/>
  <c r="B45" i="8" l="1"/>
  <c r="B44" i="8" l="1"/>
  <c r="B43" i="8" l="1"/>
  <c r="B42" i="8" l="1"/>
  <c r="B41" i="8" l="1"/>
  <c r="B56" i="9" l="1"/>
  <c r="C56" i="9"/>
  <c r="D56" i="9"/>
  <c r="E56" i="9"/>
  <c r="F56" i="9"/>
  <c r="G56" i="9"/>
  <c r="H56" i="9"/>
  <c r="I56" i="9"/>
  <c r="J56" i="9"/>
  <c r="K56" i="9"/>
  <c r="L56" i="9"/>
  <c r="M56" i="9"/>
  <c r="N56" i="9"/>
  <c r="O56" i="9"/>
  <c r="P56" i="9"/>
  <c r="B40" i="8"/>
  <c r="B55" i="9" l="1"/>
  <c r="C55" i="9"/>
  <c r="D55" i="9"/>
  <c r="E55" i="9"/>
  <c r="F55" i="9"/>
  <c r="G55" i="9"/>
  <c r="H55" i="9"/>
  <c r="I55" i="9"/>
  <c r="J55" i="9"/>
  <c r="K55" i="9"/>
  <c r="L55" i="9"/>
  <c r="M55" i="9"/>
  <c r="N55" i="9"/>
  <c r="O55" i="9"/>
  <c r="P55" i="9"/>
  <c r="B39" i="8"/>
  <c r="B54" i="9" l="1"/>
  <c r="C54" i="9"/>
  <c r="D54" i="9"/>
  <c r="E54" i="9"/>
  <c r="F54" i="9"/>
  <c r="G54" i="9"/>
  <c r="H54" i="9"/>
  <c r="I54" i="9"/>
  <c r="J54" i="9"/>
  <c r="K54" i="9"/>
  <c r="L54" i="9"/>
  <c r="M54" i="9"/>
  <c r="N54" i="9"/>
  <c r="O54" i="9"/>
  <c r="P54" i="9"/>
  <c r="B38" i="8"/>
  <c r="P53" i="9" l="1"/>
  <c r="O53" i="9"/>
  <c r="N53" i="9"/>
  <c r="M53" i="9"/>
  <c r="L53" i="9"/>
  <c r="B53" i="9" l="1"/>
  <c r="C53" i="9"/>
  <c r="D53" i="9"/>
  <c r="E53" i="9"/>
  <c r="F53" i="9"/>
  <c r="G53" i="9"/>
  <c r="H53" i="9"/>
  <c r="I53" i="9"/>
  <c r="J53" i="9"/>
  <c r="K53" i="9"/>
  <c r="B37" i="8"/>
  <c r="B52" i="9" l="1"/>
  <c r="C52" i="9"/>
  <c r="D52" i="9"/>
  <c r="E52" i="9"/>
  <c r="F52" i="9"/>
  <c r="G52" i="9"/>
  <c r="H52" i="9"/>
  <c r="I52" i="9"/>
  <c r="J52" i="9"/>
  <c r="K52" i="9"/>
  <c r="L52" i="9"/>
  <c r="M52" i="9"/>
  <c r="N52" i="9"/>
  <c r="O52" i="9"/>
  <c r="P52" i="9"/>
  <c r="B36" i="8"/>
  <c r="B51" i="9" l="1"/>
  <c r="C51" i="9"/>
  <c r="D51" i="9"/>
  <c r="E51" i="9"/>
  <c r="F51" i="9"/>
  <c r="G51" i="9"/>
  <c r="H51" i="9"/>
  <c r="I51" i="9"/>
  <c r="J51" i="9"/>
  <c r="K51" i="9"/>
  <c r="L51" i="9"/>
  <c r="M51" i="9"/>
  <c r="N51" i="9"/>
  <c r="O51" i="9"/>
  <c r="P51" i="9"/>
  <c r="B35" i="8"/>
  <c r="B34" i="8" l="1"/>
  <c r="B50" i="9"/>
  <c r="C50" i="9"/>
  <c r="D50" i="9"/>
  <c r="E50" i="9"/>
  <c r="F50" i="9"/>
  <c r="G50" i="9"/>
  <c r="H50" i="9"/>
  <c r="I50" i="9"/>
  <c r="J50" i="9"/>
  <c r="K50" i="9"/>
  <c r="L50" i="9"/>
  <c r="M50" i="9"/>
  <c r="N50" i="9"/>
  <c r="O50" i="9"/>
  <c r="P50" i="9"/>
  <c r="P49" i="9" l="1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B33" i="8"/>
  <c r="B48" i="9" l="1"/>
  <c r="C48" i="9"/>
  <c r="D48" i="9"/>
  <c r="E48" i="9"/>
  <c r="F48" i="9"/>
  <c r="G48" i="9"/>
  <c r="H48" i="9"/>
  <c r="I48" i="9"/>
  <c r="J48" i="9"/>
  <c r="K48" i="9"/>
  <c r="L48" i="9"/>
  <c r="M48" i="9"/>
  <c r="N48" i="9"/>
  <c r="O48" i="9"/>
  <c r="P48" i="9"/>
  <c r="B32" i="8"/>
  <c r="B47" i="9" l="1"/>
  <c r="C47" i="9"/>
  <c r="D47" i="9"/>
  <c r="E47" i="9"/>
  <c r="F47" i="9"/>
  <c r="G47" i="9"/>
  <c r="H47" i="9"/>
  <c r="I47" i="9"/>
  <c r="J47" i="9"/>
  <c r="K47" i="9"/>
  <c r="L47" i="9"/>
  <c r="M47" i="9"/>
  <c r="N47" i="9"/>
  <c r="O47" i="9"/>
  <c r="P47" i="9"/>
  <c r="B31" i="8"/>
  <c r="F22" i="12" l="1"/>
  <c r="F23" i="12" l="1"/>
  <c r="B26" i="8"/>
  <c r="B27" i="8"/>
  <c r="B28" i="8"/>
  <c r="B29" i="8"/>
  <c r="B30" i="8"/>
  <c r="C27" i="12" l="1"/>
  <c r="H23" i="12" l="1"/>
  <c r="J23" i="12" s="1"/>
  <c r="B46" i="9"/>
  <c r="C46" i="9"/>
  <c r="D46" i="9"/>
  <c r="E46" i="9"/>
  <c r="F46" i="9"/>
  <c r="G46" i="9"/>
  <c r="H46" i="9"/>
  <c r="I46" i="9"/>
  <c r="J46" i="9"/>
  <c r="K46" i="9"/>
  <c r="L46" i="9"/>
  <c r="M46" i="9"/>
  <c r="N46" i="9"/>
  <c r="O46" i="9"/>
  <c r="P46" i="9"/>
  <c r="B5" i="12" l="1"/>
  <c r="B45" i="9"/>
  <c r="C45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B44" i="9" l="1"/>
  <c r="C44" i="9"/>
  <c r="D44" i="9"/>
  <c r="E44" i="9"/>
  <c r="F44" i="9"/>
  <c r="G44" i="9"/>
  <c r="H44" i="9"/>
  <c r="I44" i="9"/>
  <c r="J44" i="9"/>
  <c r="K44" i="9"/>
  <c r="L44" i="9"/>
  <c r="M44" i="9"/>
  <c r="N44" i="9"/>
  <c r="O44" i="9"/>
  <c r="P44" i="9"/>
  <c r="B43" i="9" l="1"/>
  <c r="C43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C37" i="4" l="1"/>
  <c r="E39" i="4" s="1"/>
  <c r="C38" i="4"/>
  <c r="F39" i="4" s="1"/>
  <c r="C36" i="4"/>
  <c r="D36" i="4" s="1"/>
  <c r="D39" i="4" l="1"/>
  <c r="D37" i="4"/>
  <c r="D38" i="4"/>
  <c r="B42" i="9"/>
  <c r="C42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B41" i="9" l="1"/>
  <c r="C41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B25" i="8"/>
  <c r="B24" i="8" l="1"/>
  <c r="B40" i="9"/>
  <c r="C40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C28" i="12" l="1"/>
  <c r="C29" i="12"/>
  <c r="I29" i="12"/>
  <c r="B39" i="9" l="1"/>
  <c r="C39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B23" i="8"/>
  <c r="B22" i="8" l="1"/>
  <c r="B38" i="9"/>
  <c r="C38" i="9"/>
  <c r="D38" i="9"/>
  <c r="E38" i="9"/>
  <c r="F38" i="9"/>
  <c r="G38" i="9"/>
  <c r="H38" i="9"/>
  <c r="I38" i="9"/>
  <c r="J38" i="9"/>
  <c r="K38" i="9"/>
  <c r="L38" i="9"/>
  <c r="M38" i="9"/>
  <c r="N38" i="9"/>
  <c r="O38" i="9"/>
  <c r="P38" i="9"/>
  <c r="B37" i="9" l="1"/>
  <c r="C37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B21" i="8" l="1"/>
  <c r="C9" i="14" l="1"/>
  <c r="C10" i="14"/>
  <c r="C14" i="14"/>
  <c r="C13" i="14"/>
  <c r="F34" i="12" l="1"/>
  <c r="F35" i="12"/>
  <c r="B10" i="12"/>
  <c r="B9" i="12"/>
  <c r="D45" i="11" l="1"/>
  <c r="D35" i="4"/>
  <c r="B53" i="4" s="1"/>
  <c r="E45" i="11" l="1"/>
  <c r="B4" i="11" s="1"/>
  <c r="C53" i="4"/>
  <c r="C34" i="5" l="1"/>
  <c r="A52" i="5" s="1"/>
  <c r="B52" i="7"/>
  <c r="F31" i="10"/>
  <c r="E32" i="10"/>
  <c r="F32" i="10" s="1"/>
  <c r="HZ2" i="1"/>
  <c r="R4" i="8"/>
  <c r="S4" i="8"/>
  <c r="T4" i="8"/>
  <c r="U4" i="8"/>
  <c r="V4" i="8"/>
  <c r="L5" i="9"/>
  <c r="M5" i="9"/>
  <c r="N5" i="9"/>
  <c r="O5" i="9"/>
  <c r="P5" i="9"/>
  <c r="L6" i="9"/>
  <c r="M6" i="9"/>
  <c r="N6" i="9"/>
  <c r="O6" i="9"/>
  <c r="P6" i="9"/>
  <c r="L7" i="9"/>
  <c r="M7" i="9"/>
  <c r="N7" i="9"/>
  <c r="O7" i="9"/>
  <c r="P7" i="9"/>
  <c r="L8" i="9"/>
  <c r="M8" i="9"/>
  <c r="N8" i="9"/>
  <c r="O8" i="9"/>
  <c r="P8" i="9"/>
  <c r="L9" i="9"/>
  <c r="M9" i="9"/>
  <c r="N9" i="9"/>
  <c r="O9" i="9"/>
  <c r="P9" i="9"/>
  <c r="L10" i="9"/>
  <c r="M10" i="9"/>
  <c r="N10" i="9"/>
  <c r="O10" i="9"/>
  <c r="P10" i="9"/>
  <c r="L11" i="9"/>
  <c r="M11" i="9"/>
  <c r="N11" i="9"/>
  <c r="O11" i="9"/>
  <c r="P11" i="9"/>
  <c r="L12" i="9"/>
  <c r="M12" i="9"/>
  <c r="N12" i="9"/>
  <c r="O12" i="9"/>
  <c r="P12" i="9"/>
  <c r="L13" i="9"/>
  <c r="M13" i="9"/>
  <c r="N13" i="9"/>
  <c r="O13" i="9"/>
  <c r="P13" i="9"/>
  <c r="L14" i="9"/>
  <c r="M14" i="9"/>
  <c r="N14" i="9"/>
  <c r="O14" i="9"/>
  <c r="P14" i="9"/>
  <c r="L15" i="9"/>
  <c r="M15" i="9"/>
  <c r="N15" i="9"/>
  <c r="O15" i="9"/>
  <c r="P15" i="9"/>
  <c r="L16" i="9"/>
  <c r="M16" i="9"/>
  <c r="N16" i="9"/>
  <c r="O16" i="9"/>
  <c r="P16" i="9"/>
  <c r="L17" i="9"/>
  <c r="M17" i="9"/>
  <c r="N17" i="9"/>
  <c r="O17" i="9"/>
  <c r="P17" i="9"/>
  <c r="L18" i="9"/>
  <c r="M18" i="9"/>
  <c r="N18" i="9"/>
  <c r="O18" i="9"/>
  <c r="P18" i="9"/>
  <c r="L19" i="9"/>
  <c r="M19" i="9"/>
  <c r="N19" i="9"/>
  <c r="O19" i="9"/>
  <c r="P19" i="9"/>
  <c r="L20" i="9"/>
  <c r="M20" i="9"/>
  <c r="N20" i="9"/>
  <c r="O20" i="9"/>
  <c r="P20" i="9"/>
  <c r="L21" i="9"/>
  <c r="M21" i="9"/>
  <c r="N21" i="9"/>
  <c r="O21" i="9"/>
  <c r="P21" i="9"/>
  <c r="L22" i="9"/>
  <c r="M22" i="9"/>
  <c r="N22" i="9"/>
  <c r="O22" i="9"/>
  <c r="P22" i="9"/>
  <c r="L23" i="9"/>
  <c r="M23" i="9"/>
  <c r="N23" i="9"/>
  <c r="O23" i="9"/>
  <c r="P23" i="9"/>
  <c r="L24" i="9"/>
  <c r="M24" i="9"/>
  <c r="N24" i="9"/>
  <c r="O24" i="9"/>
  <c r="P24" i="9"/>
  <c r="L25" i="9"/>
  <c r="M25" i="9"/>
  <c r="N25" i="9"/>
  <c r="O25" i="9"/>
  <c r="P25" i="9"/>
  <c r="L26" i="9"/>
  <c r="M26" i="9"/>
  <c r="N26" i="9"/>
  <c r="O26" i="9"/>
  <c r="P26" i="9"/>
  <c r="L27" i="9"/>
  <c r="M27" i="9"/>
  <c r="N27" i="9"/>
  <c r="O27" i="9"/>
  <c r="P27" i="9"/>
  <c r="L28" i="9"/>
  <c r="M28" i="9"/>
  <c r="N28" i="9"/>
  <c r="O28" i="9"/>
  <c r="P28" i="9"/>
  <c r="L29" i="9"/>
  <c r="M29" i="9"/>
  <c r="N29" i="9"/>
  <c r="O29" i="9"/>
  <c r="P29" i="9"/>
  <c r="L30" i="9"/>
  <c r="M30" i="9"/>
  <c r="N30" i="9"/>
  <c r="O30" i="9"/>
  <c r="P30" i="9"/>
  <c r="L31" i="9"/>
  <c r="M31" i="9"/>
  <c r="N31" i="9"/>
  <c r="O31" i="9"/>
  <c r="P31" i="9"/>
  <c r="L32" i="9"/>
  <c r="M32" i="9"/>
  <c r="N32" i="9"/>
  <c r="O32" i="9"/>
  <c r="P32" i="9"/>
  <c r="L33" i="9"/>
  <c r="M33" i="9"/>
  <c r="N33" i="9"/>
  <c r="O33" i="9"/>
  <c r="P33" i="9"/>
  <c r="L34" i="9"/>
  <c r="M34" i="9"/>
  <c r="N34" i="9"/>
  <c r="O34" i="9"/>
  <c r="P34" i="9"/>
  <c r="L35" i="9"/>
  <c r="M35" i="9"/>
  <c r="N35" i="9"/>
  <c r="O35" i="9"/>
  <c r="P35" i="9"/>
  <c r="L36" i="9"/>
  <c r="M36" i="9"/>
  <c r="N36" i="9"/>
  <c r="O36" i="9"/>
  <c r="P36" i="9"/>
  <c r="M4" i="9"/>
  <c r="AB4" i="9" s="1"/>
  <c r="N4" i="9"/>
  <c r="AC4" i="9" s="1"/>
  <c r="O4" i="9"/>
  <c r="AD4" i="9" s="1"/>
  <c r="P4" i="9"/>
  <c r="AE4" i="9" s="1"/>
  <c r="L4" i="9"/>
  <c r="AA4" i="9" s="1"/>
  <c r="G5" i="9"/>
  <c r="H5" i="9"/>
  <c r="I5" i="9"/>
  <c r="J5" i="9"/>
  <c r="K5" i="9"/>
  <c r="G6" i="9"/>
  <c r="H6" i="9"/>
  <c r="I6" i="9"/>
  <c r="J6" i="9"/>
  <c r="K6" i="9"/>
  <c r="G7" i="9"/>
  <c r="H7" i="9"/>
  <c r="I7" i="9"/>
  <c r="J7" i="9"/>
  <c r="K7" i="9"/>
  <c r="G8" i="9"/>
  <c r="H8" i="9"/>
  <c r="I8" i="9"/>
  <c r="J8" i="9"/>
  <c r="K8" i="9"/>
  <c r="G9" i="9"/>
  <c r="H9" i="9"/>
  <c r="I9" i="9"/>
  <c r="J9" i="9"/>
  <c r="K9" i="9"/>
  <c r="G10" i="9"/>
  <c r="H10" i="9"/>
  <c r="I10" i="9"/>
  <c r="J10" i="9"/>
  <c r="K10" i="9"/>
  <c r="G11" i="9"/>
  <c r="H11" i="9"/>
  <c r="I11" i="9"/>
  <c r="J11" i="9"/>
  <c r="K11" i="9"/>
  <c r="G12" i="9"/>
  <c r="H12" i="9"/>
  <c r="I12" i="9"/>
  <c r="J12" i="9"/>
  <c r="K12" i="9"/>
  <c r="G13" i="9"/>
  <c r="H13" i="9"/>
  <c r="I13" i="9"/>
  <c r="J13" i="9"/>
  <c r="K13" i="9"/>
  <c r="G14" i="9"/>
  <c r="H14" i="9"/>
  <c r="I14" i="9"/>
  <c r="J14" i="9"/>
  <c r="K14" i="9"/>
  <c r="G15" i="9"/>
  <c r="H15" i="9"/>
  <c r="I15" i="9"/>
  <c r="J15" i="9"/>
  <c r="K15" i="9"/>
  <c r="G16" i="9"/>
  <c r="H16" i="9"/>
  <c r="I16" i="9"/>
  <c r="J16" i="9"/>
  <c r="K16" i="9"/>
  <c r="G17" i="9"/>
  <c r="H17" i="9"/>
  <c r="I17" i="9"/>
  <c r="J17" i="9"/>
  <c r="K17" i="9"/>
  <c r="G18" i="9"/>
  <c r="H18" i="9"/>
  <c r="I18" i="9"/>
  <c r="J18" i="9"/>
  <c r="K18" i="9"/>
  <c r="G19" i="9"/>
  <c r="H19" i="9"/>
  <c r="I19" i="9"/>
  <c r="J19" i="9"/>
  <c r="K19" i="9"/>
  <c r="G20" i="9"/>
  <c r="H20" i="9"/>
  <c r="I20" i="9"/>
  <c r="J20" i="9"/>
  <c r="K20" i="9"/>
  <c r="G21" i="9"/>
  <c r="H21" i="9"/>
  <c r="I21" i="9"/>
  <c r="J21" i="9"/>
  <c r="K21" i="9"/>
  <c r="G22" i="9"/>
  <c r="H22" i="9"/>
  <c r="I22" i="9"/>
  <c r="J22" i="9"/>
  <c r="K22" i="9"/>
  <c r="G23" i="9"/>
  <c r="H23" i="9"/>
  <c r="I23" i="9"/>
  <c r="J23" i="9"/>
  <c r="K23" i="9"/>
  <c r="G24" i="9"/>
  <c r="H24" i="9"/>
  <c r="I24" i="9"/>
  <c r="J24" i="9"/>
  <c r="K24" i="9"/>
  <c r="G25" i="9"/>
  <c r="H25" i="9"/>
  <c r="I25" i="9"/>
  <c r="J25" i="9"/>
  <c r="K25" i="9"/>
  <c r="G26" i="9"/>
  <c r="H26" i="9"/>
  <c r="I26" i="9"/>
  <c r="J26" i="9"/>
  <c r="K26" i="9"/>
  <c r="G27" i="9"/>
  <c r="H27" i="9"/>
  <c r="I27" i="9"/>
  <c r="J27" i="9"/>
  <c r="K27" i="9"/>
  <c r="G28" i="9"/>
  <c r="H28" i="9"/>
  <c r="I28" i="9"/>
  <c r="J28" i="9"/>
  <c r="K28" i="9"/>
  <c r="G29" i="9"/>
  <c r="H29" i="9"/>
  <c r="I29" i="9"/>
  <c r="J29" i="9"/>
  <c r="K29" i="9"/>
  <c r="G30" i="9"/>
  <c r="H30" i="9"/>
  <c r="I30" i="9"/>
  <c r="J30" i="9"/>
  <c r="K30" i="9"/>
  <c r="G31" i="9"/>
  <c r="H31" i="9"/>
  <c r="I31" i="9"/>
  <c r="J31" i="9"/>
  <c r="K31" i="9"/>
  <c r="G32" i="9"/>
  <c r="H32" i="9"/>
  <c r="I32" i="9"/>
  <c r="J32" i="9"/>
  <c r="K32" i="9"/>
  <c r="G33" i="9"/>
  <c r="H33" i="9"/>
  <c r="I33" i="9"/>
  <c r="J33" i="9"/>
  <c r="K33" i="9"/>
  <c r="G34" i="9"/>
  <c r="H34" i="9"/>
  <c r="I34" i="9"/>
  <c r="J34" i="9"/>
  <c r="K34" i="9"/>
  <c r="G35" i="9"/>
  <c r="H35" i="9"/>
  <c r="I35" i="9"/>
  <c r="J35" i="9"/>
  <c r="K35" i="9"/>
  <c r="G36" i="9"/>
  <c r="H36" i="9"/>
  <c r="I36" i="9"/>
  <c r="J36" i="9"/>
  <c r="K36" i="9"/>
  <c r="H4" i="9"/>
  <c r="W4" i="9" s="1"/>
  <c r="I4" i="9"/>
  <c r="X4" i="9" s="1"/>
  <c r="J4" i="9"/>
  <c r="Y4" i="9" s="1"/>
  <c r="K4" i="9"/>
  <c r="Z4" i="9" s="1"/>
  <c r="G4" i="9"/>
  <c r="V4" i="9" s="1"/>
  <c r="B5" i="9"/>
  <c r="C5" i="9"/>
  <c r="D5" i="9"/>
  <c r="E5" i="9"/>
  <c r="F5" i="9"/>
  <c r="B6" i="9"/>
  <c r="C6" i="9"/>
  <c r="D6" i="9"/>
  <c r="E6" i="9"/>
  <c r="F6" i="9"/>
  <c r="B7" i="9"/>
  <c r="C7" i="9"/>
  <c r="D7" i="9"/>
  <c r="E7" i="9"/>
  <c r="F7" i="9"/>
  <c r="B8" i="9"/>
  <c r="C8" i="9"/>
  <c r="D8" i="9"/>
  <c r="E8" i="9"/>
  <c r="F8" i="9"/>
  <c r="B9" i="9"/>
  <c r="C9" i="9"/>
  <c r="D9" i="9"/>
  <c r="E9" i="9"/>
  <c r="F9" i="9"/>
  <c r="B10" i="9"/>
  <c r="C10" i="9"/>
  <c r="D10" i="9"/>
  <c r="E10" i="9"/>
  <c r="F10" i="9"/>
  <c r="B11" i="9"/>
  <c r="C11" i="9"/>
  <c r="D11" i="9"/>
  <c r="E11" i="9"/>
  <c r="F11" i="9"/>
  <c r="B12" i="9"/>
  <c r="C12" i="9"/>
  <c r="D12" i="9"/>
  <c r="E12" i="9"/>
  <c r="F12" i="9"/>
  <c r="B13" i="9"/>
  <c r="C13" i="9"/>
  <c r="D13" i="9"/>
  <c r="E13" i="9"/>
  <c r="F13" i="9"/>
  <c r="B14" i="9"/>
  <c r="C14" i="9"/>
  <c r="D14" i="9"/>
  <c r="E14" i="9"/>
  <c r="F14" i="9"/>
  <c r="B15" i="9"/>
  <c r="C15" i="9"/>
  <c r="D15" i="9"/>
  <c r="E15" i="9"/>
  <c r="F15" i="9"/>
  <c r="B16" i="9"/>
  <c r="C16" i="9"/>
  <c r="D16" i="9"/>
  <c r="E16" i="9"/>
  <c r="F16" i="9"/>
  <c r="B17" i="9"/>
  <c r="C17" i="9"/>
  <c r="D17" i="9"/>
  <c r="E17" i="9"/>
  <c r="F17" i="9"/>
  <c r="B18" i="9"/>
  <c r="C18" i="9"/>
  <c r="D18" i="9"/>
  <c r="E18" i="9"/>
  <c r="F18" i="9"/>
  <c r="B19" i="9"/>
  <c r="C19" i="9"/>
  <c r="D19" i="9"/>
  <c r="E19" i="9"/>
  <c r="F19" i="9"/>
  <c r="B20" i="9"/>
  <c r="C20" i="9"/>
  <c r="D20" i="9"/>
  <c r="E20" i="9"/>
  <c r="F20" i="9"/>
  <c r="B21" i="9"/>
  <c r="C21" i="9"/>
  <c r="D21" i="9"/>
  <c r="E21" i="9"/>
  <c r="F21" i="9"/>
  <c r="B22" i="9"/>
  <c r="C22" i="9"/>
  <c r="D22" i="9"/>
  <c r="E22" i="9"/>
  <c r="F22" i="9"/>
  <c r="B23" i="9"/>
  <c r="C23" i="9"/>
  <c r="D23" i="9"/>
  <c r="E23" i="9"/>
  <c r="F23" i="9"/>
  <c r="B24" i="9"/>
  <c r="C24" i="9"/>
  <c r="D24" i="9"/>
  <c r="E24" i="9"/>
  <c r="F24" i="9"/>
  <c r="B25" i="9"/>
  <c r="C25" i="9"/>
  <c r="D25" i="9"/>
  <c r="E25" i="9"/>
  <c r="F25" i="9"/>
  <c r="B26" i="9"/>
  <c r="C26" i="9"/>
  <c r="D26" i="9"/>
  <c r="E26" i="9"/>
  <c r="F26" i="9"/>
  <c r="B27" i="9"/>
  <c r="C27" i="9"/>
  <c r="D27" i="9"/>
  <c r="E27" i="9"/>
  <c r="F27" i="9"/>
  <c r="B28" i="9"/>
  <c r="C28" i="9"/>
  <c r="D28" i="9"/>
  <c r="E28" i="9"/>
  <c r="F28" i="9"/>
  <c r="B29" i="9"/>
  <c r="C29" i="9"/>
  <c r="D29" i="9"/>
  <c r="E29" i="9"/>
  <c r="F29" i="9"/>
  <c r="B30" i="9"/>
  <c r="C30" i="9"/>
  <c r="D30" i="9"/>
  <c r="E30" i="9"/>
  <c r="F30" i="9"/>
  <c r="B31" i="9"/>
  <c r="C31" i="9"/>
  <c r="D31" i="9"/>
  <c r="E31" i="9"/>
  <c r="F31" i="9"/>
  <c r="B32" i="9"/>
  <c r="C32" i="9"/>
  <c r="D32" i="9"/>
  <c r="E32" i="9"/>
  <c r="F32" i="9"/>
  <c r="B33" i="9"/>
  <c r="C33" i="9"/>
  <c r="D33" i="9"/>
  <c r="E33" i="9"/>
  <c r="F33" i="9"/>
  <c r="B34" i="9"/>
  <c r="C34" i="9"/>
  <c r="D34" i="9"/>
  <c r="E34" i="9"/>
  <c r="F34" i="9"/>
  <c r="B35" i="9"/>
  <c r="C35" i="9"/>
  <c r="D35" i="9"/>
  <c r="E35" i="9"/>
  <c r="F35" i="9"/>
  <c r="B36" i="9"/>
  <c r="C36" i="9"/>
  <c r="D36" i="9"/>
  <c r="E36" i="9"/>
  <c r="F36" i="9"/>
  <c r="C4" i="9"/>
  <c r="R4" i="9" s="1"/>
  <c r="D4" i="9"/>
  <c r="S4" i="9" s="1"/>
  <c r="E4" i="9"/>
  <c r="T4" i="9" s="1"/>
  <c r="F4" i="9"/>
  <c r="U4" i="9" s="1"/>
  <c r="B4" i="9"/>
  <c r="Q4" i="9" s="1"/>
  <c r="B3" i="9"/>
  <c r="C3" i="9"/>
  <c r="D3" i="9"/>
  <c r="E3" i="9"/>
  <c r="F3" i="9"/>
  <c r="I4" i="8"/>
  <c r="J4" i="8"/>
  <c r="K4" i="8"/>
  <c r="L4" i="8"/>
  <c r="H4" i="8"/>
  <c r="Q5" i="9" l="1"/>
  <c r="Q6" i="9" s="1"/>
  <c r="Q7" i="9" s="1"/>
  <c r="Q8" i="9" s="1"/>
  <c r="Q9" i="9" s="1"/>
  <c r="Q10" i="9" s="1"/>
  <c r="Q11" i="9" s="1"/>
  <c r="Q12" i="9" s="1"/>
  <c r="Q13" i="9" s="1"/>
  <c r="Q14" i="9" s="1"/>
  <c r="Q15" i="9" s="1"/>
  <c r="Q16" i="9" s="1"/>
  <c r="Q17" i="9" s="1"/>
  <c r="Q18" i="9" s="1"/>
  <c r="Q19" i="9" s="1"/>
  <c r="Q20" i="9" s="1"/>
  <c r="Q21" i="9" s="1"/>
  <c r="Q22" i="9" s="1"/>
  <c r="Q23" i="9" s="1"/>
  <c r="Q24" i="9" s="1"/>
  <c r="V5" i="9"/>
  <c r="V6" i="9" s="1"/>
  <c r="V7" i="9" s="1"/>
  <c r="V8" i="9" s="1"/>
  <c r="V9" i="9" s="1"/>
  <c r="V10" i="9" s="1"/>
  <c r="V11" i="9" s="1"/>
  <c r="V12" i="9" s="1"/>
  <c r="V13" i="9" s="1"/>
  <c r="V14" i="9" s="1"/>
  <c r="V15" i="9" s="1"/>
  <c r="V16" i="9" s="1"/>
  <c r="V17" i="9" s="1"/>
  <c r="V18" i="9" s="1"/>
  <c r="V19" i="9" s="1"/>
  <c r="V20" i="9" s="1"/>
  <c r="V21" i="9" s="1"/>
  <c r="V22" i="9" s="1"/>
  <c r="V23" i="9" s="1"/>
  <c r="V24" i="9" s="1"/>
  <c r="V25" i="9" s="1"/>
  <c r="V26" i="9" s="1"/>
  <c r="V27" i="9" s="1"/>
  <c r="V28" i="9" s="1"/>
  <c r="V29" i="9" s="1"/>
  <c r="V30" i="9" s="1"/>
  <c r="V31" i="9" s="1"/>
  <c r="V32" i="9" s="1"/>
  <c r="V33" i="9" s="1"/>
  <c r="V34" i="9" s="1"/>
  <c r="V35" i="9" s="1"/>
  <c r="V36" i="9" s="1"/>
  <c r="V37" i="9" s="1"/>
  <c r="V38" i="9" s="1"/>
  <c r="V39" i="9" s="1"/>
  <c r="V40" i="9" s="1"/>
  <c r="V41" i="9" s="1"/>
  <c r="V42" i="9" s="1"/>
  <c r="V43" i="9" s="1"/>
  <c r="V44" i="9" s="1"/>
  <c r="V45" i="9" s="1"/>
  <c r="V46" i="9" s="1"/>
  <c r="V47" i="9" s="1"/>
  <c r="V48" i="9" s="1"/>
  <c r="V49" i="9" s="1"/>
  <c r="V50" i="9" s="1"/>
  <c r="V51" i="9" s="1"/>
  <c r="V52" i="9" s="1"/>
  <c r="V53" i="9" s="1"/>
  <c r="V54" i="9" s="1"/>
  <c r="V55" i="9" s="1"/>
  <c r="V56" i="9" s="1"/>
  <c r="V57" i="9" s="1"/>
  <c r="V58" i="9" s="1"/>
  <c r="V59" i="9" s="1"/>
  <c r="V60" i="9" s="1"/>
  <c r="V61" i="9" s="1"/>
  <c r="V62" i="9" s="1"/>
  <c r="V63" i="9" s="1"/>
  <c r="V64" i="9" s="1"/>
  <c r="V65" i="9" s="1"/>
  <c r="V66" i="9" s="1"/>
  <c r="V67" i="9" s="1"/>
  <c r="V68" i="9" s="1"/>
  <c r="V69" i="9" s="1"/>
  <c r="V70" i="9" s="1"/>
  <c r="V71" i="9" s="1"/>
  <c r="V72" i="9" s="1"/>
  <c r="V73" i="9" s="1"/>
  <c r="V74" i="9" s="1"/>
  <c r="V75" i="9" s="1"/>
  <c r="V76" i="9" s="1"/>
  <c r="V77" i="9" s="1"/>
  <c r="A39" i="15"/>
  <c r="AA5" i="9"/>
  <c r="AA6" i="9" s="1"/>
  <c r="AA7" i="9" s="1"/>
  <c r="AA8" i="9" s="1"/>
  <c r="AA9" i="9" s="1"/>
  <c r="AA10" i="9" s="1"/>
  <c r="AA11" i="9" s="1"/>
  <c r="AA12" i="9" s="1"/>
  <c r="AA13" i="9" s="1"/>
  <c r="AA14" i="9" s="1"/>
  <c r="AA15" i="9" s="1"/>
  <c r="AA16" i="9" s="1"/>
  <c r="AA17" i="9" s="1"/>
  <c r="AA18" i="9" s="1"/>
  <c r="AA19" i="9" s="1"/>
  <c r="AA20" i="9" s="1"/>
  <c r="AA21" i="9" s="1"/>
  <c r="AA22" i="9" s="1"/>
  <c r="AA23" i="9" s="1"/>
  <c r="AA24" i="9" s="1"/>
  <c r="AA25" i="9" s="1"/>
  <c r="AA26" i="9" s="1"/>
  <c r="AA27" i="9" s="1"/>
  <c r="AA28" i="9" s="1"/>
  <c r="AA29" i="9" s="1"/>
  <c r="AA30" i="9" s="1"/>
  <c r="AA31" i="9" s="1"/>
  <c r="AA32" i="9" s="1"/>
  <c r="AA33" i="9" s="1"/>
  <c r="AA34" i="9" s="1"/>
  <c r="AA35" i="9" s="1"/>
  <c r="AA36" i="9" s="1"/>
  <c r="AA37" i="9" s="1"/>
  <c r="AA38" i="9" s="1"/>
  <c r="AA39" i="9" s="1"/>
  <c r="AA40" i="9" s="1"/>
  <c r="AA41" i="9" s="1"/>
  <c r="AA42" i="9" s="1"/>
  <c r="AA43" i="9" s="1"/>
  <c r="AA44" i="9" s="1"/>
  <c r="AA45" i="9" s="1"/>
  <c r="AA46" i="9" s="1"/>
  <c r="AA47" i="9" s="1"/>
  <c r="AA48" i="9" s="1"/>
  <c r="AA49" i="9" s="1"/>
  <c r="AA50" i="9" s="1"/>
  <c r="AA51" i="9" s="1"/>
  <c r="AA52" i="9" s="1"/>
  <c r="AA53" i="9" s="1"/>
  <c r="AA54" i="9" s="1"/>
  <c r="AA55" i="9" s="1"/>
  <c r="AA56" i="9" s="1"/>
  <c r="AA57" i="9" s="1"/>
  <c r="AA58" i="9" s="1"/>
  <c r="AA59" i="9" s="1"/>
  <c r="AA60" i="9" s="1"/>
  <c r="AA61" i="9" s="1"/>
  <c r="AA62" i="9" s="1"/>
  <c r="AA63" i="9" s="1"/>
  <c r="AA64" i="9" s="1"/>
  <c r="AA65" i="9" s="1"/>
  <c r="AA66" i="9" s="1"/>
  <c r="AA67" i="9" s="1"/>
  <c r="AA68" i="9" s="1"/>
  <c r="AA69" i="9" s="1"/>
  <c r="AA70" i="9" s="1"/>
  <c r="AA71" i="9" s="1"/>
  <c r="AA72" i="9" s="1"/>
  <c r="AA73" i="9" s="1"/>
  <c r="AA74" i="9" s="1"/>
  <c r="AA75" i="9" s="1"/>
  <c r="AA76" i="9" s="1"/>
  <c r="AA77" i="9" s="1"/>
  <c r="F38" i="10"/>
  <c r="F42" i="10"/>
  <c r="F46" i="10"/>
  <c r="F50" i="10"/>
  <c r="F54" i="10"/>
  <c r="F58" i="10"/>
  <c r="F34" i="10"/>
  <c r="F36" i="10"/>
  <c r="F48" i="10"/>
  <c r="F60" i="10"/>
  <c r="F35" i="10"/>
  <c r="F39" i="10"/>
  <c r="F43" i="10"/>
  <c r="F47" i="10"/>
  <c r="F51" i="10"/>
  <c r="F55" i="10"/>
  <c r="F59" i="10"/>
  <c r="G32" i="10"/>
  <c r="F44" i="10"/>
  <c r="F56" i="10"/>
  <c r="F37" i="10"/>
  <c r="F41" i="10"/>
  <c r="F45" i="10"/>
  <c r="F49" i="10"/>
  <c r="F53" i="10"/>
  <c r="F57" i="10"/>
  <c r="F61" i="10"/>
  <c r="F40" i="10"/>
  <c r="F52" i="10"/>
  <c r="C52" i="7"/>
  <c r="B52" i="5"/>
  <c r="B39" i="15" s="1"/>
  <c r="A51" i="5"/>
  <c r="G31" i="10"/>
  <c r="Z5" i="9"/>
  <c r="Z6" i="9" s="1"/>
  <c r="Z7" i="9" s="1"/>
  <c r="Z8" i="9" s="1"/>
  <c r="Z9" i="9" s="1"/>
  <c r="Z10" i="9" s="1"/>
  <c r="Z11" i="9" s="1"/>
  <c r="Z12" i="9" s="1"/>
  <c r="Z13" i="9" s="1"/>
  <c r="Z14" i="9" s="1"/>
  <c r="Z15" i="9" s="1"/>
  <c r="Z16" i="9" s="1"/>
  <c r="Z17" i="9" s="1"/>
  <c r="Z18" i="9" s="1"/>
  <c r="Z19" i="9" s="1"/>
  <c r="Z20" i="9" s="1"/>
  <c r="Z21" i="9" s="1"/>
  <c r="Z22" i="9" s="1"/>
  <c r="Z23" i="9" s="1"/>
  <c r="Z24" i="9" s="1"/>
  <c r="Z25" i="9" s="1"/>
  <c r="Z26" i="9" s="1"/>
  <c r="Z27" i="9" s="1"/>
  <c r="Z28" i="9" s="1"/>
  <c r="Z29" i="9" s="1"/>
  <c r="Z30" i="9" s="1"/>
  <c r="Z31" i="9" s="1"/>
  <c r="Z32" i="9" s="1"/>
  <c r="Z33" i="9" s="1"/>
  <c r="Z34" i="9" s="1"/>
  <c r="Z35" i="9" s="1"/>
  <c r="Z36" i="9" s="1"/>
  <c r="Z37" i="9" s="1"/>
  <c r="Z38" i="9" s="1"/>
  <c r="Z39" i="9" s="1"/>
  <c r="Z40" i="9" s="1"/>
  <c r="Z41" i="9" s="1"/>
  <c r="Z42" i="9" s="1"/>
  <c r="Z43" i="9" s="1"/>
  <c r="Z44" i="9" s="1"/>
  <c r="Z45" i="9" s="1"/>
  <c r="Z46" i="9" s="1"/>
  <c r="Z47" i="9" s="1"/>
  <c r="Z48" i="9" s="1"/>
  <c r="Z49" i="9" s="1"/>
  <c r="Z50" i="9" s="1"/>
  <c r="Z51" i="9" s="1"/>
  <c r="Z52" i="9" s="1"/>
  <c r="Z53" i="9" s="1"/>
  <c r="Z54" i="9" s="1"/>
  <c r="Z55" i="9" s="1"/>
  <c r="Z56" i="9" s="1"/>
  <c r="Z57" i="9" s="1"/>
  <c r="Z58" i="9" s="1"/>
  <c r="Z59" i="9" s="1"/>
  <c r="Z60" i="9" s="1"/>
  <c r="Z61" i="9" s="1"/>
  <c r="Z62" i="9" s="1"/>
  <c r="Z63" i="9" s="1"/>
  <c r="Z64" i="9" s="1"/>
  <c r="Z65" i="9" s="1"/>
  <c r="Z66" i="9" s="1"/>
  <c r="Z67" i="9" s="1"/>
  <c r="Z68" i="9" s="1"/>
  <c r="Z69" i="9" s="1"/>
  <c r="Z70" i="9" s="1"/>
  <c r="Z71" i="9" s="1"/>
  <c r="Z72" i="9" s="1"/>
  <c r="Z73" i="9" s="1"/>
  <c r="Z74" i="9" s="1"/>
  <c r="Z75" i="9" s="1"/>
  <c r="Z76" i="9" s="1"/>
  <c r="Z77" i="9" s="1"/>
  <c r="AB5" i="9"/>
  <c r="AB6" i="9" s="1"/>
  <c r="AB7" i="9" s="1"/>
  <c r="AB8" i="9" s="1"/>
  <c r="AB9" i="9" s="1"/>
  <c r="AB10" i="9" s="1"/>
  <c r="AB11" i="9" s="1"/>
  <c r="AB12" i="9" s="1"/>
  <c r="AB13" i="9" s="1"/>
  <c r="AB14" i="9" s="1"/>
  <c r="AB15" i="9" s="1"/>
  <c r="AB16" i="9" s="1"/>
  <c r="AB17" i="9" s="1"/>
  <c r="AB18" i="9" s="1"/>
  <c r="AB19" i="9" s="1"/>
  <c r="AB20" i="9" s="1"/>
  <c r="AB21" i="9" s="1"/>
  <c r="AB22" i="9" s="1"/>
  <c r="AB23" i="9" s="1"/>
  <c r="AB24" i="9" s="1"/>
  <c r="AB25" i="9" s="1"/>
  <c r="AB26" i="9" s="1"/>
  <c r="AB27" i="9" s="1"/>
  <c r="AB28" i="9" s="1"/>
  <c r="AB29" i="9" s="1"/>
  <c r="AB30" i="9" s="1"/>
  <c r="AB31" i="9" s="1"/>
  <c r="AB32" i="9" s="1"/>
  <c r="AB33" i="9" s="1"/>
  <c r="AB34" i="9" s="1"/>
  <c r="AB35" i="9" s="1"/>
  <c r="AB36" i="9" s="1"/>
  <c r="AB37" i="9" s="1"/>
  <c r="AB38" i="9" s="1"/>
  <c r="AB39" i="9" s="1"/>
  <c r="AB40" i="9" s="1"/>
  <c r="AB41" i="9" s="1"/>
  <c r="AB42" i="9" s="1"/>
  <c r="AB43" i="9" s="1"/>
  <c r="AB44" i="9" s="1"/>
  <c r="AB45" i="9" s="1"/>
  <c r="AB46" i="9" s="1"/>
  <c r="AB47" i="9" s="1"/>
  <c r="AB48" i="9" s="1"/>
  <c r="AB49" i="9" s="1"/>
  <c r="AB50" i="9" s="1"/>
  <c r="AB51" i="9" s="1"/>
  <c r="AB52" i="9" s="1"/>
  <c r="AB53" i="9" s="1"/>
  <c r="AB54" i="9" s="1"/>
  <c r="AB55" i="9" s="1"/>
  <c r="AB56" i="9" s="1"/>
  <c r="AB57" i="9" s="1"/>
  <c r="AB58" i="9" s="1"/>
  <c r="AB59" i="9" s="1"/>
  <c r="AB60" i="9" s="1"/>
  <c r="AB61" i="9" s="1"/>
  <c r="AB62" i="9" s="1"/>
  <c r="AB63" i="9" s="1"/>
  <c r="AB64" i="9" s="1"/>
  <c r="AB65" i="9" s="1"/>
  <c r="AB66" i="9" s="1"/>
  <c r="AB67" i="9" s="1"/>
  <c r="AB68" i="9" s="1"/>
  <c r="AB69" i="9" s="1"/>
  <c r="AB70" i="9" s="1"/>
  <c r="AB71" i="9" s="1"/>
  <c r="AB72" i="9" s="1"/>
  <c r="AB73" i="9" s="1"/>
  <c r="AB74" i="9" s="1"/>
  <c r="AB75" i="9" s="1"/>
  <c r="AB76" i="9" s="1"/>
  <c r="AB77" i="9" s="1"/>
  <c r="Y5" i="9"/>
  <c r="Y6" i="9" s="1"/>
  <c r="Y7" i="9" s="1"/>
  <c r="Y8" i="9" s="1"/>
  <c r="Y9" i="9" s="1"/>
  <c r="Y10" i="9" s="1"/>
  <c r="Y11" i="9" s="1"/>
  <c r="Y12" i="9" s="1"/>
  <c r="Y13" i="9" s="1"/>
  <c r="Y14" i="9" s="1"/>
  <c r="Y15" i="9" s="1"/>
  <c r="Y16" i="9" s="1"/>
  <c r="Y17" i="9" s="1"/>
  <c r="Y18" i="9" s="1"/>
  <c r="Y19" i="9" s="1"/>
  <c r="Y20" i="9" s="1"/>
  <c r="Y21" i="9" s="1"/>
  <c r="Y22" i="9" s="1"/>
  <c r="Y23" i="9" s="1"/>
  <c r="Y24" i="9" s="1"/>
  <c r="Y25" i="9" s="1"/>
  <c r="Y26" i="9" s="1"/>
  <c r="Y27" i="9" s="1"/>
  <c r="Y28" i="9" s="1"/>
  <c r="Y29" i="9" s="1"/>
  <c r="Y30" i="9" s="1"/>
  <c r="Y31" i="9" s="1"/>
  <c r="Y32" i="9" s="1"/>
  <c r="Y33" i="9" s="1"/>
  <c r="Y34" i="9" s="1"/>
  <c r="Y35" i="9" s="1"/>
  <c r="Y36" i="9" s="1"/>
  <c r="Y37" i="9" s="1"/>
  <c r="Y38" i="9" s="1"/>
  <c r="Y39" i="9" s="1"/>
  <c r="Y40" i="9" s="1"/>
  <c r="Y41" i="9" s="1"/>
  <c r="Y42" i="9" s="1"/>
  <c r="Y43" i="9" s="1"/>
  <c r="Y44" i="9" s="1"/>
  <c r="Y45" i="9" s="1"/>
  <c r="Y46" i="9" s="1"/>
  <c r="Y47" i="9" s="1"/>
  <c r="Y48" i="9" s="1"/>
  <c r="Y49" i="9" s="1"/>
  <c r="Y50" i="9" s="1"/>
  <c r="Y51" i="9" s="1"/>
  <c r="Y52" i="9" s="1"/>
  <c r="Y53" i="9" s="1"/>
  <c r="Y54" i="9" s="1"/>
  <c r="Y55" i="9" s="1"/>
  <c r="Y56" i="9" s="1"/>
  <c r="Y57" i="9" s="1"/>
  <c r="Y58" i="9" s="1"/>
  <c r="Y59" i="9" s="1"/>
  <c r="Y60" i="9" s="1"/>
  <c r="Y61" i="9" s="1"/>
  <c r="Y62" i="9" s="1"/>
  <c r="Y63" i="9" s="1"/>
  <c r="Y64" i="9" s="1"/>
  <c r="Y65" i="9" s="1"/>
  <c r="Y66" i="9" s="1"/>
  <c r="Y67" i="9" s="1"/>
  <c r="Y68" i="9" s="1"/>
  <c r="Y69" i="9" s="1"/>
  <c r="Y70" i="9" s="1"/>
  <c r="Y71" i="9" s="1"/>
  <c r="Y72" i="9" s="1"/>
  <c r="Y73" i="9" s="1"/>
  <c r="Y74" i="9" s="1"/>
  <c r="Y75" i="9" s="1"/>
  <c r="Y76" i="9" s="1"/>
  <c r="Y77" i="9" s="1"/>
  <c r="AE5" i="9"/>
  <c r="AE6" i="9" s="1"/>
  <c r="AE7" i="9" s="1"/>
  <c r="AE8" i="9" s="1"/>
  <c r="AE9" i="9" s="1"/>
  <c r="AE10" i="9" s="1"/>
  <c r="AE11" i="9" s="1"/>
  <c r="AE12" i="9" s="1"/>
  <c r="AE13" i="9" s="1"/>
  <c r="AE14" i="9" s="1"/>
  <c r="AE15" i="9" s="1"/>
  <c r="AE16" i="9" s="1"/>
  <c r="AE17" i="9" s="1"/>
  <c r="AE18" i="9" s="1"/>
  <c r="AE19" i="9" s="1"/>
  <c r="AE20" i="9" s="1"/>
  <c r="AE21" i="9" s="1"/>
  <c r="AE22" i="9" s="1"/>
  <c r="AE23" i="9" s="1"/>
  <c r="AE24" i="9" s="1"/>
  <c r="AE25" i="9" s="1"/>
  <c r="AE26" i="9" s="1"/>
  <c r="AE27" i="9" s="1"/>
  <c r="AE28" i="9" s="1"/>
  <c r="AE29" i="9" s="1"/>
  <c r="AE30" i="9" s="1"/>
  <c r="AE31" i="9" s="1"/>
  <c r="AE32" i="9" s="1"/>
  <c r="AE33" i="9" s="1"/>
  <c r="AE34" i="9" s="1"/>
  <c r="AE35" i="9" s="1"/>
  <c r="AE36" i="9" s="1"/>
  <c r="AE37" i="9" s="1"/>
  <c r="AE38" i="9" s="1"/>
  <c r="AE39" i="9" s="1"/>
  <c r="AE40" i="9" s="1"/>
  <c r="AE41" i="9" s="1"/>
  <c r="AE42" i="9" s="1"/>
  <c r="AE43" i="9" s="1"/>
  <c r="AE44" i="9" s="1"/>
  <c r="AE45" i="9" s="1"/>
  <c r="AE46" i="9" s="1"/>
  <c r="AE47" i="9" s="1"/>
  <c r="AE48" i="9" s="1"/>
  <c r="AE49" i="9" s="1"/>
  <c r="AE50" i="9" s="1"/>
  <c r="AE51" i="9" s="1"/>
  <c r="AE52" i="9" s="1"/>
  <c r="AE53" i="9" s="1"/>
  <c r="AE54" i="9" s="1"/>
  <c r="AE55" i="9" s="1"/>
  <c r="AE56" i="9" s="1"/>
  <c r="AE57" i="9" s="1"/>
  <c r="AE58" i="9" s="1"/>
  <c r="AE59" i="9" s="1"/>
  <c r="AE60" i="9" s="1"/>
  <c r="AE61" i="9" s="1"/>
  <c r="AE62" i="9" s="1"/>
  <c r="AE63" i="9" s="1"/>
  <c r="AE64" i="9" s="1"/>
  <c r="AE65" i="9" s="1"/>
  <c r="AE66" i="9" s="1"/>
  <c r="AE67" i="9" s="1"/>
  <c r="AE68" i="9" s="1"/>
  <c r="AE69" i="9" s="1"/>
  <c r="AE70" i="9" s="1"/>
  <c r="AE71" i="9" s="1"/>
  <c r="AE72" i="9" s="1"/>
  <c r="AE73" i="9" s="1"/>
  <c r="AE74" i="9" s="1"/>
  <c r="AE75" i="9" s="1"/>
  <c r="AE76" i="9" s="1"/>
  <c r="AE77" i="9" s="1"/>
  <c r="T5" i="9"/>
  <c r="T6" i="9" s="1"/>
  <c r="T7" i="9" s="1"/>
  <c r="T8" i="9" s="1"/>
  <c r="T9" i="9" s="1"/>
  <c r="T10" i="9" s="1"/>
  <c r="T11" i="9" s="1"/>
  <c r="T12" i="9" s="1"/>
  <c r="T13" i="9" s="1"/>
  <c r="T14" i="9" s="1"/>
  <c r="T15" i="9" s="1"/>
  <c r="T16" i="9" s="1"/>
  <c r="T17" i="9" s="1"/>
  <c r="T18" i="9" s="1"/>
  <c r="T19" i="9" s="1"/>
  <c r="T20" i="9" s="1"/>
  <c r="T21" i="9" s="1"/>
  <c r="T22" i="9" s="1"/>
  <c r="T23" i="9" s="1"/>
  <c r="T24" i="9" s="1"/>
  <c r="T25" i="9" s="1"/>
  <c r="T26" i="9" s="1"/>
  <c r="T27" i="9" s="1"/>
  <c r="T28" i="9" s="1"/>
  <c r="T29" i="9" s="1"/>
  <c r="T30" i="9" s="1"/>
  <c r="T31" i="9" s="1"/>
  <c r="T32" i="9" s="1"/>
  <c r="T33" i="9" s="1"/>
  <c r="T34" i="9" s="1"/>
  <c r="T35" i="9" s="1"/>
  <c r="T36" i="9" s="1"/>
  <c r="T37" i="9" s="1"/>
  <c r="T38" i="9" s="1"/>
  <c r="T39" i="9" s="1"/>
  <c r="T40" i="9" s="1"/>
  <c r="T41" i="9" s="1"/>
  <c r="T42" i="9" s="1"/>
  <c r="T43" i="9" s="1"/>
  <c r="T44" i="9" s="1"/>
  <c r="T45" i="9" s="1"/>
  <c r="T46" i="9" s="1"/>
  <c r="T47" i="9" s="1"/>
  <c r="T48" i="9" s="1"/>
  <c r="T49" i="9" s="1"/>
  <c r="T50" i="9" s="1"/>
  <c r="T51" i="9" s="1"/>
  <c r="T52" i="9" s="1"/>
  <c r="T53" i="9" s="1"/>
  <c r="T54" i="9" s="1"/>
  <c r="T55" i="9" s="1"/>
  <c r="T56" i="9" s="1"/>
  <c r="T57" i="9" s="1"/>
  <c r="T58" i="9" s="1"/>
  <c r="T59" i="9" s="1"/>
  <c r="T60" i="9" s="1"/>
  <c r="T61" i="9" s="1"/>
  <c r="T62" i="9" s="1"/>
  <c r="T63" i="9" s="1"/>
  <c r="T64" i="9" s="1"/>
  <c r="T65" i="9" s="1"/>
  <c r="T66" i="9" s="1"/>
  <c r="T67" i="9" s="1"/>
  <c r="T68" i="9" s="1"/>
  <c r="T69" i="9" s="1"/>
  <c r="T70" i="9" s="1"/>
  <c r="T71" i="9" s="1"/>
  <c r="T72" i="9" s="1"/>
  <c r="T73" i="9" s="1"/>
  <c r="T74" i="9" s="1"/>
  <c r="T75" i="9" s="1"/>
  <c r="T76" i="9" s="1"/>
  <c r="T77" i="9" s="1"/>
  <c r="S5" i="9"/>
  <c r="S6" i="9" s="1"/>
  <c r="S7" i="9" s="1"/>
  <c r="S8" i="9" s="1"/>
  <c r="S9" i="9" s="1"/>
  <c r="S10" i="9" s="1"/>
  <c r="S11" i="9" s="1"/>
  <c r="S12" i="9" s="1"/>
  <c r="S13" i="9" s="1"/>
  <c r="S14" i="9" s="1"/>
  <c r="S15" i="9" s="1"/>
  <c r="S16" i="9" s="1"/>
  <c r="S17" i="9" s="1"/>
  <c r="S18" i="9" s="1"/>
  <c r="S19" i="9" s="1"/>
  <c r="S20" i="9" s="1"/>
  <c r="S21" i="9" s="1"/>
  <c r="S22" i="9" s="1"/>
  <c r="S23" i="9" s="1"/>
  <c r="S24" i="9" s="1"/>
  <c r="S25" i="9" s="1"/>
  <c r="S26" i="9" s="1"/>
  <c r="S27" i="9" s="1"/>
  <c r="S28" i="9" s="1"/>
  <c r="S29" i="9" s="1"/>
  <c r="S30" i="9" s="1"/>
  <c r="S31" i="9" s="1"/>
  <c r="S32" i="9" s="1"/>
  <c r="S33" i="9" s="1"/>
  <c r="S34" i="9" s="1"/>
  <c r="S35" i="9" s="1"/>
  <c r="S36" i="9" s="1"/>
  <c r="S37" i="9" s="1"/>
  <c r="S38" i="9" s="1"/>
  <c r="S39" i="9" s="1"/>
  <c r="S40" i="9" s="1"/>
  <c r="S41" i="9" s="1"/>
  <c r="S42" i="9" s="1"/>
  <c r="S43" i="9" s="1"/>
  <c r="S44" i="9" s="1"/>
  <c r="S45" i="9" s="1"/>
  <c r="S46" i="9" s="1"/>
  <c r="S47" i="9" s="1"/>
  <c r="S48" i="9" s="1"/>
  <c r="S49" i="9" s="1"/>
  <c r="S50" i="9" s="1"/>
  <c r="S51" i="9" s="1"/>
  <c r="S52" i="9" s="1"/>
  <c r="S53" i="9" s="1"/>
  <c r="S54" i="9" s="1"/>
  <c r="S55" i="9" s="1"/>
  <c r="S56" i="9" s="1"/>
  <c r="S57" i="9" s="1"/>
  <c r="S58" i="9" s="1"/>
  <c r="S59" i="9" s="1"/>
  <c r="S60" i="9" s="1"/>
  <c r="S61" i="9" s="1"/>
  <c r="S62" i="9" s="1"/>
  <c r="S63" i="9" s="1"/>
  <c r="S64" i="9" s="1"/>
  <c r="S65" i="9" s="1"/>
  <c r="S66" i="9" s="1"/>
  <c r="S67" i="9" s="1"/>
  <c r="S68" i="9" s="1"/>
  <c r="S69" i="9" s="1"/>
  <c r="S70" i="9" s="1"/>
  <c r="S71" i="9" s="1"/>
  <c r="S72" i="9" s="1"/>
  <c r="S73" i="9" s="1"/>
  <c r="S74" i="9" s="1"/>
  <c r="S75" i="9" s="1"/>
  <c r="S76" i="9" s="1"/>
  <c r="S77" i="9" s="1"/>
  <c r="U5" i="9"/>
  <c r="U6" i="9" s="1"/>
  <c r="U7" i="9" s="1"/>
  <c r="U8" i="9" s="1"/>
  <c r="U9" i="9" s="1"/>
  <c r="U10" i="9" s="1"/>
  <c r="U11" i="9" s="1"/>
  <c r="U12" i="9" s="1"/>
  <c r="U13" i="9" s="1"/>
  <c r="U14" i="9" s="1"/>
  <c r="U15" i="9" s="1"/>
  <c r="U16" i="9" s="1"/>
  <c r="U17" i="9" s="1"/>
  <c r="U18" i="9" s="1"/>
  <c r="U19" i="9" s="1"/>
  <c r="U20" i="9" s="1"/>
  <c r="U21" i="9" s="1"/>
  <c r="U22" i="9" s="1"/>
  <c r="U23" i="9" s="1"/>
  <c r="U24" i="9" s="1"/>
  <c r="U25" i="9" s="1"/>
  <c r="U26" i="9" s="1"/>
  <c r="U27" i="9" s="1"/>
  <c r="U28" i="9" s="1"/>
  <c r="U29" i="9" s="1"/>
  <c r="U30" i="9" s="1"/>
  <c r="U31" i="9" s="1"/>
  <c r="U32" i="9" s="1"/>
  <c r="U33" i="9" s="1"/>
  <c r="U34" i="9" s="1"/>
  <c r="U35" i="9" s="1"/>
  <c r="U36" i="9" s="1"/>
  <c r="U37" i="9" s="1"/>
  <c r="U38" i="9" s="1"/>
  <c r="U39" i="9" s="1"/>
  <c r="U40" i="9" s="1"/>
  <c r="U41" i="9" s="1"/>
  <c r="U42" i="9" s="1"/>
  <c r="U43" i="9" s="1"/>
  <c r="U44" i="9" s="1"/>
  <c r="U45" i="9" s="1"/>
  <c r="U46" i="9" s="1"/>
  <c r="U47" i="9" s="1"/>
  <c r="U48" i="9" s="1"/>
  <c r="U49" i="9" s="1"/>
  <c r="U50" i="9" s="1"/>
  <c r="U51" i="9" s="1"/>
  <c r="U52" i="9" s="1"/>
  <c r="U53" i="9" s="1"/>
  <c r="U54" i="9" s="1"/>
  <c r="U55" i="9" s="1"/>
  <c r="U56" i="9" s="1"/>
  <c r="U57" i="9" s="1"/>
  <c r="U58" i="9" s="1"/>
  <c r="U59" i="9" s="1"/>
  <c r="U60" i="9" s="1"/>
  <c r="U61" i="9" s="1"/>
  <c r="U62" i="9" s="1"/>
  <c r="U63" i="9" s="1"/>
  <c r="U64" i="9" s="1"/>
  <c r="U65" i="9" s="1"/>
  <c r="U66" i="9" s="1"/>
  <c r="U67" i="9" s="1"/>
  <c r="U68" i="9" s="1"/>
  <c r="U69" i="9" s="1"/>
  <c r="U70" i="9" s="1"/>
  <c r="U71" i="9" s="1"/>
  <c r="U72" i="9" s="1"/>
  <c r="U73" i="9" s="1"/>
  <c r="U74" i="9" s="1"/>
  <c r="U75" i="9" s="1"/>
  <c r="U76" i="9" s="1"/>
  <c r="U77" i="9" s="1"/>
  <c r="W5" i="9"/>
  <c r="W6" i="9" s="1"/>
  <c r="W7" i="9" s="1"/>
  <c r="W8" i="9" s="1"/>
  <c r="W9" i="9" s="1"/>
  <c r="W10" i="9" s="1"/>
  <c r="W11" i="9" s="1"/>
  <c r="W12" i="9" s="1"/>
  <c r="W13" i="9" s="1"/>
  <c r="W14" i="9" s="1"/>
  <c r="W15" i="9" s="1"/>
  <c r="W16" i="9" s="1"/>
  <c r="W17" i="9" s="1"/>
  <c r="W18" i="9" s="1"/>
  <c r="W19" i="9" s="1"/>
  <c r="W20" i="9" s="1"/>
  <c r="W21" i="9" s="1"/>
  <c r="W22" i="9" s="1"/>
  <c r="W23" i="9" s="1"/>
  <c r="W24" i="9" s="1"/>
  <c r="W25" i="9" s="1"/>
  <c r="W26" i="9" s="1"/>
  <c r="W27" i="9" s="1"/>
  <c r="W28" i="9" s="1"/>
  <c r="W29" i="9" s="1"/>
  <c r="W30" i="9" s="1"/>
  <c r="W31" i="9" s="1"/>
  <c r="W32" i="9" s="1"/>
  <c r="W33" i="9" s="1"/>
  <c r="W34" i="9" s="1"/>
  <c r="W35" i="9" s="1"/>
  <c r="W36" i="9" s="1"/>
  <c r="W37" i="9" s="1"/>
  <c r="W38" i="9" s="1"/>
  <c r="W39" i="9" s="1"/>
  <c r="W40" i="9" s="1"/>
  <c r="W41" i="9" s="1"/>
  <c r="W42" i="9" s="1"/>
  <c r="W43" i="9" s="1"/>
  <c r="W44" i="9" s="1"/>
  <c r="W45" i="9" s="1"/>
  <c r="W46" i="9" s="1"/>
  <c r="W47" i="9" s="1"/>
  <c r="W48" i="9" s="1"/>
  <c r="W49" i="9" s="1"/>
  <c r="W50" i="9" s="1"/>
  <c r="W51" i="9" s="1"/>
  <c r="W52" i="9" s="1"/>
  <c r="W53" i="9" s="1"/>
  <c r="W54" i="9" s="1"/>
  <c r="W55" i="9" s="1"/>
  <c r="W56" i="9" s="1"/>
  <c r="W57" i="9" s="1"/>
  <c r="W58" i="9" s="1"/>
  <c r="W59" i="9" s="1"/>
  <c r="W60" i="9" s="1"/>
  <c r="W61" i="9" s="1"/>
  <c r="W62" i="9" s="1"/>
  <c r="W63" i="9" s="1"/>
  <c r="W64" i="9" s="1"/>
  <c r="W65" i="9" s="1"/>
  <c r="W66" i="9" s="1"/>
  <c r="W67" i="9" s="1"/>
  <c r="W68" i="9" s="1"/>
  <c r="W69" i="9" s="1"/>
  <c r="W70" i="9" s="1"/>
  <c r="W71" i="9" s="1"/>
  <c r="W72" i="9" s="1"/>
  <c r="W73" i="9" s="1"/>
  <c r="W74" i="9" s="1"/>
  <c r="W75" i="9" s="1"/>
  <c r="W76" i="9" s="1"/>
  <c r="W77" i="9" s="1"/>
  <c r="AC5" i="9"/>
  <c r="AC6" i="9" s="1"/>
  <c r="AC7" i="9" s="1"/>
  <c r="AC8" i="9" s="1"/>
  <c r="AC9" i="9" s="1"/>
  <c r="AC10" i="9" s="1"/>
  <c r="AC11" i="9" s="1"/>
  <c r="AC12" i="9" s="1"/>
  <c r="AC13" i="9" s="1"/>
  <c r="AC14" i="9" s="1"/>
  <c r="AC15" i="9" s="1"/>
  <c r="AC16" i="9" s="1"/>
  <c r="AC17" i="9" s="1"/>
  <c r="AC18" i="9" s="1"/>
  <c r="AC19" i="9" s="1"/>
  <c r="AC20" i="9" s="1"/>
  <c r="AC21" i="9" s="1"/>
  <c r="AC22" i="9" s="1"/>
  <c r="AC23" i="9" s="1"/>
  <c r="AC24" i="9" s="1"/>
  <c r="AC25" i="9" s="1"/>
  <c r="AC26" i="9" s="1"/>
  <c r="AC27" i="9" s="1"/>
  <c r="AC28" i="9" s="1"/>
  <c r="AC29" i="9" s="1"/>
  <c r="AC30" i="9" s="1"/>
  <c r="AC31" i="9" s="1"/>
  <c r="AC32" i="9" s="1"/>
  <c r="AC33" i="9" s="1"/>
  <c r="AC34" i="9" s="1"/>
  <c r="AC35" i="9" s="1"/>
  <c r="AC36" i="9" s="1"/>
  <c r="AC37" i="9" s="1"/>
  <c r="AC38" i="9" s="1"/>
  <c r="AC39" i="9" s="1"/>
  <c r="AC40" i="9" s="1"/>
  <c r="AC41" i="9" s="1"/>
  <c r="AC42" i="9" s="1"/>
  <c r="AC43" i="9" s="1"/>
  <c r="AC44" i="9" s="1"/>
  <c r="AC45" i="9" s="1"/>
  <c r="AC46" i="9" s="1"/>
  <c r="AC47" i="9" s="1"/>
  <c r="AC48" i="9" s="1"/>
  <c r="AC49" i="9" s="1"/>
  <c r="AC50" i="9" s="1"/>
  <c r="AC51" i="9" s="1"/>
  <c r="AC52" i="9" s="1"/>
  <c r="AC53" i="9" s="1"/>
  <c r="AC54" i="9" s="1"/>
  <c r="AC55" i="9" s="1"/>
  <c r="AC56" i="9" s="1"/>
  <c r="AC57" i="9" s="1"/>
  <c r="AC58" i="9" s="1"/>
  <c r="AC59" i="9" s="1"/>
  <c r="AC60" i="9" s="1"/>
  <c r="AC61" i="9" s="1"/>
  <c r="AC62" i="9" s="1"/>
  <c r="AC63" i="9" s="1"/>
  <c r="AC64" i="9" s="1"/>
  <c r="AC65" i="9" s="1"/>
  <c r="AC66" i="9" s="1"/>
  <c r="AC67" i="9" s="1"/>
  <c r="AC68" i="9" s="1"/>
  <c r="AC69" i="9" s="1"/>
  <c r="AC70" i="9" s="1"/>
  <c r="AC71" i="9" s="1"/>
  <c r="AC72" i="9" s="1"/>
  <c r="AC73" i="9" s="1"/>
  <c r="AC74" i="9" s="1"/>
  <c r="AC75" i="9" s="1"/>
  <c r="AC76" i="9" s="1"/>
  <c r="AC77" i="9" s="1"/>
  <c r="R5" i="9"/>
  <c r="R6" i="9" s="1"/>
  <c r="R7" i="9" s="1"/>
  <c r="R8" i="9" s="1"/>
  <c r="R9" i="9" s="1"/>
  <c r="R10" i="9" s="1"/>
  <c r="R11" i="9" s="1"/>
  <c r="R12" i="9" s="1"/>
  <c r="R13" i="9" s="1"/>
  <c r="R14" i="9" s="1"/>
  <c r="R15" i="9" s="1"/>
  <c r="R16" i="9" s="1"/>
  <c r="R17" i="9" s="1"/>
  <c r="R18" i="9" s="1"/>
  <c r="R19" i="9" s="1"/>
  <c r="R20" i="9" s="1"/>
  <c r="R21" i="9" s="1"/>
  <c r="R22" i="9" s="1"/>
  <c r="R23" i="9" s="1"/>
  <c r="R24" i="9" s="1"/>
  <c r="R25" i="9" s="1"/>
  <c r="R26" i="9" s="1"/>
  <c r="R27" i="9" s="1"/>
  <c r="R28" i="9" s="1"/>
  <c r="R29" i="9" s="1"/>
  <c r="R30" i="9" s="1"/>
  <c r="R31" i="9" s="1"/>
  <c r="R32" i="9" s="1"/>
  <c r="R33" i="9" s="1"/>
  <c r="R34" i="9" s="1"/>
  <c r="R35" i="9" s="1"/>
  <c r="R36" i="9" s="1"/>
  <c r="R37" i="9" s="1"/>
  <c r="R38" i="9" s="1"/>
  <c r="R39" i="9" s="1"/>
  <c r="R40" i="9" s="1"/>
  <c r="R41" i="9" s="1"/>
  <c r="R42" i="9" s="1"/>
  <c r="R43" i="9" s="1"/>
  <c r="R44" i="9" s="1"/>
  <c r="R45" i="9" s="1"/>
  <c r="R46" i="9" s="1"/>
  <c r="R47" i="9" s="1"/>
  <c r="R48" i="9" s="1"/>
  <c r="R49" i="9" s="1"/>
  <c r="R50" i="9" s="1"/>
  <c r="R51" i="9" s="1"/>
  <c r="R52" i="9" s="1"/>
  <c r="R53" i="9" s="1"/>
  <c r="R54" i="9" s="1"/>
  <c r="R55" i="9" s="1"/>
  <c r="R56" i="9" s="1"/>
  <c r="R57" i="9" s="1"/>
  <c r="R58" i="9" s="1"/>
  <c r="R59" i="9" s="1"/>
  <c r="R60" i="9" s="1"/>
  <c r="R61" i="9" s="1"/>
  <c r="R62" i="9" s="1"/>
  <c r="R63" i="9" s="1"/>
  <c r="R64" i="9" s="1"/>
  <c r="R65" i="9" s="1"/>
  <c r="R66" i="9" s="1"/>
  <c r="R67" i="9" s="1"/>
  <c r="R68" i="9" s="1"/>
  <c r="R69" i="9" s="1"/>
  <c r="R70" i="9" s="1"/>
  <c r="R71" i="9" s="1"/>
  <c r="R72" i="9" s="1"/>
  <c r="R73" i="9" s="1"/>
  <c r="R74" i="9" s="1"/>
  <c r="R75" i="9" s="1"/>
  <c r="R76" i="9" s="1"/>
  <c r="R77" i="9" s="1"/>
  <c r="X5" i="9"/>
  <c r="X6" i="9" s="1"/>
  <c r="X7" i="9" s="1"/>
  <c r="X8" i="9" s="1"/>
  <c r="X9" i="9" s="1"/>
  <c r="X10" i="9" s="1"/>
  <c r="X11" i="9" s="1"/>
  <c r="X12" i="9" s="1"/>
  <c r="X13" i="9" s="1"/>
  <c r="X14" i="9" s="1"/>
  <c r="X15" i="9" s="1"/>
  <c r="X16" i="9" s="1"/>
  <c r="X17" i="9" s="1"/>
  <c r="X18" i="9" s="1"/>
  <c r="X19" i="9" s="1"/>
  <c r="X20" i="9" s="1"/>
  <c r="X21" i="9" s="1"/>
  <c r="X22" i="9" s="1"/>
  <c r="X23" i="9" s="1"/>
  <c r="X24" i="9" s="1"/>
  <c r="X25" i="9" s="1"/>
  <c r="X26" i="9" s="1"/>
  <c r="X27" i="9" s="1"/>
  <c r="X28" i="9" s="1"/>
  <c r="X29" i="9" s="1"/>
  <c r="X30" i="9" s="1"/>
  <c r="X31" i="9" s="1"/>
  <c r="X32" i="9" s="1"/>
  <c r="X33" i="9" s="1"/>
  <c r="X34" i="9" s="1"/>
  <c r="X35" i="9" s="1"/>
  <c r="X36" i="9" s="1"/>
  <c r="X37" i="9" s="1"/>
  <c r="X38" i="9" s="1"/>
  <c r="X39" i="9" s="1"/>
  <c r="X40" i="9" s="1"/>
  <c r="X41" i="9" s="1"/>
  <c r="X42" i="9" s="1"/>
  <c r="X43" i="9" s="1"/>
  <c r="X44" i="9" s="1"/>
  <c r="X45" i="9" s="1"/>
  <c r="X46" i="9" s="1"/>
  <c r="X47" i="9" s="1"/>
  <c r="X48" i="9" s="1"/>
  <c r="X49" i="9" s="1"/>
  <c r="X50" i="9" s="1"/>
  <c r="X51" i="9" s="1"/>
  <c r="X52" i="9" s="1"/>
  <c r="X53" i="9" s="1"/>
  <c r="X54" i="9" s="1"/>
  <c r="X55" i="9" s="1"/>
  <c r="X56" i="9" s="1"/>
  <c r="X57" i="9" s="1"/>
  <c r="X58" i="9" s="1"/>
  <c r="X59" i="9" s="1"/>
  <c r="X60" i="9" s="1"/>
  <c r="X61" i="9" s="1"/>
  <c r="X62" i="9" s="1"/>
  <c r="X63" i="9" s="1"/>
  <c r="X64" i="9" s="1"/>
  <c r="X65" i="9" s="1"/>
  <c r="X66" i="9" s="1"/>
  <c r="X67" i="9" s="1"/>
  <c r="X68" i="9" s="1"/>
  <c r="X69" i="9" s="1"/>
  <c r="X70" i="9" s="1"/>
  <c r="X71" i="9" s="1"/>
  <c r="X72" i="9" s="1"/>
  <c r="X73" i="9" s="1"/>
  <c r="X74" i="9" s="1"/>
  <c r="X75" i="9" s="1"/>
  <c r="X76" i="9" s="1"/>
  <c r="X77" i="9" s="1"/>
  <c r="AD5" i="9"/>
  <c r="AD6" i="9" s="1"/>
  <c r="AD7" i="9" s="1"/>
  <c r="AD8" i="9" s="1"/>
  <c r="AD9" i="9" s="1"/>
  <c r="AD10" i="9" s="1"/>
  <c r="AD11" i="9" s="1"/>
  <c r="AD12" i="9" s="1"/>
  <c r="AD13" i="9" s="1"/>
  <c r="AD14" i="9" s="1"/>
  <c r="AD15" i="9" s="1"/>
  <c r="AD16" i="9" s="1"/>
  <c r="AD17" i="9" s="1"/>
  <c r="AD18" i="9" s="1"/>
  <c r="AD19" i="9" s="1"/>
  <c r="AD20" i="9" s="1"/>
  <c r="AD21" i="9" s="1"/>
  <c r="AD22" i="9" s="1"/>
  <c r="AD23" i="9" s="1"/>
  <c r="AD24" i="9" s="1"/>
  <c r="AD25" i="9" s="1"/>
  <c r="AD26" i="9" s="1"/>
  <c r="AD27" i="9" s="1"/>
  <c r="AD28" i="9" s="1"/>
  <c r="AD29" i="9" s="1"/>
  <c r="AD30" i="9" s="1"/>
  <c r="AD31" i="9" s="1"/>
  <c r="AD32" i="9" s="1"/>
  <c r="AD33" i="9" s="1"/>
  <c r="AD34" i="9" s="1"/>
  <c r="AD35" i="9" s="1"/>
  <c r="AD36" i="9" s="1"/>
  <c r="AD37" i="9" s="1"/>
  <c r="AD38" i="9" s="1"/>
  <c r="AD39" i="9" s="1"/>
  <c r="AD40" i="9" s="1"/>
  <c r="AD41" i="9" s="1"/>
  <c r="AD42" i="9" s="1"/>
  <c r="AD43" i="9" s="1"/>
  <c r="AD44" i="9" s="1"/>
  <c r="AD45" i="9" s="1"/>
  <c r="AD46" i="9" s="1"/>
  <c r="AD47" i="9" s="1"/>
  <c r="AD48" i="9" s="1"/>
  <c r="AD49" i="9" s="1"/>
  <c r="AD50" i="9" s="1"/>
  <c r="AD51" i="9" s="1"/>
  <c r="AD52" i="9" s="1"/>
  <c r="AD53" i="9" s="1"/>
  <c r="AD54" i="9" s="1"/>
  <c r="AD55" i="9" s="1"/>
  <c r="AD56" i="9" s="1"/>
  <c r="AD57" i="9" s="1"/>
  <c r="AD58" i="9" s="1"/>
  <c r="AD59" i="9" s="1"/>
  <c r="AD60" i="9" s="1"/>
  <c r="AD61" i="9" s="1"/>
  <c r="AD62" i="9" s="1"/>
  <c r="AD63" i="9" s="1"/>
  <c r="AD64" i="9" s="1"/>
  <c r="AD65" i="9" s="1"/>
  <c r="AD66" i="9" s="1"/>
  <c r="AD67" i="9" s="1"/>
  <c r="AD68" i="9" s="1"/>
  <c r="AD69" i="9" s="1"/>
  <c r="AD70" i="9" s="1"/>
  <c r="AD71" i="9" s="1"/>
  <c r="AD72" i="9" s="1"/>
  <c r="AD73" i="9" s="1"/>
  <c r="AD74" i="9" s="1"/>
  <c r="AD75" i="9" s="1"/>
  <c r="AD76" i="9" s="1"/>
  <c r="AD77" i="9" s="1"/>
  <c r="A38" i="15" l="1"/>
  <c r="B51" i="5"/>
  <c r="B38" i="15" s="1"/>
  <c r="Q25" i="9"/>
  <c r="Q26" i="9" s="1"/>
  <c r="B8" i="10"/>
  <c r="Q27" i="9" l="1"/>
  <c r="B18" i="8"/>
  <c r="B19" i="8"/>
  <c r="B20" i="8"/>
  <c r="B9" i="8"/>
  <c r="B10" i="8"/>
  <c r="B11" i="8"/>
  <c r="B12" i="8"/>
  <c r="B13" i="8"/>
  <c r="B14" i="8"/>
  <c r="B15" i="8"/>
  <c r="B16" i="8"/>
  <c r="B17" i="8"/>
  <c r="C2" i="8"/>
  <c r="C4" i="8"/>
  <c r="D4" i="8"/>
  <c r="E4" i="8"/>
  <c r="F4" i="8"/>
  <c r="G4" i="8"/>
  <c r="B4" i="8"/>
  <c r="B5" i="8"/>
  <c r="B6" i="8"/>
  <c r="B7" i="8"/>
  <c r="B8" i="8"/>
  <c r="Q28" i="9" l="1"/>
  <c r="Q29" i="9" l="1"/>
  <c r="Q30" i="9" l="1"/>
  <c r="Q31" i="9" l="1"/>
  <c r="L33" i="10"/>
  <c r="H61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34" i="10"/>
  <c r="Q32" i="9" l="1"/>
  <c r="B51" i="7"/>
  <c r="H38" i="7"/>
  <c r="F40" i="7" s="1"/>
  <c r="H37" i="7"/>
  <c r="E40" i="7" s="1"/>
  <c r="B37" i="7"/>
  <c r="B38" i="7" s="1"/>
  <c r="C38" i="7" s="1"/>
  <c r="D38" i="7" s="1"/>
  <c r="F39" i="7" s="1"/>
  <c r="H36" i="7"/>
  <c r="D40" i="7" s="1"/>
  <c r="C36" i="7"/>
  <c r="D36" i="7" s="1"/>
  <c r="C36" i="5"/>
  <c r="D36" i="5" s="1"/>
  <c r="C37" i="5"/>
  <c r="D37" i="5" s="1"/>
  <c r="C35" i="5"/>
  <c r="D35" i="5" s="1"/>
  <c r="C38" i="5" s="1"/>
  <c r="H37" i="5"/>
  <c r="H36" i="5"/>
  <c r="H35" i="5"/>
  <c r="A13" i="4"/>
  <c r="C6" i="14" s="1"/>
  <c r="G36" i="4"/>
  <c r="G38" i="4"/>
  <c r="G37" i="4"/>
  <c r="E40" i="4" s="1"/>
  <c r="B52" i="4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DE3" i="1"/>
  <c r="DF3" i="1"/>
  <c r="DG3" i="1"/>
  <c r="DH3" i="1"/>
  <c r="DI3" i="1"/>
  <c r="DJ3" i="1"/>
  <c r="DK3" i="1"/>
  <c r="DL3" i="1"/>
  <c r="DM3" i="1"/>
  <c r="DN3" i="1"/>
  <c r="DO3" i="1"/>
  <c r="DP3" i="1"/>
  <c r="DQ3" i="1"/>
  <c r="DR3" i="1"/>
  <c r="DS3" i="1"/>
  <c r="DT3" i="1"/>
  <c r="DU3" i="1"/>
  <c r="DV3" i="1"/>
  <c r="DW3" i="1"/>
  <c r="DX3" i="1"/>
  <c r="DY3" i="1"/>
  <c r="DZ3" i="1"/>
  <c r="EA3" i="1"/>
  <c r="EB3" i="1"/>
  <c r="EC3" i="1"/>
  <c r="ED3" i="1"/>
  <c r="EE3" i="1"/>
  <c r="EF3" i="1"/>
  <c r="EG3" i="1"/>
  <c r="EH3" i="1"/>
  <c r="EI3" i="1"/>
  <c r="EJ3" i="1"/>
  <c r="EK3" i="1"/>
  <c r="EL3" i="1"/>
  <c r="EM3" i="1"/>
  <c r="EN3" i="1"/>
  <c r="EO3" i="1"/>
  <c r="EP3" i="1"/>
  <c r="EQ3" i="1"/>
  <c r="ER3" i="1"/>
  <c r="ES3" i="1"/>
  <c r="ET3" i="1"/>
  <c r="EU3" i="1"/>
  <c r="EV3" i="1"/>
  <c r="EW3" i="1"/>
  <c r="EX3" i="1"/>
  <c r="EY3" i="1"/>
  <c r="EZ3" i="1"/>
  <c r="FA3" i="1"/>
  <c r="FB3" i="1"/>
  <c r="FC3" i="1"/>
  <c r="FD3" i="1"/>
  <c r="FE3" i="1"/>
  <c r="FF3" i="1"/>
  <c r="FG3" i="1"/>
  <c r="FH3" i="1"/>
  <c r="FI3" i="1"/>
  <c r="FJ3" i="1"/>
  <c r="FK3" i="1"/>
  <c r="FL3" i="1"/>
  <c r="FM3" i="1"/>
  <c r="FN3" i="1"/>
  <c r="FO3" i="1"/>
  <c r="FP3" i="1"/>
  <c r="FQ3" i="1"/>
  <c r="FR3" i="1"/>
  <c r="FS3" i="1"/>
  <c r="FT3" i="1"/>
  <c r="FU3" i="1"/>
  <c r="FV3" i="1"/>
  <c r="FW3" i="1"/>
  <c r="FX3" i="1"/>
  <c r="FY3" i="1"/>
  <c r="FZ3" i="1"/>
  <c r="GA3" i="1"/>
  <c r="GB3" i="1"/>
  <c r="GC3" i="1"/>
  <c r="GD3" i="1"/>
  <c r="GE3" i="1"/>
  <c r="GF3" i="1"/>
  <c r="GG3" i="1"/>
  <c r="GH3" i="1"/>
  <c r="GI3" i="1"/>
  <c r="GJ3" i="1"/>
  <c r="GK3" i="1"/>
  <c r="GL3" i="1"/>
  <c r="GM3" i="1"/>
  <c r="GN3" i="1"/>
  <c r="GO3" i="1"/>
  <c r="GP3" i="1"/>
  <c r="GQ3" i="1"/>
  <c r="GR3" i="1"/>
  <c r="GS3" i="1"/>
  <c r="GT3" i="1"/>
  <c r="GU3" i="1"/>
  <c r="GV3" i="1"/>
  <c r="GW3" i="1"/>
  <c r="GX3" i="1"/>
  <c r="GY3" i="1"/>
  <c r="GZ3" i="1"/>
  <c r="HA3" i="1"/>
  <c r="HB3" i="1"/>
  <c r="HC3" i="1"/>
  <c r="HD3" i="1"/>
  <c r="HE3" i="1"/>
  <c r="HF3" i="1"/>
  <c r="HG3" i="1"/>
  <c r="HH3" i="1"/>
  <c r="HI3" i="1"/>
  <c r="HJ3" i="1"/>
  <c r="HK3" i="1"/>
  <c r="HL3" i="1"/>
  <c r="HM3" i="1"/>
  <c r="HN3" i="1"/>
  <c r="HO3" i="1"/>
  <c r="HP3" i="1"/>
  <c r="HQ3" i="1"/>
  <c r="HR3" i="1"/>
  <c r="HS3" i="1"/>
  <c r="HT3" i="1"/>
  <c r="HU3" i="1"/>
  <c r="HV3" i="1"/>
  <c r="HW3" i="1"/>
  <c r="HX3" i="1"/>
  <c r="HY3" i="1"/>
  <c r="HZ3" i="1"/>
  <c r="IA3" i="1"/>
  <c r="IB3" i="1"/>
  <c r="IC3" i="1"/>
  <c r="ID3" i="1"/>
  <c r="IE3" i="1"/>
  <c r="IF3" i="1"/>
  <c r="IG3" i="1"/>
  <c r="IH3" i="1"/>
  <c r="II3" i="1"/>
  <c r="IJ3" i="1"/>
  <c r="IK3" i="1"/>
  <c r="IL3" i="1"/>
  <c r="IM3" i="1"/>
  <c r="IN3" i="1"/>
  <c r="IO3" i="1"/>
  <c r="IP3" i="1"/>
  <c r="IQ3" i="1"/>
  <c r="IR3" i="1"/>
  <c r="IS3" i="1"/>
  <c r="IT3" i="1"/>
  <c r="IU3" i="1"/>
  <c r="IV3" i="1"/>
  <c r="IW3" i="1"/>
  <c r="IX3" i="1"/>
  <c r="IY3" i="1"/>
  <c r="IZ3" i="1"/>
  <c r="JA3" i="1"/>
  <c r="JB3" i="1"/>
  <c r="JC3" i="1"/>
  <c r="JD3" i="1"/>
  <c r="JE3" i="1"/>
  <c r="JF3" i="1"/>
  <c r="JG3" i="1"/>
  <c r="JH3" i="1"/>
  <c r="JI3" i="1"/>
  <c r="JJ3" i="1"/>
  <c r="JK3" i="1"/>
  <c r="JL3" i="1"/>
  <c r="JM3" i="1"/>
  <c r="JN3" i="1"/>
  <c r="JO3" i="1"/>
  <c r="JP3" i="1"/>
  <c r="JQ3" i="1"/>
  <c r="JR3" i="1"/>
  <c r="JS3" i="1"/>
  <c r="JT3" i="1"/>
  <c r="JU3" i="1"/>
  <c r="JV3" i="1"/>
  <c r="JW3" i="1"/>
  <c r="JX3" i="1"/>
  <c r="JY3" i="1"/>
  <c r="JZ3" i="1"/>
  <c r="KA3" i="1"/>
  <c r="KB3" i="1"/>
  <c r="KC3" i="1"/>
  <c r="KD3" i="1"/>
  <c r="KE3" i="1"/>
  <c r="KF3" i="1"/>
  <c r="KG3" i="1"/>
  <c r="KH3" i="1"/>
  <c r="KI3" i="1"/>
  <c r="KJ3" i="1"/>
  <c r="KK3" i="1"/>
  <c r="KL3" i="1"/>
  <c r="KM3" i="1"/>
  <c r="C3" i="1"/>
  <c r="D28" i="11" l="1"/>
  <c r="C28" i="11"/>
  <c r="D7" i="11"/>
  <c r="G59" i="10"/>
  <c r="G58" i="10"/>
  <c r="G60" i="10"/>
  <c r="F28" i="11"/>
  <c r="G34" i="10"/>
  <c r="H10" i="12"/>
  <c r="H8" i="12"/>
  <c r="G10" i="12"/>
  <c r="F52" i="7"/>
  <c r="F51" i="7"/>
  <c r="F53" i="4"/>
  <c r="D53" i="4"/>
  <c r="E53" i="4"/>
  <c r="E52" i="4"/>
  <c r="D52" i="4"/>
  <c r="F52" i="4"/>
  <c r="H9" i="12"/>
  <c r="G8" i="12"/>
  <c r="D38" i="5"/>
  <c r="E36" i="5"/>
  <c r="D39" i="5" s="1"/>
  <c r="E35" i="5"/>
  <c r="C39" i="5" s="1"/>
  <c r="E37" i="5"/>
  <c r="E38" i="5"/>
  <c r="G9" i="12"/>
  <c r="D8" i="12"/>
  <c r="F36" i="11"/>
  <c r="F20" i="11"/>
  <c r="C37" i="11"/>
  <c r="C21" i="11"/>
  <c r="E39" i="11"/>
  <c r="E23" i="11"/>
  <c r="E22" i="11"/>
  <c r="F26" i="11"/>
  <c r="C27" i="11"/>
  <c r="E37" i="11"/>
  <c r="E21" i="11"/>
  <c r="F33" i="11"/>
  <c r="F13" i="11"/>
  <c r="C18" i="11"/>
  <c r="E12" i="11"/>
  <c r="F27" i="11"/>
  <c r="F11" i="11"/>
  <c r="C12" i="11"/>
  <c r="E30" i="11"/>
  <c r="F30" i="11"/>
  <c r="C31" i="11"/>
  <c r="E20" i="11"/>
  <c r="F9" i="11"/>
  <c r="E7" i="11"/>
  <c r="F12" i="11"/>
  <c r="C13" i="11"/>
  <c r="E15" i="11"/>
  <c r="F10" i="11"/>
  <c r="E29" i="11"/>
  <c r="F25" i="11"/>
  <c r="E36" i="11"/>
  <c r="F19" i="11"/>
  <c r="C20" i="11"/>
  <c r="E14" i="11"/>
  <c r="F37" i="11"/>
  <c r="E16" i="11"/>
  <c r="F32" i="11"/>
  <c r="F16" i="11"/>
  <c r="C33" i="11"/>
  <c r="C17" i="11"/>
  <c r="E35" i="11"/>
  <c r="E19" i="11"/>
  <c r="E18" i="11"/>
  <c r="F18" i="11"/>
  <c r="C15" i="11"/>
  <c r="E33" i="11"/>
  <c r="E17" i="11"/>
  <c r="F29" i="11"/>
  <c r="C38" i="11"/>
  <c r="C10" i="11"/>
  <c r="F39" i="11"/>
  <c r="F23" i="11"/>
  <c r="F7" i="11"/>
  <c r="C24" i="11"/>
  <c r="C8" i="11"/>
  <c r="E26" i="11"/>
  <c r="F22" i="11"/>
  <c r="C23" i="11"/>
  <c r="E8" i="11"/>
  <c r="C30" i="11"/>
  <c r="E28" i="11"/>
  <c r="C29" i="11"/>
  <c r="E31" i="11"/>
  <c r="E10" i="11"/>
  <c r="C11" i="11"/>
  <c r="E13" i="11"/>
  <c r="C34" i="11"/>
  <c r="F35" i="11"/>
  <c r="C36" i="11"/>
  <c r="E38" i="11"/>
  <c r="C19" i="11"/>
  <c r="F24" i="11"/>
  <c r="F8" i="11"/>
  <c r="C25" i="11"/>
  <c r="C9" i="11"/>
  <c r="E27" i="11"/>
  <c r="E11" i="11"/>
  <c r="F34" i="11"/>
  <c r="C35" i="11"/>
  <c r="C7" i="11"/>
  <c r="E25" i="11"/>
  <c r="E9" i="11"/>
  <c r="F17" i="11"/>
  <c r="C26" i="11"/>
  <c r="E24" i="11"/>
  <c r="F31" i="11"/>
  <c r="F15" i="11"/>
  <c r="C32" i="11"/>
  <c r="C16" i="11"/>
  <c r="E34" i="11"/>
  <c r="F38" i="11"/>
  <c r="C39" i="11"/>
  <c r="E32" i="11"/>
  <c r="F21" i="11"/>
  <c r="C14" i="11"/>
  <c r="F14" i="11"/>
  <c r="C22" i="11"/>
  <c r="E36" i="7"/>
  <c r="A12" i="7" s="1"/>
  <c r="C8" i="14" s="1"/>
  <c r="D39" i="7"/>
  <c r="C51" i="7"/>
  <c r="F8" i="12"/>
  <c r="F10" i="12"/>
  <c r="D9" i="12"/>
  <c r="F9" i="12"/>
  <c r="D36" i="11"/>
  <c r="D20" i="11"/>
  <c r="D35" i="11"/>
  <c r="D23" i="11"/>
  <c r="D11" i="11"/>
  <c r="D38" i="11"/>
  <c r="D34" i="11"/>
  <c r="D30" i="11"/>
  <c r="D26" i="11"/>
  <c r="D22" i="11"/>
  <c r="D18" i="11"/>
  <c r="D14" i="11"/>
  <c r="D10" i="11"/>
  <c r="D9" i="11"/>
  <c r="D32" i="11"/>
  <c r="D24" i="11"/>
  <c r="D12" i="11"/>
  <c r="D31" i="11"/>
  <c r="D19" i="11"/>
  <c r="D37" i="11"/>
  <c r="D33" i="11"/>
  <c r="D29" i="11"/>
  <c r="D25" i="11"/>
  <c r="D21" i="11"/>
  <c r="D17" i="11"/>
  <c r="D13" i="11"/>
  <c r="D16" i="11"/>
  <c r="D8" i="11"/>
  <c r="D39" i="11"/>
  <c r="D27" i="11"/>
  <c r="D15" i="11"/>
  <c r="G41" i="10"/>
  <c r="G40" i="10"/>
  <c r="G56" i="10"/>
  <c r="G55" i="10"/>
  <c r="G42" i="10"/>
  <c r="G37" i="10"/>
  <c r="G50" i="10"/>
  <c r="G36" i="10"/>
  <c r="G52" i="10"/>
  <c r="G49" i="10"/>
  <c r="G51" i="10"/>
  <c r="G48" i="10"/>
  <c r="G53" i="10"/>
  <c r="G61" i="10"/>
  <c r="G45" i="10"/>
  <c r="G35" i="10"/>
  <c r="G39" i="10"/>
  <c r="G44" i="10"/>
  <c r="G38" i="10"/>
  <c r="G46" i="10"/>
  <c r="G57" i="10"/>
  <c r="G47" i="10"/>
  <c r="G54" i="10"/>
  <c r="G43" i="10"/>
  <c r="B51" i="4"/>
  <c r="C52" i="4"/>
  <c r="Q33" i="9"/>
  <c r="A50" i="5"/>
  <c r="B50" i="7"/>
  <c r="F50" i="7" s="1"/>
  <c r="D40" i="4"/>
  <c r="F40" i="4"/>
  <c r="C37" i="7"/>
  <c r="E39" i="5"/>
  <c r="M50" i="10" l="1"/>
  <c r="M38" i="10"/>
  <c r="M60" i="10"/>
  <c r="M48" i="10"/>
  <c r="M59" i="10"/>
  <c r="M47" i="10"/>
  <c r="M58" i="10"/>
  <c r="M34" i="10"/>
  <c r="M45" i="10"/>
  <c r="M44" i="10"/>
  <c r="M43" i="10"/>
  <c r="M42" i="10"/>
  <c r="M41" i="10"/>
  <c r="M40" i="10"/>
  <c r="M39" i="10"/>
  <c r="M49" i="10"/>
  <c r="M37" i="10"/>
  <c r="M35" i="10"/>
  <c r="M46" i="10"/>
  <c r="M57" i="10"/>
  <c r="M56" i="10"/>
  <c r="M55" i="10"/>
  <c r="M54" i="10"/>
  <c r="M53" i="10"/>
  <c r="M52" i="10"/>
  <c r="M36" i="10"/>
  <c r="M51" i="10"/>
  <c r="L43" i="10"/>
  <c r="K43" i="10" s="1"/>
  <c r="L36" i="10"/>
  <c r="K36" i="10" s="1"/>
  <c r="L42" i="10"/>
  <c r="K42" i="10" s="1"/>
  <c r="L49" i="10"/>
  <c r="K49" i="10" s="1"/>
  <c r="L55" i="10"/>
  <c r="K55" i="10" s="1"/>
  <c r="L48" i="10"/>
  <c r="K48" i="10" s="1"/>
  <c r="L54" i="10"/>
  <c r="K54" i="10" s="1"/>
  <c r="L37" i="10"/>
  <c r="K37" i="10" s="1"/>
  <c r="L34" i="10"/>
  <c r="K34" i="10" s="1"/>
  <c r="L38" i="10"/>
  <c r="K38" i="10" s="1"/>
  <c r="L40" i="10"/>
  <c r="K40" i="10" s="1"/>
  <c r="L44" i="10"/>
  <c r="K44" i="10" s="1"/>
  <c r="L60" i="10"/>
  <c r="K60" i="10" s="1"/>
  <c r="L58" i="10"/>
  <c r="K58" i="10" s="1"/>
  <c r="L41" i="10"/>
  <c r="K41" i="10" s="1"/>
  <c r="L56" i="10"/>
  <c r="K56" i="10" s="1"/>
  <c r="L47" i="10"/>
  <c r="K47" i="10" s="1"/>
  <c r="L45" i="10"/>
  <c r="K45" i="10" s="1"/>
  <c r="L35" i="10"/>
  <c r="K35" i="10" s="1"/>
  <c r="L57" i="10"/>
  <c r="K57" i="10" s="1"/>
  <c r="L46" i="10"/>
  <c r="K46" i="10" s="1"/>
  <c r="L50" i="10"/>
  <c r="K50" i="10" s="1"/>
  <c r="L39" i="10"/>
  <c r="K39" i="10" s="1"/>
  <c r="L51" i="10"/>
  <c r="K51" i="10" s="1"/>
  <c r="L53" i="10"/>
  <c r="K53" i="10" s="1"/>
  <c r="L59" i="10"/>
  <c r="K59" i="10" s="1"/>
  <c r="L52" i="10"/>
  <c r="K52" i="10" s="1"/>
  <c r="D51" i="7"/>
  <c r="D50" i="7"/>
  <c r="D52" i="7"/>
  <c r="A37" i="15"/>
  <c r="D51" i="4"/>
  <c r="F51" i="4"/>
  <c r="E51" i="4"/>
  <c r="D37" i="7"/>
  <c r="E39" i="7" s="1"/>
  <c r="C50" i="7"/>
  <c r="B50" i="5"/>
  <c r="B37" i="15" s="1"/>
  <c r="D10" i="12"/>
  <c r="E9" i="12" s="1"/>
  <c r="A49" i="5"/>
  <c r="C51" i="4"/>
  <c r="B50" i="4"/>
  <c r="Q34" i="9"/>
  <c r="B49" i="7"/>
  <c r="F49" i="7" s="1"/>
  <c r="J5" i="10" l="1"/>
  <c r="E52" i="7"/>
  <c r="E49" i="7"/>
  <c r="E51" i="7"/>
  <c r="E50" i="7"/>
  <c r="D49" i="7"/>
  <c r="A36" i="15"/>
  <c r="F50" i="4"/>
  <c r="E50" i="4"/>
  <c r="D50" i="4"/>
  <c r="E8" i="12"/>
  <c r="C49" i="7"/>
  <c r="B48" i="7"/>
  <c r="B49" i="5"/>
  <c r="B36" i="15" s="1"/>
  <c r="E10" i="12"/>
  <c r="A48" i="5"/>
  <c r="C50" i="4"/>
  <c r="B49" i="4"/>
  <c r="Q35" i="9"/>
  <c r="F48" i="7" l="1"/>
  <c r="D48" i="7"/>
  <c r="E48" i="7"/>
  <c r="A35" i="15"/>
  <c r="F49" i="4"/>
  <c r="E49" i="4"/>
  <c r="D49" i="4"/>
  <c r="B47" i="7"/>
  <c r="C48" i="7"/>
  <c r="B48" i="5"/>
  <c r="B35" i="15" s="1"/>
  <c r="A47" i="5"/>
  <c r="C49" i="4"/>
  <c r="B48" i="4"/>
  <c r="Q36" i="9"/>
  <c r="F47" i="7" l="1"/>
  <c r="D47" i="7"/>
  <c r="E47" i="7"/>
  <c r="C47" i="7"/>
  <c r="A34" i="15"/>
  <c r="E48" i="4"/>
  <c r="F48" i="4"/>
  <c r="D48" i="4"/>
  <c r="B46" i="7"/>
  <c r="B47" i="5"/>
  <c r="B34" i="15" s="1"/>
  <c r="A46" i="5"/>
  <c r="Q37" i="9"/>
  <c r="C48" i="4"/>
  <c r="B47" i="4"/>
  <c r="C46" i="7" l="1"/>
  <c r="D46" i="7"/>
  <c r="E46" i="7"/>
  <c r="A33" i="15"/>
  <c r="B46" i="4"/>
  <c r="B45" i="4" s="1"/>
  <c r="D47" i="4"/>
  <c r="F47" i="4"/>
  <c r="E47" i="4"/>
  <c r="F46" i="7"/>
  <c r="B45" i="7"/>
  <c r="B46" i="5"/>
  <c r="B33" i="15" s="1"/>
  <c r="A45" i="5"/>
  <c r="Q38" i="9"/>
  <c r="Q39" i="9" s="1"/>
  <c r="Q40" i="9" s="1"/>
  <c r="Q41" i="9" s="1"/>
  <c r="Q42" i="9" s="1"/>
  <c r="Q43" i="9" s="1"/>
  <c r="C47" i="4"/>
  <c r="F45" i="7" l="1"/>
  <c r="D45" i="7"/>
  <c r="E45" i="7"/>
  <c r="C46" i="4"/>
  <c r="A32" i="15"/>
  <c r="F45" i="4"/>
  <c r="E45" i="4"/>
  <c r="D45" i="4"/>
  <c r="E46" i="4"/>
  <c r="F46" i="4"/>
  <c r="D46" i="4"/>
  <c r="B44" i="7"/>
  <c r="C45" i="7"/>
  <c r="Q44" i="9"/>
  <c r="B45" i="5"/>
  <c r="B32" i="15" s="1"/>
  <c r="A44" i="5"/>
  <c r="C45" i="4"/>
  <c r="B44" i="4"/>
  <c r="B43" i="7" l="1"/>
  <c r="E43" i="7" s="1"/>
  <c r="D44" i="7"/>
  <c r="E44" i="7"/>
  <c r="A31" i="15"/>
  <c r="E44" i="4"/>
  <c r="F44" i="4"/>
  <c r="D44" i="4"/>
  <c r="F44" i="7"/>
  <c r="C44" i="7"/>
  <c r="Q45" i="9"/>
  <c r="D43" i="7"/>
  <c r="B44" i="5"/>
  <c r="B31" i="15" s="1"/>
  <c r="A43" i="5"/>
  <c r="C44" i="4"/>
  <c r="B42" i="7"/>
  <c r="E42" i="7" s="1"/>
  <c r="B43" i="4"/>
  <c r="F43" i="7" l="1"/>
  <c r="C43" i="7"/>
  <c r="A30" i="15"/>
  <c r="D43" i="4"/>
  <c r="F43" i="4"/>
  <c r="E43" i="4"/>
  <c r="Q46" i="9"/>
  <c r="C42" i="7"/>
  <c r="D42" i="7"/>
  <c r="B43" i="5"/>
  <c r="B30" i="15" s="1"/>
  <c r="A42" i="5"/>
  <c r="F42" i="7"/>
  <c r="C43" i="4"/>
  <c r="B41" i="7"/>
  <c r="B42" i="4"/>
  <c r="A29" i="15" l="1"/>
  <c r="F42" i="4"/>
  <c r="E42" i="4"/>
  <c r="D42" i="4"/>
  <c r="B41" i="4"/>
  <c r="Q47" i="9"/>
  <c r="C41" i="7"/>
  <c r="D41" i="7"/>
  <c r="B42" i="5"/>
  <c r="B29" i="15" s="1"/>
  <c r="A41" i="5"/>
  <c r="E41" i="7"/>
  <c r="F41" i="7"/>
  <c r="C42" i="4"/>
  <c r="A28" i="15" l="1"/>
  <c r="F41" i="4"/>
  <c r="D41" i="4"/>
  <c r="E41" i="4"/>
  <c r="C41" i="4"/>
  <c r="Q48" i="9"/>
  <c r="B41" i="5"/>
  <c r="B28" i="15" s="1"/>
  <c r="A40" i="5"/>
  <c r="E41" i="5" s="1"/>
  <c r="D41" i="5" l="1"/>
  <c r="C41" i="5"/>
  <c r="C28" i="15" s="1"/>
  <c r="A27" i="15"/>
  <c r="C40" i="5"/>
  <c r="C27" i="15" s="1"/>
  <c r="D40" i="5"/>
  <c r="E40" i="5"/>
  <c r="C52" i="5"/>
  <c r="D52" i="5"/>
  <c r="E52" i="5"/>
  <c r="E51" i="5"/>
  <c r="C51" i="5"/>
  <c r="C38" i="15" s="1"/>
  <c r="D51" i="5"/>
  <c r="E50" i="5"/>
  <c r="D50" i="5"/>
  <c r="C50" i="5"/>
  <c r="C37" i="15" s="1"/>
  <c r="D49" i="5"/>
  <c r="C49" i="5"/>
  <c r="C36" i="15" s="1"/>
  <c r="E49" i="5"/>
  <c r="C48" i="5"/>
  <c r="C35" i="15" s="1"/>
  <c r="D48" i="5"/>
  <c r="E48" i="5"/>
  <c r="C47" i="5"/>
  <c r="C34" i="15" s="1"/>
  <c r="D47" i="5"/>
  <c r="E47" i="5"/>
  <c r="E46" i="5"/>
  <c r="D46" i="5"/>
  <c r="C46" i="5"/>
  <c r="C33" i="15" s="1"/>
  <c r="D45" i="5"/>
  <c r="E45" i="5"/>
  <c r="C45" i="5"/>
  <c r="C32" i="15" s="1"/>
  <c r="C44" i="5"/>
  <c r="C31" i="15" s="1"/>
  <c r="D44" i="5"/>
  <c r="E44" i="5"/>
  <c r="E43" i="5"/>
  <c r="C43" i="5"/>
  <c r="C30" i="15" s="1"/>
  <c r="D43" i="5"/>
  <c r="D42" i="5"/>
  <c r="E42" i="5"/>
  <c r="C42" i="5"/>
  <c r="C29" i="15" s="1"/>
  <c r="Q49" i="9"/>
  <c r="G38" i="5"/>
  <c r="A13" i="5" s="1"/>
  <c r="C7" i="14" s="1"/>
  <c r="B40" i="5"/>
  <c r="B27" i="15" s="1"/>
  <c r="C39" i="15"/>
  <c r="E27" i="15" l="1"/>
  <c r="E38" i="15"/>
  <c r="E37" i="15"/>
  <c r="E36" i="15"/>
  <c r="E35" i="15"/>
  <c r="E34" i="15"/>
  <c r="E33" i="15"/>
  <c r="E32" i="15"/>
  <c r="E31" i="15"/>
  <c r="E30" i="15"/>
  <c r="E29" i="15"/>
  <c r="E28" i="15"/>
  <c r="A3" i="15"/>
  <c r="Q50" i="9"/>
  <c r="Q51" i="9" l="1"/>
  <c r="Q52" i="9" l="1"/>
  <c r="Q53" i="9" l="1"/>
  <c r="Q54" i="9" l="1"/>
  <c r="Q55" i="9" l="1"/>
  <c r="Q56" i="9" l="1"/>
  <c r="Q57" i="9" l="1"/>
  <c r="Q58" i="9" l="1"/>
  <c r="Q59" i="9" l="1"/>
  <c r="Q60" i="9" l="1"/>
  <c r="Q61" i="9" l="1"/>
  <c r="Q62" i="9" l="1"/>
  <c r="Q63" i="9" l="1"/>
  <c r="Q64" i="9" l="1"/>
  <c r="Q65" i="9" l="1"/>
  <c r="Q66" i="9" l="1"/>
  <c r="Q67" i="9" l="1"/>
  <c r="Q68" i="9" l="1"/>
  <c r="Q69" i="9" l="1"/>
  <c r="Q70" i="9" l="1"/>
  <c r="Q71" i="9" l="1"/>
  <c r="Q72" i="9" l="1"/>
  <c r="Q73" i="9" l="1"/>
  <c r="Q74" i="9" l="1"/>
  <c r="Q75" i="9" l="1"/>
  <c r="Q76" i="9" l="1"/>
  <c r="Q77" i="9" s="1"/>
  <c r="E39" i="15" l="1"/>
  <c r="C115" i="8" l="1"/>
  <c r="C114" i="8" l="1"/>
  <c r="G110" i="8" l="1"/>
  <c r="G106" i="8"/>
  <c r="G102" i="8"/>
  <c r="G98" i="8"/>
  <c r="G90" i="8"/>
  <c r="F111" i="8"/>
  <c r="F110" i="8"/>
  <c r="F107" i="8"/>
  <c r="F106" i="8"/>
  <c r="F103" i="8"/>
  <c r="F102" i="8"/>
  <c r="F98" i="8"/>
  <c r="F95" i="8"/>
  <c r="F91" i="8"/>
  <c r="F90" i="8"/>
  <c r="E110" i="8"/>
  <c r="E106" i="8"/>
  <c r="E102" i="8"/>
  <c r="E98" i="8"/>
  <c r="E90" i="8"/>
  <c r="D110" i="8"/>
  <c r="D106" i="8"/>
  <c r="D102" i="8"/>
  <c r="D98" i="8"/>
  <c r="D90" i="8"/>
  <c r="C106" i="8"/>
  <c r="C102" i="8"/>
  <c r="C98" i="8"/>
  <c r="C90" i="8"/>
  <c r="C112" i="8"/>
  <c r="D112" i="8"/>
  <c r="E112" i="8"/>
  <c r="F112" i="8"/>
  <c r="G112" i="8"/>
  <c r="C113" i="8"/>
  <c r="D113" i="8"/>
  <c r="E113" i="8"/>
  <c r="F113" i="8"/>
  <c r="G113" i="8"/>
  <c r="D114" i="8"/>
  <c r="E114" i="8"/>
  <c r="F114" i="8"/>
  <c r="G114" i="8"/>
  <c r="D115" i="8"/>
  <c r="E115" i="8"/>
  <c r="F115" i="8"/>
  <c r="G115" i="8"/>
  <c r="C116" i="8"/>
  <c r="D116" i="8"/>
  <c r="E116" i="8"/>
  <c r="F116" i="8"/>
  <c r="G116" i="8"/>
  <c r="C117" i="8"/>
  <c r="R129" i="8" s="1"/>
  <c r="D117" i="8"/>
  <c r="S129" i="8" s="1"/>
  <c r="E117" i="8"/>
  <c r="T129" i="8" s="1"/>
  <c r="F117" i="8"/>
  <c r="U129" i="8" s="1"/>
  <c r="G117" i="8"/>
  <c r="V129" i="8" s="1"/>
  <c r="C118" i="8"/>
  <c r="R130" i="8" s="1"/>
  <c r="D118" i="8"/>
  <c r="S130" i="8" s="1"/>
  <c r="E118" i="8"/>
  <c r="T130" i="8" s="1"/>
  <c r="F118" i="8"/>
  <c r="U130" i="8" s="1"/>
  <c r="G118" i="8"/>
  <c r="V130" i="8" s="1"/>
  <c r="C119" i="8"/>
  <c r="R131" i="8" s="1"/>
  <c r="D119" i="8"/>
  <c r="S131" i="8" s="1"/>
  <c r="E119" i="8"/>
  <c r="T131" i="8" s="1"/>
  <c r="F119" i="8"/>
  <c r="U131" i="8" s="1"/>
  <c r="G119" i="8"/>
  <c r="V131" i="8" s="1"/>
  <c r="C120" i="8"/>
  <c r="R132" i="8" s="1"/>
  <c r="D120" i="8"/>
  <c r="S132" i="8" s="1"/>
  <c r="E120" i="8"/>
  <c r="T132" i="8" s="1"/>
  <c r="F120" i="8"/>
  <c r="U132" i="8" s="1"/>
  <c r="G120" i="8"/>
  <c r="V132" i="8" s="1"/>
  <c r="C121" i="8"/>
  <c r="R133" i="8" s="1"/>
  <c r="D121" i="8"/>
  <c r="S133" i="8" s="1"/>
  <c r="E121" i="8"/>
  <c r="T133" i="8" s="1"/>
  <c r="F121" i="8"/>
  <c r="U133" i="8" s="1"/>
  <c r="G121" i="8"/>
  <c r="V133" i="8" s="1"/>
  <c r="C122" i="8"/>
  <c r="R134" i="8" s="1"/>
  <c r="D122" i="8"/>
  <c r="S134" i="8" s="1"/>
  <c r="E122" i="8"/>
  <c r="T134" i="8" s="1"/>
  <c r="F122" i="8"/>
  <c r="U134" i="8" s="1"/>
  <c r="G122" i="8"/>
  <c r="V134" i="8" s="1"/>
  <c r="C123" i="8"/>
  <c r="R135" i="8" s="1"/>
  <c r="D123" i="8"/>
  <c r="S135" i="8" s="1"/>
  <c r="E123" i="8"/>
  <c r="T135" i="8" s="1"/>
  <c r="F123" i="8"/>
  <c r="U135" i="8" s="1"/>
  <c r="G123" i="8"/>
  <c r="V135" i="8" s="1"/>
  <c r="C124" i="8"/>
  <c r="R136" i="8" s="1"/>
  <c r="D124" i="8"/>
  <c r="S136" i="8" s="1"/>
  <c r="E124" i="8"/>
  <c r="T136" i="8" s="1"/>
  <c r="F124" i="8"/>
  <c r="U136" i="8" s="1"/>
  <c r="G124" i="8"/>
  <c r="V136" i="8" s="1"/>
  <c r="C125" i="8"/>
  <c r="D125" i="8"/>
  <c r="E125" i="8"/>
  <c r="F125" i="8"/>
  <c r="G125" i="8"/>
  <c r="C126" i="8"/>
  <c r="F126" i="8"/>
  <c r="U138" i="8" s="1"/>
  <c r="D127" i="8"/>
  <c r="S139" i="8" s="1"/>
  <c r="G127" i="8"/>
  <c r="V139" i="8" s="1"/>
  <c r="C128" i="8"/>
  <c r="R140" i="8" s="1"/>
  <c r="D128" i="8"/>
  <c r="S140" i="8" s="1"/>
  <c r="E128" i="8"/>
  <c r="T140" i="8" s="1"/>
  <c r="F128" i="8"/>
  <c r="U140" i="8" s="1"/>
  <c r="J129" i="8" l="1"/>
  <c r="K129" i="8"/>
  <c r="M135" i="8"/>
  <c r="M131" i="8"/>
  <c r="M129" i="8"/>
  <c r="M137" i="8"/>
  <c r="H129" i="8"/>
  <c r="M128" i="8"/>
  <c r="I128" i="8"/>
  <c r="I129" i="8"/>
  <c r="R126" i="8"/>
  <c r="M126" i="8"/>
  <c r="R138" i="8"/>
  <c r="Q127" i="8"/>
  <c r="V137" i="8"/>
  <c r="Q137" i="8"/>
  <c r="Q135" i="8"/>
  <c r="G11" i="12"/>
  <c r="M133" i="8"/>
  <c r="G12" i="12"/>
  <c r="N130" i="8"/>
  <c r="H126" i="8"/>
  <c r="N133" i="8"/>
  <c r="N136" i="8"/>
  <c r="S137" i="8"/>
  <c r="N137" i="8"/>
  <c r="N131" i="8"/>
  <c r="N134" i="8"/>
  <c r="N135" i="8"/>
  <c r="N132" i="8"/>
  <c r="M132" i="8"/>
  <c r="M134" i="8"/>
  <c r="M130" i="8"/>
  <c r="M136" i="8"/>
  <c r="R137" i="8"/>
  <c r="P132" i="8"/>
  <c r="P136" i="8"/>
  <c r="U137" i="8"/>
  <c r="P134" i="8"/>
  <c r="P130" i="8"/>
  <c r="P135" i="8"/>
  <c r="P137" i="8"/>
  <c r="P133" i="8"/>
  <c r="P131" i="8"/>
  <c r="O132" i="8"/>
  <c r="O136" i="8"/>
  <c r="T137" i="8"/>
  <c r="O130" i="8"/>
  <c r="O131" i="8"/>
  <c r="O134" i="8"/>
  <c r="O135" i="8"/>
  <c r="O137" i="8"/>
  <c r="O133" i="8"/>
  <c r="Q132" i="8"/>
  <c r="Q133" i="8"/>
  <c r="Q136" i="8"/>
  <c r="Q130" i="8"/>
  <c r="Q131" i="8"/>
  <c r="Q134" i="8"/>
  <c r="P129" i="8"/>
  <c r="N129" i="8"/>
  <c r="O129" i="8"/>
  <c r="Q129" i="8"/>
  <c r="F12" i="12"/>
  <c r="S128" i="8"/>
  <c r="S127" i="8"/>
  <c r="N120" i="8"/>
  <c r="K126" i="8"/>
  <c r="V127" i="8"/>
  <c r="M123" i="8"/>
  <c r="G128" i="8"/>
  <c r="V140" i="8" s="1"/>
  <c r="N122" i="8"/>
  <c r="N121" i="8"/>
  <c r="N124" i="8"/>
  <c r="N118" i="8"/>
  <c r="M120" i="8"/>
  <c r="N128" i="8"/>
  <c r="R128" i="8"/>
  <c r="U126" i="8"/>
  <c r="P120" i="8"/>
  <c r="O120" i="8"/>
  <c r="O115" i="8"/>
  <c r="O122" i="8"/>
  <c r="O124" i="8"/>
  <c r="O119" i="8"/>
  <c r="O121" i="8"/>
  <c r="O116" i="8"/>
  <c r="O118" i="8"/>
  <c r="Q115" i="8"/>
  <c r="F127" i="8"/>
  <c r="U139" i="8" s="1"/>
  <c r="N125" i="8"/>
  <c r="S125" i="8"/>
  <c r="V122" i="8"/>
  <c r="Q122" i="8"/>
  <c r="M118" i="8"/>
  <c r="P115" i="8"/>
  <c r="V124" i="8"/>
  <c r="S102" i="8"/>
  <c r="T118" i="8"/>
  <c r="U122" i="8"/>
  <c r="U110" i="8"/>
  <c r="V102" i="8"/>
  <c r="E127" i="8"/>
  <c r="T139" i="8" s="1"/>
  <c r="R125" i="8"/>
  <c r="M125" i="8"/>
  <c r="P122" i="8"/>
  <c r="Q117" i="8"/>
  <c r="U124" i="8"/>
  <c r="N127" i="8"/>
  <c r="Q124" i="8"/>
  <c r="P117" i="8"/>
  <c r="N115" i="8"/>
  <c r="T124" i="8"/>
  <c r="C127" i="8"/>
  <c r="R139" i="8" s="1"/>
  <c r="P124" i="8"/>
  <c r="Q119" i="8"/>
  <c r="O117" i="8"/>
  <c r="Q114" i="8"/>
  <c r="V114" i="8"/>
  <c r="S124" i="8"/>
  <c r="G126" i="8"/>
  <c r="V138" i="8" s="1"/>
  <c r="M122" i="8"/>
  <c r="P119" i="8"/>
  <c r="N117" i="8"/>
  <c r="P114" i="8"/>
  <c r="U114" i="8"/>
  <c r="R124" i="8"/>
  <c r="R102" i="8"/>
  <c r="R114" i="8"/>
  <c r="S118" i="8"/>
  <c r="T122" i="8"/>
  <c r="T110" i="8"/>
  <c r="U102" i="8"/>
  <c r="V118" i="8"/>
  <c r="P126" i="8"/>
  <c r="Q121" i="8"/>
  <c r="M117" i="8"/>
  <c r="O114" i="8"/>
  <c r="T114" i="8"/>
  <c r="U115" i="8"/>
  <c r="U103" i="8"/>
  <c r="E126" i="8"/>
  <c r="T138" i="8" s="1"/>
  <c r="M124" i="8"/>
  <c r="P121" i="8"/>
  <c r="N119" i="8"/>
  <c r="Q116" i="8"/>
  <c r="S114" i="8"/>
  <c r="N114" i="8"/>
  <c r="P128" i="8"/>
  <c r="U128" i="8"/>
  <c r="D14" i="12"/>
  <c r="D126" i="8"/>
  <c r="S138" i="8" s="1"/>
  <c r="Q123" i="8"/>
  <c r="M119" i="8"/>
  <c r="P116" i="8"/>
  <c r="O128" i="8"/>
  <c r="T128" i="8"/>
  <c r="D13" i="12"/>
  <c r="P123" i="8"/>
  <c r="U123" i="8"/>
  <c r="Q118" i="8"/>
  <c r="R118" i="8"/>
  <c r="S122" i="8"/>
  <c r="S110" i="8"/>
  <c r="T102" i="8"/>
  <c r="U118" i="8"/>
  <c r="V110" i="8"/>
  <c r="D12" i="12"/>
  <c r="V125" i="8"/>
  <c r="Q125" i="8"/>
  <c r="O123" i="8"/>
  <c r="M121" i="8"/>
  <c r="P118" i="8"/>
  <c r="N116" i="8"/>
  <c r="U119" i="8"/>
  <c r="U107" i="8"/>
  <c r="D11" i="12"/>
  <c r="U125" i="8"/>
  <c r="P125" i="8"/>
  <c r="N123" i="8"/>
  <c r="Q120" i="8"/>
  <c r="M116" i="8"/>
  <c r="T125" i="8"/>
  <c r="O125" i="8"/>
  <c r="M115" i="8"/>
  <c r="M114" i="8"/>
  <c r="C91" i="8"/>
  <c r="C95" i="8"/>
  <c r="D91" i="8"/>
  <c r="D95" i="8"/>
  <c r="E95" i="8"/>
  <c r="C93" i="8"/>
  <c r="D93" i="8"/>
  <c r="E93" i="8"/>
  <c r="F93" i="8"/>
  <c r="C111" i="8"/>
  <c r="E111" i="8"/>
  <c r="T123" i="8" s="1"/>
  <c r="G111" i="8"/>
  <c r="C109" i="8"/>
  <c r="E109" i="8"/>
  <c r="F109" i="8"/>
  <c r="G109" i="8"/>
  <c r="V121" i="8" s="1"/>
  <c r="C108" i="8"/>
  <c r="D108" i="8"/>
  <c r="E108" i="8"/>
  <c r="F108" i="8"/>
  <c r="G108" i="8"/>
  <c r="C107" i="8"/>
  <c r="E107" i="8"/>
  <c r="G107" i="8"/>
  <c r="C105" i="8"/>
  <c r="E105" i="8"/>
  <c r="T117" i="8" s="1"/>
  <c r="F105" i="8"/>
  <c r="G105" i="8"/>
  <c r="C104" i="8"/>
  <c r="D104" i="8"/>
  <c r="E104" i="8"/>
  <c r="F104" i="8"/>
  <c r="G104" i="8"/>
  <c r="C103" i="8"/>
  <c r="D103" i="8"/>
  <c r="E103" i="8"/>
  <c r="G103" i="8"/>
  <c r="C101" i="8"/>
  <c r="M112" i="8" s="1"/>
  <c r="E101" i="8"/>
  <c r="O106" i="8" s="1"/>
  <c r="F101" i="8"/>
  <c r="P103" i="8" s="1"/>
  <c r="G101" i="8"/>
  <c r="Q106" i="8" s="1"/>
  <c r="C100" i="8"/>
  <c r="R112" i="8" s="1"/>
  <c r="D100" i="8"/>
  <c r="S112" i="8" s="1"/>
  <c r="E100" i="8"/>
  <c r="F100" i="8"/>
  <c r="G100" i="8"/>
  <c r="C99" i="8"/>
  <c r="D99" i="8"/>
  <c r="E99" i="8"/>
  <c r="F99" i="8"/>
  <c r="G99" i="8"/>
  <c r="C97" i="8"/>
  <c r="E97" i="8"/>
  <c r="F97" i="8"/>
  <c r="G97" i="8"/>
  <c r="C96" i="8"/>
  <c r="D96" i="8"/>
  <c r="E96" i="8"/>
  <c r="F96" i="8"/>
  <c r="G96" i="8"/>
  <c r="C94" i="8"/>
  <c r="D94" i="8"/>
  <c r="S106" i="8" s="1"/>
  <c r="E94" i="8"/>
  <c r="T106" i="8" s="1"/>
  <c r="F94" i="8"/>
  <c r="U106" i="8" s="1"/>
  <c r="G94" i="8"/>
  <c r="C92" i="8"/>
  <c r="D92" i="8"/>
  <c r="E92" i="8"/>
  <c r="F92" i="8"/>
  <c r="G92" i="8"/>
  <c r="K125" i="8"/>
  <c r="L124" i="8"/>
  <c r="H124" i="8"/>
  <c r="I123" i="8"/>
  <c r="J122" i="8"/>
  <c r="K121" i="8"/>
  <c r="L120" i="8"/>
  <c r="H120" i="8"/>
  <c r="I119" i="8"/>
  <c r="J118" i="8"/>
  <c r="K117" i="8"/>
  <c r="L116" i="8"/>
  <c r="H116" i="8"/>
  <c r="I115" i="8"/>
  <c r="J114" i="8"/>
  <c r="K113" i="8"/>
  <c r="I125" i="8"/>
  <c r="J124" i="8"/>
  <c r="K123" i="8"/>
  <c r="L122" i="8"/>
  <c r="H122" i="8"/>
  <c r="I121" i="8"/>
  <c r="J120" i="8"/>
  <c r="K119" i="8"/>
  <c r="L118" i="8"/>
  <c r="H118" i="8"/>
  <c r="I117" i="8"/>
  <c r="J116" i="8"/>
  <c r="K115" i="8"/>
  <c r="L114" i="8"/>
  <c r="H114" i="8"/>
  <c r="I113" i="8"/>
  <c r="K111" i="8"/>
  <c r="K107" i="8"/>
  <c r="K103" i="8"/>
  <c r="K91" i="8"/>
  <c r="J125" i="8"/>
  <c r="K124" i="8"/>
  <c r="L123" i="8"/>
  <c r="H123" i="8"/>
  <c r="I122" i="8"/>
  <c r="J121" i="8"/>
  <c r="K120" i="8"/>
  <c r="L119" i="8"/>
  <c r="H119" i="8"/>
  <c r="I118" i="8"/>
  <c r="J117" i="8"/>
  <c r="K116" i="8"/>
  <c r="L115" i="8"/>
  <c r="H115" i="8"/>
  <c r="I114" i="8"/>
  <c r="J113" i="8"/>
  <c r="K112" i="8"/>
  <c r="L125" i="8"/>
  <c r="H125" i="8"/>
  <c r="I124" i="8"/>
  <c r="J123" i="8"/>
  <c r="K122" i="8"/>
  <c r="L121" i="8"/>
  <c r="H121" i="8"/>
  <c r="I120" i="8"/>
  <c r="J119" i="8"/>
  <c r="K118" i="8"/>
  <c r="L117" i="8"/>
  <c r="H117" i="8"/>
  <c r="I116" i="8"/>
  <c r="J115" i="8"/>
  <c r="K114" i="8"/>
  <c r="L113" i="8"/>
  <c r="H113" i="8"/>
  <c r="D33" i="15" l="1"/>
  <c r="M127" i="8"/>
  <c r="R127" i="8"/>
  <c r="H11" i="12"/>
  <c r="D29" i="15"/>
  <c r="D34" i="15"/>
  <c r="K127" i="8"/>
  <c r="D32" i="15"/>
  <c r="D27" i="15"/>
  <c r="D38" i="15"/>
  <c r="L126" i="8"/>
  <c r="I126" i="8"/>
  <c r="H12" i="12"/>
  <c r="J126" i="8"/>
  <c r="H127" i="8"/>
  <c r="D28" i="15"/>
  <c r="G14" i="12"/>
  <c r="Q108" i="8"/>
  <c r="D30" i="15"/>
  <c r="Q112" i="8"/>
  <c r="D31" i="15"/>
  <c r="G13" i="12"/>
  <c r="D35" i="15"/>
  <c r="D36" i="15"/>
  <c r="L128" i="8"/>
  <c r="L129" i="8"/>
  <c r="J127" i="8"/>
  <c r="L127" i="8"/>
  <c r="J128" i="8"/>
  <c r="K128" i="8"/>
  <c r="F14" i="12" s="1"/>
  <c r="I127" i="8"/>
  <c r="H128" i="8"/>
  <c r="D39" i="15"/>
  <c r="Q128" i="8"/>
  <c r="G15" i="12" s="1"/>
  <c r="F15" i="12"/>
  <c r="V126" i="8"/>
  <c r="U127" i="8"/>
  <c r="T127" i="8"/>
  <c r="V128" i="8"/>
  <c r="N126" i="8"/>
  <c r="S126" i="8"/>
  <c r="O126" i="8"/>
  <c r="T126" i="8"/>
  <c r="R113" i="8"/>
  <c r="O102" i="8"/>
  <c r="O110" i="8"/>
  <c r="Q113" i="8"/>
  <c r="O112" i="8"/>
  <c r="M106" i="8"/>
  <c r="P107" i="8"/>
  <c r="T113" i="8"/>
  <c r="O113" i="8"/>
  <c r="P106" i="8"/>
  <c r="S115" i="8"/>
  <c r="S103" i="8"/>
  <c r="V119" i="8"/>
  <c r="Q107" i="8"/>
  <c r="M109" i="8"/>
  <c r="R109" i="8"/>
  <c r="I98" i="8"/>
  <c r="D97" i="8"/>
  <c r="R103" i="8"/>
  <c r="M103" i="8"/>
  <c r="R115" i="8"/>
  <c r="T119" i="8"/>
  <c r="T107" i="8"/>
  <c r="O107" i="8"/>
  <c r="Q111" i="8"/>
  <c r="V111" i="8"/>
  <c r="V112" i="8"/>
  <c r="V116" i="8"/>
  <c r="Q104" i="8"/>
  <c r="V104" i="8"/>
  <c r="D107" i="8"/>
  <c r="O111" i="8"/>
  <c r="T111" i="8"/>
  <c r="C110" i="8"/>
  <c r="U113" i="8"/>
  <c r="V113" i="8"/>
  <c r="T112" i="8"/>
  <c r="U116" i="8"/>
  <c r="P104" i="8"/>
  <c r="U104" i="8"/>
  <c r="M107" i="8"/>
  <c r="R107" i="8"/>
  <c r="D111" i="8"/>
  <c r="P113" i="8"/>
  <c r="T116" i="8"/>
  <c r="O104" i="8"/>
  <c r="T104" i="8"/>
  <c r="V120" i="8"/>
  <c r="V108" i="8"/>
  <c r="R123" i="8"/>
  <c r="M111" i="8"/>
  <c r="R111" i="8"/>
  <c r="G95" i="8"/>
  <c r="R119" i="8"/>
  <c r="S116" i="8"/>
  <c r="S104" i="8"/>
  <c r="U120" i="8"/>
  <c r="P108" i="8"/>
  <c r="U108" i="8"/>
  <c r="G93" i="8"/>
  <c r="V105" i="8" s="1"/>
  <c r="G91" i="8"/>
  <c r="V103" i="8" s="1"/>
  <c r="O127" i="8"/>
  <c r="R116" i="8"/>
  <c r="M104" i="8"/>
  <c r="R104" i="8"/>
  <c r="T120" i="8"/>
  <c r="T108" i="8"/>
  <c r="O108" i="8"/>
  <c r="V106" i="8"/>
  <c r="V117" i="8"/>
  <c r="Q105" i="8"/>
  <c r="S120" i="8"/>
  <c r="S108" i="8"/>
  <c r="V123" i="8"/>
  <c r="Q102" i="8"/>
  <c r="U117" i="8"/>
  <c r="P105" i="8"/>
  <c r="U105" i="8"/>
  <c r="R120" i="8"/>
  <c r="M108" i="8"/>
  <c r="R108" i="8"/>
  <c r="Q110" i="8"/>
  <c r="P102" i="8"/>
  <c r="P111" i="8"/>
  <c r="U111" i="8"/>
  <c r="M113" i="8"/>
  <c r="T105" i="8"/>
  <c r="O105" i="8"/>
  <c r="V109" i="8"/>
  <c r="Q109" i="8"/>
  <c r="J91" i="8"/>
  <c r="E91" i="8"/>
  <c r="T103" i="8" s="1"/>
  <c r="M102" i="8"/>
  <c r="P112" i="8"/>
  <c r="R106" i="8"/>
  <c r="V115" i="8"/>
  <c r="Q103" i="8"/>
  <c r="D105" i="8"/>
  <c r="U121" i="8"/>
  <c r="P109" i="8"/>
  <c r="U109" i="8"/>
  <c r="D109" i="8"/>
  <c r="D15" i="12"/>
  <c r="E11" i="12" s="1"/>
  <c r="R121" i="8"/>
  <c r="Q126" i="8"/>
  <c r="D37" i="15"/>
  <c r="U112" i="8"/>
  <c r="P127" i="8"/>
  <c r="T115" i="8"/>
  <c r="O103" i="8"/>
  <c r="R117" i="8"/>
  <c r="M105" i="8"/>
  <c r="R105" i="8"/>
  <c r="T121" i="8"/>
  <c r="O109" i="8"/>
  <c r="T109" i="8"/>
  <c r="I102" i="8"/>
  <c r="D101" i="8"/>
  <c r="N104" i="8" s="1"/>
  <c r="P110" i="8"/>
  <c r="I110" i="8"/>
  <c r="L91" i="8"/>
  <c r="H91" i="8"/>
  <c r="I91" i="8"/>
  <c r="I112" i="8"/>
  <c r="H111" i="8"/>
  <c r="H110" i="8"/>
  <c r="J110" i="8"/>
  <c r="I111" i="8"/>
  <c r="H107" i="8"/>
  <c r="H112" i="8"/>
  <c r="H109" i="8"/>
  <c r="H108" i="8"/>
  <c r="I109" i="8"/>
  <c r="H93" i="8"/>
  <c r="I95" i="8"/>
  <c r="K98" i="8"/>
  <c r="H102" i="8"/>
  <c r="K108" i="8"/>
  <c r="H94" i="8"/>
  <c r="J98" i="8"/>
  <c r="J99" i="8"/>
  <c r="I107" i="8"/>
  <c r="J109" i="8"/>
  <c r="K110" i="8"/>
  <c r="H106" i="8"/>
  <c r="I93" i="8"/>
  <c r="J102" i="8"/>
  <c r="J112" i="8"/>
  <c r="J111" i="8"/>
  <c r="I106" i="8"/>
  <c r="I108" i="8"/>
  <c r="L112" i="8"/>
  <c r="L111" i="8"/>
  <c r="L106" i="8"/>
  <c r="L105" i="8"/>
  <c r="K109" i="8"/>
  <c r="L110" i="8"/>
  <c r="L109" i="8"/>
  <c r="I105" i="8"/>
  <c r="J108" i="8"/>
  <c r="J106" i="8"/>
  <c r="H105" i="8"/>
  <c r="I104" i="8"/>
  <c r="J105" i="8"/>
  <c r="H101" i="8"/>
  <c r="L107" i="8"/>
  <c r="J107" i="8"/>
  <c r="H103" i="8"/>
  <c r="H104" i="8"/>
  <c r="L108" i="8"/>
  <c r="H100" i="8"/>
  <c r="I101" i="8"/>
  <c r="K106" i="8"/>
  <c r="I103" i="8"/>
  <c r="J104" i="8"/>
  <c r="J103" i="8"/>
  <c r="H99" i="8"/>
  <c r="K104" i="8"/>
  <c r="L100" i="8"/>
  <c r="K105" i="8"/>
  <c r="H97" i="8"/>
  <c r="L99" i="8"/>
  <c r="I100" i="8"/>
  <c r="L104" i="8"/>
  <c r="L103" i="8"/>
  <c r="J101" i="8"/>
  <c r="H98" i="8"/>
  <c r="K102" i="8"/>
  <c r="I99" i="8"/>
  <c r="K100" i="8"/>
  <c r="L102" i="8"/>
  <c r="L101" i="8"/>
  <c r="H96" i="8"/>
  <c r="K94" i="8"/>
  <c r="K95" i="8"/>
  <c r="L96" i="8"/>
  <c r="J97" i="8"/>
  <c r="K101" i="8"/>
  <c r="J96" i="8"/>
  <c r="J100" i="8"/>
  <c r="K99" i="8"/>
  <c r="L93" i="8"/>
  <c r="I97" i="8"/>
  <c r="K97" i="8"/>
  <c r="L97" i="8"/>
  <c r="L98" i="8"/>
  <c r="I96" i="8"/>
  <c r="H95" i="8"/>
  <c r="L95" i="8"/>
  <c r="L94" i="8"/>
  <c r="K96" i="8"/>
  <c r="J93" i="8"/>
  <c r="I92" i="8"/>
  <c r="J94" i="8"/>
  <c r="J95" i="8"/>
  <c r="H92" i="8"/>
  <c r="I94" i="8"/>
  <c r="L92" i="8"/>
  <c r="K93" i="8"/>
  <c r="K92" i="8"/>
  <c r="J92" i="8"/>
  <c r="D11" i="8"/>
  <c r="F11" i="8"/>
  <c r="E11" i="8"/>
  <c r="C11" i="8"/>
  <c r="G11" i="8"/>
  <c r="C88" i="8"/>
  <c r="R100" i="8" s="1"/>
  <c r="E88" i="8"/>
  <c r="G88" i="8"/>
  <c r="C84" i="8"/>
  <c r="D84" i="8"/>
  <c r="D88" i="8"/>
  <c r="E84" i="8"/>
  <c r="F84" i="8"/>
  <c r="F88" i="8"/>
  <c r="G84" i="8"/>
  <c r="C21" i="8"/>
  <c r="D21" i="8"/>
  <c r="D69" i="8"/>
  <c r="E21" i="8"/>
  <c r="F21" i="8"/>
  <c r="F69" i="8"/>
  <c r="G21" i="8"/>
  <c r="C24" i="8"/>
  <c r="C42" i="8"/>
  <c r="C46" i="8"/>
  <c r="C48" i="8"/>
  <c r="C50" i="8"/>
  <c r="C54" i="8"/>
  <c r="C58" i="8"/>
  <c r="C62" i="8"/>
  <c r="C66" i="8"/>
  <c r="C70" i="8"/>
  <c r="D18" i="8"/>
  <c r="D22" i="8"/>
  <c r="D26" i="8"/>
  <c r="D30" i="8"/>
  <c r="D34" i="8"/>
  <c r="D38" i="8"/>
  <c r="D42" i="8"/>
  <c r="D46" i="8"/>
  <c r="D50" i="8"/>
  <c r="D54" i="8"/>
  <c r="D58" i="8"/>
  <c r="D62" i="8"/>
  <c r="D66" i="8"/>
  <c r="D70" i="8"/>
  <c r="F18" i="8"/>
  <c r="F22" i="8"/>
  <c r="F26" i="8"/>
  <c r="F30" i="8"/>
  <c r="F34" i="8"/>
  <c r="F38" i="8"/>
  <c r="F42" i="8"/>
  <c r="F46" i="8"/>
  <c r="F47" i="8"/>
  <c r="F50" i="8"/>
  <c r="F54" i="8"/>
  <c r="F58" i="8"/>
  <c r="F62" i="8"/>
  <c r="F63" i="8"/>
  <c r="F66" i="8"/>
  <c r="F70" i="8"/>
  <c r="G15" i="8"/>
  <c r="G31" i="8"/>
  <c r="G47" i="8"/>
  <c r="G63" i="8"/>
  <c r="C19" i="8"/>
  <c r="C23" i="8"/>
  <c r="C27" i="8"/>
  <c r="C35" i="8"/>
  <c r="C39" i="8"/>
  <c r="C43" i="8"/>
  <c r="C51" i="8"/>
  <c r="C55" i="8"/>
  <c r="C59" i="8"/>
  <c r="C67" i="8"/>
  <c r="C69" i="8"/>
  <c r="C71" i="8"/>
  <c r="D19" i="8"/>
  <c r="D23" i="8"/>
  <c r="D27" i="8"/>
  <c r="D35" i="8"/>
  <c r="D39" i="8"/>
  <c r="D43" i="8"/>
  <c r="D48" i="8"/>
  <c r="D51" i="8"/>
  <c r="D55" i="8"/>
  <c r="D59" i="8"/>
  <c r="D67" i="8"/>
  <c r="D71" i="8"/>
  <c r="E19" i="8"/>
  <c r="E23" i="8"/>
  <c r="E27" i="8"/>
  <c r="E35" i="8"/>
  <c r="E39" i="8"/>
  <c r="E43" i="8"/>
  <c r="E48" i="8"/>
  <c r="E51" i="8"/>
  <c r="E55" i="8"/>
  <c r="E59" i="8"/>
  <c r="E67" i="8"/>
  <c r="E69" i="8"/>
  <c r="E71" i="8"/>
  <c r="F19" i="8"/>
  <c r="F23" i="8"/>
  <c r="F27" i="8"/>
  <c r="F35" i="8"/>
  <c r="F39" i="8"/>
  <c r="F43" i="8"/>
  <c r="F48" i="8"/>
  <c r="F51" i="8"/>
  <c r="F55" i="8"/>
  <c r="F59" i="8"/>
  <c r="F67" i="8"/>
  <c r="F71" i="8"/>
  <c r="G19" i="8"/>
  <c r="G23" i="8"/>
  <c r="G27" i="8"/>
  <c r="G35" i="8"/>
  <c r="G39" i="8"/>
  <c r="G43" i="8"/>
  <c r="G48" i="8"/>
  <c r="G51" i="8"/>
  <c r="G55" i="8"/>
  <c r="G59" i="8"/>
  <c r="G67" i="8"/>
  <c r="G69" i="8"/>
  <c r="G71" i="8"/>
  <c r="V59" i="8" l="1"/>
  <c r="F11" i="12"/>
  <c r="T55" i="8"/>
  <c r="U39" i="8"/>
  <c r="R71" i="8"/>
  <c r="U62" i="8"/>
  <c r="R54" i="8"/>
  <c r="E13" i="12"/>
  <c r="E12" i="12"/>
  <c r="E14" i="12"/>
  <c r="S35" i="8"/>
  <c r="U70" i="8"/>
  <c r="V43" i="8"/>
  <c r="U51" i="8"/>
  <c r="T67" i="8"/>
  <c r="U34" i="8"/>
  <c r="S58" i="8"/>
  <c r="V96" i="8"/>
  <c r="S117" i="8"/>
  <c r="N105" i="8"/>
  <c r="S105" i="8"/>
  <c r="V39" i="8"/>
  <c r="U30" i="8"/>
  <c r="S54" i="8"/>
  <c r="R70" i="8"/>
  <c r="V35" i="8"/>
  <c r="S67" i="8"/>
  <c r="U66" i="8"/>
  <c r="S50" i="8"/>
  <c r="R66" i="8"/>
  <c r="V107" i="8"/>
  <c r="V27" i="8"/>
  <c r="T51" i="8"/>
  <c r="U63" i="8"/>
  <c r="S46" i="8"/>
  <c r="R62" i="8"/>
  <c r="N107" i="8"/>
  <c r="S107" i="8"/>
  <c r="S119" i="8"/>
  <c r="T96" i="8"/>
  <c r="V23" i="8"/>
  <c r="U35" i="8"/>
  <c r="S55" i="8"/>
  <c r="S42" i="8"/>
  <c r="R58" i="8"/>
  <c r="S100" i="8"/>
  <c r="N102" i="8"/>
  <c r="N110" i="8"/>
  <c r="N106" i="8"/>
  <c r="N113" i="8"/>
  <c r="N112" i="8"/>
  <c r="S113" i="8"/>
  <c r="V71" i="8"/>
  <c r="S51" i="8"/>
  <c r="R67" i="8"/>
  <c r="U58" i="8"/>
  <c r="S38" i="8"/>
  <c r="S71" i="8"/>
  <c r="U23" i="8"/>
  <c r="T39" i="8"/>
  <c r="U54" i="8"/>
  <c r="S34" i="8"/>
  <c r="R96" i="8"/>
  <c r="N103" i="8"/>
  <c r="V67" i="8"/>
  <c r="T35" i="8"/>
  <c r="R55" i="8"/>
  <c r="V63" i="8"/>
  <c r="U50" i="8"/>
  <c r="S30" i="8"/>
  <c r="V100" i="8"/>
  <c r="S121" i="8"/>
  <c r="N109" i="8"/>
  <c r="S109" i="8"/>
  <c r="U71" i="8"/>
  <c r="S39" i="8"/>
  <c r="R51" i="8"/>
  <c r="V47" i="8"/>
  <c r="U47" i="8"/>
  <c r="T100" i="8"/>
  <c r="S111" i="8"/>
  <c r="N111" i="8"/>
  <c r="S123" i="8"/>
  <c r="R23" i="8"/>
  <c r="V55" i="8"/>
  <c r="U67" i="8"/>
  <c r="T23" i="8"/>
  <c r="V31" i="8"/>
  <c r="U46" i="8"/>
  <c r="S70" i="8"/>
  <c r="U100" i="8"/>
  <c r="V51" i="8"/>
  <c r="U59" i="8"/>
  <c r="T71" i="8"/>
  <c r="R39" i="8"/>
  <c r="U42" i="8"/>
  <c r="S66" i="8"/>
  <c r="U55" i="8"/>
  <c r="S23" i="8"/>
  <c r="R35" i="8"/>
  <c r="U38" i="8"/>
  <c r="S62" i="8"/>
  <c r="N108" i="8"/>
  <c r="R122" i="8"/>
  <c r="R110" i="8"/>
  <c r="M110" i="8"/>
  <c r="S96" i="8"/>
  <c r="U96" i="8"/>
  <c r="G14" i="8"/>
  <c r="V15" i="8"/>
  <c r="V11" i="8"/>
  <c r="G36" i="8"/>
  <c r="G24" i="8"/>
  <c r="F36" i="8"/>
  <c r="F24" i="8"/>
  <c r="E36" i="8"/>
  <c r="E24" i="8"/>
  <c r="D36" i="8"/>
  <c r="D24" i="8"/>
  <c r="C36" i="8"/>
  <c r="R48" i="8" s="1"/>
  <c r="G65" i="8"/>
  <c r="G61" i="8"/>
  <c r="G57" i="8"/>
  <c r="G53" i="8"/>
  <c r="G49" i="8"/>
  <c r="G45" i="8"/>
  <c r="G41" i="8"/>
  <c r="Q51" i="8" s="1"/>
  <c r="G37" i="8"/>
  <c r="G33" i="8"/>
  <c r="G29" i="8"/>
  <c r="Q39" i="8" s="1"/>
  <c r="G25" i="8"/>
  <c r="G17" i="8"/>
  <c r="Q19" i="8" s="1"/>
  <c r="F65" i="8"/>
  <c r="P69" i="8" s="1"/>
  <c r="F61" i="8"/>
  <c r="F57" i="8"/>
  <c r="U69" i="8" s="1"/>
  <c r="F53" i="8"/>
  <c r="P54" i="8" s="1"/>
  <c r="F49" i="8"/>
  <c r="F45" i="8"/>
  <c r="F41" i="8"/>
  <c r="P47" i="8" s="1"/>
  <c r="F37" i="8"/>
  <c r="F33" i="8"/>
  <c r="F29" i="8"/>
  <c r="P35" i="8" s="1"/>
  <c r="F25" i="8"/>
  <c r="F17" i="8"/>
  <c r="P26" i="8" s="1"/>
  <c r="E65" i="8"/>
  <c r="O67" i="8" s="1"/>
  <c r="E61" i="8"/>
  <c r="E57" i="8"/>
  <c r="E53" i="8"/>
  <c r="E49" i="8"/>
  <c r="E45" i="8"/>
  <c r="E41" i="8"/>
  <c r="O48" i="8" s="1"/>
  <c r="E37" i="8"/>
  <c r="E33" i="8"/>
  <c r="E29" i="8"/>
  <c r="O39" i="8" s="1"/>
  <c r="E25" i="8"/>
  <c r="E17" i="8"/>
  <c r="O19" i="8" s="1"/>
  <c r="D65" i="8"/>
  <c r="D61" i="8"/>
  <c r="D57" i="8"/>
  <c r="D53" i="8"/>
  <c r="D49" i="8"/>
  <c r="D45" i="8"/>
  <c r="D41" i="8"/>
  <c r="N51" i="8" s="1"/>
  <c r="D37" i="8"/>
  <c r="D33" i="8"/>
  <c r="D29" i="8"/>
  <c r="N30" i="8" s="1"/>
  <c r="D25" i="8"/>
  <c r="D17" i="8"/>
  <c r="N19" i="8" s="1"/>
  <c r="C65" i="8"/>
  <c r="M69" i="8" s="1"/>
  <c r="C61" i="8"/>
  <c r="C57" i="8"/>
  <c r="R69" i="8" s="1"/>
  <c r="C53" i="8"/>
  <c r="M55" i="8" s="1"/>
  <c r="C49" i="8"/>
  <c r="C45" i="8"/>
  <c r="C41" i="8"/>
  <c r="M50" i="8" s="1"/>
  <c r="C37" i="8"/>
  <c r="C33" i="8"/>
  <c r="C29" i="8"/>
  <c r="M35" i="8" s="1"/>
  <c r="C25" i="8"/>
  <c r="C17" i="8"/>
  <c r="M24" i="8" s="1"/>
  <c r="C13" i="8"/>
  <c r="E85" i="8"/>
  <c r="G87" i="8"/>
  <c r="F83" i="8"/>
  <c r="E83" i="8"/>
  <c r="D89" i="8"/>
  <c r="G72" i="8"/>
  <c r="V84" i="8" s="1"/>
  <c r="G68" i="8"/>
  <c r="G64" i="8"/>
  <c r="G60" i="8"/>
  <c r="G56" i="8"/>
  <c r="G52" i="8"/>
  <c r="G44" i="8"/>
  <c r="G40" i="8"/>
  <c r="G32" i="8"/>
  <c r="G28" i="8"/>
  <c r="G20" i="8"/>
  <c r="G16" i="8"/>
  <c r="F72" i="8"/>
  <c r="U84" i="8" s="1"/>
  <c r="F68" i="8"/>
  <c r="F64" i="8"/>
  <c r="F60" i="8"/>
  <c r="F56" i="8"/>
  <c r="F52" i="8"/>
  <c r="F44" i="8"/>
  <c r="F40" i="8"/>
  <c r="F32" i="8"/>
  <c r="F28" i="8"/>
  <c r="F20" i="8"/>
  <c r="F16" i="8"/>
  <c r="E72" i="8"/>
  <c r="T84" i="8" s="1"/>
  <c r="E68" i="8"/>
  <c r="E64" i="8"/>
  <c r="E60" i="8"/>
  <c r="E56" i="8"/>
  <c r="E52" i="8"/>
  <c r="E44" i="8"/>
  <c r="E40" i="8"/>
  <c r="E32" i="8"/>
  <c r="E28" i="8"/>
  <c r="E20" i="8"/>
  <c r="E16" i="8"/>
  <c r="D72" i="8"/>
  <c r="S84" i="8" s="1"/>
  <c r="D68" i="8"/>
  <c r="D64" i="8"/>
  <c r="D60" i="8"/>
  <c r="D56" i="8"/>
  <c r="D52" i="8"/>
  <c r="D44" i="8"/>
  <c r="D40" i="8"/>
  <c r="D32" i="8"/>
  <c r="D28" i="8"/>
  <c r="D20" i="8"/>
  <c r="D16" i="8"/>
  <c r="C72" i="8"/>
  <c r="R84" i="8" s="1"/>
  <c r="C68" i="8"/>
  <c r="C64" i="8"/>
  <c r="C60" i="8"/>
  <c r="C56" i="8"/>
  <c r="C52" i="8"/>
  <c r="C44" i="8"/>
  <c r="C40" i="8"/>
  <c r="C32" i="8"/>
  <c r="C28" i="8"/>
  <c r="C20" i="8"/>
  <c r="C16" i="8"/>
  <c r="E80" i="8"/>
  <c r="G83" i="8"/>
  <c r="V95" i="8" s="1"/>
  <c r="F76" i="8"/>
  <c r="U88" i="8" s="1"/>
  <c r="G85" i="8"/>
  <c r="D73" i="8"/>
  <c r="F89" i="8"/>
  <c r="F87" i="8"/>
  <c r="E87" i="8"/>
  <c r="F31" i="8"/>
  <c r="F15" i="8"/>
  <c r="E63" i="8"/>
  <c r="E47" i="8"/>
  <c r="E31" i="8"/>
  <c r="T43" i="8" s="1"/>
  <c r="E15" i="8"/>
  <c r="D63" i="8"/>
  <c r="D47" i="8"/>
  <c r="D31" i="8"/>
  <c r="S43" i="8" s="1"/>
  <c r="D15" i="8"/>
  <c r="S27" i="8" s="1"/>
  <c r="C63" i="8"/>
  <c r="C47" i="8"/>
  <c r="R59" i="8" s="1"/>
  <c r="C31" i="8"/>
  <c r="C15" i="8"/>
  <c r="R27" i="8" s="1"/>
  <c r="E76" i="8"/>
  <c r="G89" i="8"/>
  <c r="F85" i="8"/>
  <c r="E89" i="8"/>
  <c r="O91" i="8" s="1"/>
  <c r="E73" i="8"/>
  <c r="E70" i="8"/>
  <c r="E66" i="8"/>
  <c r="E62" i="8"/>
  <c r="E58" i="8"/>
  <c r="E54" i="8"/>
  <c r="E50" i="8"/>
  <c r="G70" i="8"/>
  <c r="G66" i="8"/>
  <c r="G62" i="8"/>
  <c r="G58" i="8"/>
  <c r="G54" i="8"/>
  <c r="G50" i="8"/>
  <c r="E46" i="8"/>
  <c r="E42" i="8"/>
  <c r="E38" i="8"/>
  <c r="E34" i="8"/>
  <c r="E30" i="8"/>
  <c r="E26" i="8"/>
  <c r="E22" i="8"/>
  <c r="E18" i="8"/>
  <c r="G46" i="8"/>
  <c r="G42" i="8"/>
  <c r="G38" i="8"/>
  <c r="G34" i="8"/>
  <c r="G30" i="8"/>
  <c r="G26" i="8"/>
  <c r="G22" i="8"/>
  <c r="G18" i="8"/>
  <c r="D86" i="8"/>
  <c r="C86" i="8"/>
  <c r="E6" i="8"/>
  <c r="C6" i="8"/>
  <c r="G6" i="8"/>
  <c r="C7" i="8"/>
  <c r="G7" i="8"/>
  <c r="V19" i="8" s="1"/>
  <c r="E7" i="8"/>
  <c r="E8" i="8"/>
  <c r="C8" i="8"/>
  <c r="G8" i="8"/>
  <c r="C9" i="8"/>
  <c r="R21" i="8" s="1"/>
  <c r="G9" i="8"/>
  <c r="V21" i="8" s="1"/>
  <c r="F9" i="8"/>
  <c r="U21" i="8" s="1"/>
  <c r="E9" i="8"/>
  <c r="E10" i="8"/>
  <c r="C10" i="8"/>
  <c r="G10" i="8"/>
  <c r="G75" i="8"/>
  <c r="F75" i="8"/>
  <c r="E75" i="8"/>
  <c r="D75" i="8"/>
  <c r="C75" i="8"/>
  <c r="G78" i="8"/>
  <c r="D77" i="8"/>
  <c r="N88" i="8" s="1"/>
  <c r="F81" i="8"/>
  <c r="E78" i="8"/>
  <c r="C80" i="8"/>
  <c r="K22" i="8"/>
  <c r="K70" i="8"/>
  <c r="K48" i="8"/>
  <c r="H24" i="8"/>
  <c r="S11" i="8"/>
  <c r="F79" i="8"/>
  <c r="D81" i="8"/>
  <c r="C78" i="8"/>
  <c r="R90" i="8" s="1"/>
  <c r="F7" i="8"/>
  <c r="I43" i="8"/>
  <c r="I27" i="8"/>
  <c r="I70" i="8"/>
  <c r="I22" i="8"/>
  <c r="H70" i="8"/>
  <c r="U11" i="8"/>
  <c r="C38" i="8"/>
  <c r="C34" i="8"/>
  <c r="C30" i="8"/>
  <c r="C26" i="8"/>
  <c r="C22" i="8"/>
  <c r="C18" i="8"/>
  <c r="G80" i="8"/>
  <c r="F77" i="8"/>
  <c r="P84" i="8" s="1"/>
  <c r="D79" i="8"/>
  <c r="G86" i="8"/>
  <c r="G82" i="8"/>
  <c r="F86" i="8"/>
  <c r="F82" i="8"/>
  <c r="E86" i="8"/>
  <c r="E82" i="8"/>
  <c r="D82" i="8"/>
  <c r="C82" i="8"/>
  <c r="H43" i="8"/>
  <c r="K71" i="8"/>
  <c r="K67" i="8"/>
  <c r="K59" i="8"/>
  <c r="K55" i="8"/>
  <c r="K51" i="8"/>
  <c r="K47" i="8"/>
  <c r="K43" i="8"/>
  <c r="K39" i="8"/>
  <c r="K35" i="8"/>
  <c r="K27" i="8"/>
  <c r="K23" i="8"/>
  <c r="K19" i="8"/>
  <c r="I71" i="8"/>
  <c r="I55" i="8"/>
  <c r="I39" i="8"/>
  <c r="I23" i="8"/>
  <c r="H71" i="8"/>
  <c r="H55" i="8"/>
  <c r="T11" i="8"/>
  <c r="D8" i="8"/>
  <c r="G76" i="8"/>
  <c r="D76" i="8"/>
  <c r="S88" i="8" s="1"/>
  <c r="C76" i="8"/>
  <c r="I59" i="8"/>
  <c r="H59" i="8"/>
  <c r="K63" i="8"/>
  <c r="L48" i="8"/>
  <c r="I67" i="8"/>
  <c r="I51" i="8"/>
  <c r="I35" i="8"/>
  <c r="I19" i="8"/>
  <c r="H67" i="8"/>
  <c r="H51" i="8"/>
  <c r="R11" i="8"/>
  <c r="D10" i="8"/>
  <c r="G73" i="8"/>
  <c r="F73" i="8"/>
  <c r="C73" i="8"/>
  <c r="F14" i="8"/>
  <c r="U26" i="8" s="1"/>
  <c r="C14" i="8"/>
  <c r="G13" i="8"/>
  <c r="F13" i="8"/>
  <c r="E13" i="8"/>
  <c r="D13" i="8"/>
  <c r="C12" i="8"/>
  <c r="R24" i="8" s="1"/>
  <c r="F12" i="8"/>
  <c r="D12" i="8"/>
  <c r="G12" i="8"/>
  <c r="G79" i="8"/>
  <c r="V91" i="8" s="1"/>
  <c r="F80" i="8"/>
  <c r="E81" i="8"/>
  <c r="E77" i="8"/>
  <c r="O84" i="8" s="1"/>
  <c r="D78" i="8"/>
  <c r="C79" i="8"/>
  <c r="C89" i="8"/>
  <c r="C85" i="8"/>
  <c r="D85" i="8"/>
  <c r="E12" i="8"/>
  <c r="G74" i="8"/>
  <c r="F74" i="8"/>
  <c r="E74" i="8"/>
  <c r="D74" i="8"/>
  <c r="C74" i="8"/>
  <c r="G81" i="8"/>
  <c r="V93" i="8" s="1"/>
  <c r="G77" i="8"/>
  <c r="Q88" i="8" s="1"/>
  <c r="F78" i="8"/>
  <c r="E79" i="8"/>
  <c r="T91" i="8" s="1"/>
  <c r="D80" i="8"/>
  <c r="C81" i="8"/>
  <c r="C77" i="8"/>
  <c r="M84" i="8" s="1"/>
  <c r="D87" i="8"/>
  <c r="D83" i="8"/>
  <c r="C87" i="8"/>
  <c r="C83" i="8"/>
  <c r="R28" i="8" l="1"/>
  <c r="M28" i="8"/>
  <c r="N27" i="8"/>
  <c r="Q35" i="8"/>
  <c r="E15" i="12"/>
  <c r="Q31" i="8"/>
  <c r="P43" i="8"/>
  <c r="Q47" i="8"/>
  <c r="M51" i="8"/>
  <c r="N43" i="8"/>
  <c r="O51" i="8"/>
  <c r="O43" i="8"/>
  <c r="N50" i="8"/>
  <c r="T81" i="8"/>
  <c r="O81" i="8"/>
  <c r="T93" i="8"/>
  <c r="Q73" i="8"/>
  <c r="V73" i="8"/>
  <c r="V76" i="8"/>
  <c r="Q76" i="8"/>
  <c r="T82" i="8"/>
  <c r="O82" i="8"/>
  <c r="T94" i="8"/>
  <c r="M30" i="8"/>
  <c r="R30" i="8"/>
  <c r="P75" i="8"/>
  <c r="U75" i="8"/>
  <c r="V46" i="8"/>
  <c r="Q46" i="8"/>
  <c r="V62" i="8"/>
  <c r="Q62" i="8"/>
  <c r="V89" i="8"/>
  <c r="Q89" i="8"/>
  <c r="Q98" i="8"/>
  <c r="Q90" i="8"/>
  <c r="Q94" i="8"/>
  <c r="V101" i="8"/>
  <c r="Q96" i="8"/>
  <c r="Q101" i="8"/>
  <c r="Q99" i="8"/>
  <c r="Q92" i="8"/>
  <c r="Q97" i="8"/>
  <c r="Q100" i="8"/>
  <c r="T47" i="8"/>
  <c r="O47" i="8"/>
  <c r="R16" i="8"/>
  <c r="S16" i="8"/>
  <c r="T16" i="8"/>
  <c r="U16" i="8"/>
  <c r="V16" i="8"/>
  <c r="N89" i="8"/>
  <c r="S89" i="8"/>
  <c r="N98" i="8"/>
  <c r="N90" i="8"/>
  <c r="N93" i="8"/>
  <c r="N96" i="8"/>
  <c r="N95" i="8"/>
  <c r="N99" i="8"/>
  <c r="N91" i="8"/>
  <c r="N92" i="8"/>
  <c r="N94" i="8"/>
  <c r="N100" i="8"/>
  <c r="R45" i="8"/>
  <c r="M45" i="8"/>
  <c r="S45" i="8"/>
  <c r="N45" i="8"/>
  <c r="O45" i="8"/>
  <c r="T45" i="8"/>
  <c r="P45" i="8"/>
  <c r="U45" i="8"/>
  <c r="Q45" i="8"/>
  <c r="V45" i="8"/>
  <c r="P36" i="8"/>
  <c r="U36" i="8"/>
  <c r="P21" i="8"/>
  <c r="T59" i="8"/>
  <c r="V88" i="8"/>
  <c r="R78" i="8"/>
  <c r="O86" i="8"/>
  <c r="T86" i="8"/>
  <c r="T98" i="8"/>
  <c r="R34" i="8"/>
  <c r="M34" i="8"/>
  <c r="V75" i="8"/>
  <c r="Q75" i="8"/>
  <c r="O18" i="8"/>
  <c r="T18" i="8"/>
  <c r="V66" i="8"/>
  <c r="Q66" i="8"/>
  <c r="T76" i="8"/>
  <c r="O76" i="8"/>
  <c r="T63" i="8"/>
  <c r="O63" i="8"/>
  <c r="R20" i="8"/>
  <c r="M20" i="8"/>
  <c r="S20" i="8"/>
  <c r="N20" i="8"/>
  <c r="T20" i="8"/>
  <c r="O20" i="8"/>
  <c r="P20" i="8"/>
  <c r="V20" i="8"/>
  <c r="Q20" i="8"/>
  <c r="T83" i="8"/>
  <c r="O83" i="8"/>
  <c r="T95" i="8"/>
  <c r="M49" i="8"/>
  <c r="R49" i="8"/>
  <c r="S49" i="8"/>
  <c r="N49" i="8"/>
  <c r="O49" i="8"/>
  <c r="T49" i="8"/>
  <c r="U49" i="8"/>
  <c r="P49" i="8"/>
  <c r="V49" i="8"/>
  <c r="Q49" i="8"/>
  <c r="V24" i="8"/>
  <c r="Q24" i="8"/>
  <c r="Q91" i="8"/>
  <c r="N84" i="8"/>
  <c r="M83" i="8"/>
  <c r="R83" i="8"/>
  <c r="R95" i="8"/>
  <c r="O22" i="8"/>
  <c r="T22" i="8"/>
  <c r="Q70" i="8"/>
  <c r="V70" i="8"/>
  <c r="N28" i="8"/>
  <c r="S28" i="8"/>
  <c r="T28" i="8"/>
  <c r="O28" i="8"/>
  <c r="U28" i="8"/>
  <c r="P28" i="8"/>
  <c r="V28" i="8"/>
  <c r="Q28" i="8"/>
  <c r="U83" i="8"/>
  <c r="P83" i="8"/>
  <c r="U95" i="8"/>
  <c r="M54" i="8"/>
  <c r="M53" i="8"/>
  <c r="R53" i="8"/>
  <c r="N59" i="8"/>
  <c r="N53" i="8"/>
  <c r="S53" i="8"/>
  <c r="O55" i="8"/>
  <c r="T53" i="8"/>
  <c r="O53" i="8"/>
  <c r="P62" i="8"/>
  <c r="P53" i="8"/>
  <c r="U53" i="8"/>
  <c r="Q59" i="8"/>
  <c r="Q53" i="8"/>
  <c r="V53" i="8"/>
  <c r="V48" i="8"/>
  <c r="V36" i="8"/>
  <c r="Q36" i="8"/>
  <c r="N62" i="8"/>
  <c r="M88" i="8"/>
  <c r="Q93" i="8"/>
  <c r="P27" i="8"/>
  <c r="N101" i="8"/>
  <c r="N55" i="8"/>
  <c r="P86" i="8"/>
  <c r="U86" i="8"/>
  <c r="U98" i="8"/>
  <c r="M86" i="8"/>
  <c r="R86" i="8"/>
  <c r="R98" i="8"/>
  <c r="O26" i="8"/>
  <c r="T50" i="8"/>
  <c r="O50" i="8"/>
  <c r="M31" i="8"/>
  <c r="R31" i="8"/>
  <c r="U31" i="8"/>
  <c r="P31" i="8"/>
  <c r="M32" i="8"/>
  <c r="R32" i="8"/>
  <c r="N32" i="8"/>
  <c r="S32" i="8"/>
  <c r="T32" i="8"/>
  <c r="O32" i="8"/>
  <c r="P32" i="8"/>
  <c r="U32" i="8"/>
  <c r="V32" i="8"/>
  <c r="Q32" i="8"/>
  <c r="V87" i="8"/>
  <c r="Q87" i="8"/>
  <c r="V99" i="8"/>
  <c r="M57" i="8"/>
  <c r="R57" i="8"/>
  <c r="N57" i="8"/>
  <c r="S57" i="8"/>
  <c r="O57" i="8"/>
  <c r="T57" i="8"/>
  <c r="U57" i="8"/>
  <c r="P57" i="8"/>
  <c r="V57" i="8"/>
  <c r="Q57" i="8"/>
  <c r="M21" i="8"/>
  <c r="R43" i="8"/>
  <c r="M59" i="8"/>
  <c r="S69" i="8"/>
  <c r="U27" i="8"/>
  <c r="S101" i="8"/>
  <c r="Q27" i="8"/>
  <c r="Q95" i="8"/>
  <c r="S74" i="8"/>
  <c r="N74" i="8"/>
  <c r="Q74" i="8"/>
  <c r="V74" i="8"/>
  <c r="Q82" i="8"/>
  <c r="V82" i="8"/>
  <c r="V94" i="8"/>
  <c r="R80" i="8"/>
  <c r="M80" i="8"/>
  <c r="R92" i="8"/>
  <c r="N86" i="8"/>
  <c r="S86" i="8"/>
  <c r="S98" i="8"/>
  <c r="T30" i="8"/>
  <c r="O30" i="8"/>
  <c r="T54" i="8"/>
  <c r="O54" i="8"/>
  <c r="R47" i="8"/>
  <c r="M47" i="8"/>
  <c r="O87" i="8"/>
  <c r="T87" i="8"/>
  <c r="T99" i="8"/>
  <c r="M40" i="8"/>
  <c r="R40" i="8"/>
  <c r="S40" i="8"/>
  <c r="N40" i="8"/>
  <c r="T40" i="8"/>
  <c r="O40" i="8"/>
  <c r="P40" i="8"/>
  <c r="U40" i="8"/>
  <c r="Q40" i="8"/>
  <c r="V40" i="8"/>
  <c r="T85" i="8"/>
  <c r="O85" i="8"/>
  <c r="T97" i="8"/>
  <c r="M61" i="8"/>
  <c r="R61" i="8"/>
  <c r="S61" i="8"/>
  <c r="N61" i="8"/>
  <c r="T61" i="8"/>
  <c r="O61" i="8"/>
  <c r="U61" i="8"/>
  <c r="P61" i="8"/>
  <c r="V61" i="8"/>
  <c r="Q61" i="8"/>
  <c r="P38" i="8"/>
  <c r="T19" i="8"/>
  <c r="T88" i="8"/>
  <c r="N39" i="8"/>
  <c r="M48" i="8"/>
  <c r="O35" i="8"/>
  <c r="N48" i="8"/>
  <c r="N38" i="8"/>
  <c r="V86" i="8"/>
  <c r="Q86" i="8"/>
  <c r="V98" i="8"/>
  <c r="O78" i="8"/>
  <c r="T78" i="8"/>
  <c r="T90" i="8"/>
  <c r="Q18" i="8"/>
  <c r="V18" i="8"/>
  <c r="T34" i="8"/>
  <c r="O34" i="8"/>
  <c r="O58" i="8"/>
  <c r="T58" i="8"/>
  <c r="M63" i="8"/>
  <c r="R63" i="8"/>
  <c r="U87" i="8"/>
  <c r="P87" i="8"/>
  <c r="U99" i="8"/>
  <c r="M44" i="8"/>
  <c r="R44" i="8"/>
  <c r="N44" i="8"/>
  <c r="S44" i="8"/>
  <c r="O44" i="8"/>
  <c r="T44" i="8"/>
  <c r="P44" i="8"/>
  <c r="U44" i="8"/>
  <c r="Q44" i="8"/>
  <c r="V44" i="8"/>
  <c r="M71" i="8"/>
  <c r="M65" i="8"/>
  <c r="R65" i="8"/>
  <c r="N69" i="8"/>
  <c r="S65" i="8"/>
  <c r="N65" i="8"/>
  <c r="T65" i="8"/>
  <c r="O65" i="8"/>
  <c r="U65" i="8"/>
  <c r="P65" i="8"/>
  <c r="Q65" i="8"/>
  <c r="V65" i="8"/>
  <c r="O71" i="8"/>
  <c r="R42" i="8"/>
  <c r="P67" i="8"/>
  <c r="M62" i="8"/>
  <c r="P66" i="8"/>
  <c r="M38" i="8"/>
  <c r="R38" i="8"/>
  <c r="S79" i="8"/>
  <c r="N79" i="8"/>
  <c r="S91" i="8"/>
  <c r="U81" i="8"/>
  <c r="P81" i="8"/>
  <c r="U93" i="8"/>
  <c r="V22" i="8"/>
  <c r="Q22" i="8"/>
  <c r="T38" i="8"/>
  <c r="H13" i="12" s="1"/>
  <c r="O38" i="8"/>
  <c r="T62" i="8"/>
  <c r="O62" i="8"/>
  <c r="U89" i="8"/>
  <c r="P89" i="8"/>
  <c r="P90" i="8"/>
  <c r="P91" i="8"/>
  <c r="P95" i="8"/>
  <c r="P98" i="8"/>
  <c r="P96" i="8"/>
  <c r="P94" i="8"/>
  <c r="P99" i="8"/>
  <c r="P100" i="8"/>
  <c r="P97" i="8"/>
  <c r="P93" i="8"/>
  <c r="P101" i="8"/>
  <c r="U101" i="8"/>
  <c r="P92" i="8"/>
  <c r="R52" i="8"/>
  <c r="M52" i="8"/>
  <c r="N52" i="8"/>
  <c r="S52" i="8"/>
  <c r="T52" i="8"/>
  <c r="O52" i="8"/>
  <c r="P52" i="8"/>
  <c r="U52" i="8"/>
  <c r="V52" i="8"/>
  <c r="Q52" i="8"/>
  <c r="M27" i="8"/>
  <c r="N23" i="8"/>
  <c r="O23" i="8"/>
  <c r="P19" i="8"/>
  <c r="Q21" i="8"/>
  <c r="M36" i="8"/>
  <c r="R36" i="8"/>
  <c r="N18" i="8"/>
  <c r="M42" i="8"/>
  <c r="M46" i="8"/>
  <c r="O27" i="8"/>
  <c r="U19" i="8"/>
  <c r="P58" i="8"/>
  <c r="Q71" i="8"/>
  <c r="M70" i="8"/>
  <c r="P51" i="8"/>
  <c r="N85" i="8"/>
  <c r="S85" i="8"/>
  <c r="M85" i="8"/>
  <c r="R85" i="8"/>
  <c r="R97" i="8"/>
  <c r="P88" i="8"/>
  <c r="P77" i="8"/>
  <c r="U77" i="8"/>
  <c r="S81" i="8"/>
  <c r="N81" i="8"/>
  <c r="S93" i="8"/>
  <c r="S77" i="8"/>
  <c r="N77" i="8"/>
  <c r="D5" i="8"/>
  <c r="N11" i="8" s="1"/>
  <c r="V26" i="8"/>
  <c r="Q26" i="8"/>
  <c r="O42" i="8"/>
  <c r="T42" i="8"/>
  <c r="T66" i="8"/>
  <c r="O66" i="8"/>
  <c r="S31" i="8"/>
  <c r="N31" i="8"/>
  <c r="N73" i="8"/>
  <c r="S73" i="8"/>
  <c r="R56" i="8"/>
  <c r="M56" i="8"/>
  <c r="S56" i="8"/>
  <c r="N56" i="8"/>
  <c r="T56" i="8"/>
  <c r="O56" i="8"/>
  <c r="U56" i="8"/>
  <c r="P56" i="8"/>
  <c r="V56" i="8"/>
  <c r="Q56" i="8"/>
  <c r="R25" i="8"/>
  <c r="M25" i="8"/>
  <c r="N25" i="8"/>
  <c r="S25" i="8"/>
  <c r="O25" i="8"/>
  <c r="T25" i="8"/>
  <c r="P25" i="8"/>
  <c r="U25" i="8"/>
  <c r="Q25" i="8"/>
  <c r="V25" i="8"/>
  <c r="S24" i="8"/>
  <c r="N24" i="8"/>
  <c r="N66" i="8"/>
  <c r="P59" i="8"/>
  <c r="S22" i="8"/>
  <c r="Q55" i="8"/>
  <c r="R46" i="8"/>
  <c r="P71" i="8"/>
  <c r="Q67" i="8"/>
  <c r="N21" i="8"/>
  <c r="P23" i="8"/>
  <c r="M58" i="8"/>
  <c r="Q23" i="8"/>
  <c r="N46" i="8"/>
  <c r="M19" i="8"/>
  <c r="P80" i="8"/>
  <c r="U80" i="8"/>
  <c r="U92" i="8"/>
  <c r="N83" i="8"/>
  <c r="S83" i="8"/>
  <c r="S95" i="8"/>
  <c r="N87" i="8"/>
  <c r="S87" i="8"/>
  <c r="S99" i="8"/>
  <c r="M81" i="8"/>
  <c r="R81" i="8"/>
  <c r="R93" i="8"/>
  <c r="R89" i="8"/>
  <c r="M89" i="8"/>
  <c r="M98" i="8"/>
  <c r="M90" i="8"/>
  <c r="M95" i="8"/>
  <c r="M99" i="8"/>
  <c r="M92" i="8"/>
  <c r="M94" i="8"/>
  <c r="M97" i="8"/>
  <c r="M101" i="8"/>
  <c r="M93" i="8"/>
  <c r="R101" i="8"/>
  <c r="M96" i="8"/>
  <c r="M91" i="8"/>
  <c r="M100" i="8"/>
  <c r="Q80" i="8"/>
  <c r="V80" i="8"/>
  <c r="V92" i="8"/>
  <c r="P79" i="8"/>
  <c r="U79" i="8"/>
  <c r="U91" i="8"/>
  <c r="V78" i="8"/>
  <c r="Q78" i="8"/>
  <c r="V90" i="8"/>
  <c r="E5" i="8"/>
  <c r="O11" i="8" s="1"/>
  <c r="V30" i="8"/>
  <c r="Q30" i="8"/>
  <c r="T46" i="8"/>
  <c r="O46" i="8"/>
  <c r="T70" i="8"/>
  <c r="O70" i="8"/>
  <c r="S59" i="8"/>
  <c r="N47" i="8"/>
  <c r="S47" i="8"/>
  <c r="V85" i="8"/>
  <c r="Q85" i="8"/>
  <c r="V97" i="8"/>
  <c r="R60" i="8"/>
  <c r="M60" i="8"/>
  <c r="S60" i="8"/>
  <c r="N60" i="8"/>
  <c r="T60" i="8"/>
  <c r="O60" i="8"/>
  <c r="U60" i="8"/>
  <c r="P60" i="8"/>
  <c r="V60" i="8"/>
  <c r="Q60" i="8"/>
  <c r="R29" i="8"/>
  <c r="M29" i="8"/>
  <c r="N35" i="8"/>
  <c r="S29" i="8"/>
  <c r="N29" i="8"/>
  <c r="O29" i="8"/>
  <c r="T29" i="8"/>
  <c r="P39" i="8"/>
  <c r="U29" i="8"/>
  <c r="P29" i="8"/>
  <c r="Q29" i="8"/>
  <c r="V29" i="8"/>
  <c r="S48" i="8"/>
  <c r="N36" i="8"/>
  <c r="S36" i="8"/>
  <c r="N22" i="8"/>
  <c r="P50" i="8"/>
  <c r="R50" i="8"/>
  <c r="M67" i="8"/>
  <c r="T21" i="8"/>
  <c r="R19" i="8"/>
  <c r="N54" i="8"/>
  <c r="Q43" i="8"/>
  <c r="R74" i="8"/>
  <c r="M74" i="8"/>
  <c r="R87" i="8"/>
  <c r="M87" i="8"/>
  <c r="R99" i="8"/>
  <c r="U82" i="8"/>
  <c r="P82" i="8"/>
  <c r="U94" i="8"/>
  <c r="P74" i="8"/>
  <c r="U74" i="8"/>
  <c r="N80" i="8"/>
  <c r="S80" i="8"/>
  <c r="S92" i="8"/>
  <c r="T79" i="8"/>
  <c r="O79" i="8"/>
  <c r="P78" i="8"/>
  <c r="U78" i="8"/>
  <c r="U90" i="8"/>
  <c r="M79" i="8"/>
  <c r="R79" i="8"/>
  <c r="R91" i="8"/>
  <c r="R18" i="8"/>
  <c r="M18" i="8"/>
  <c r="M75" i="8"/>
  <c r="R75" i="8"/>
  <c r="F5" i="8"/>
  <c r="P11" i="8" s="1"/>
  <c r="V34" i="8"/>
  <c r="Q34" i="8"/>
  <c r="V50" i="8"/>
  <c r="Q50" i="8"/>
  <c r="O73" i="8"/>
  <c r="T73" i="8"/>
  <c r="N63" i="8"/>
  <c r="S63" i="8"/>
  <c r="P76" i="8"/>
  <c r="U76" i="8"/>
  <c r="M64" i="8"/>
  <c r="R64" i="8"/>
  <c r="N64" i="8"/>
  <c r="S64" i="8"/>
  <c r="O64" i="8"/>
  <c r="T64" i="8"/>
  <c r="U64" i="8"/>
  <c r="P64" i="8"/>
  <c r="Q64" i="8"/>
  <c r="V64" i="8"/>
  <c r="R33" i="8"/>
  <c r="M33" i="8"/>
  <c r="S33" i="8"/>
  <c r="N33" i="8"/>
  <c r="T33" i="8"/>
  <c r="O33" i="8"/>
  <c r="P33" i="8"/>
  <c r="U33" i="8"/>
  <c r="V33" i="8"/>
  <c r="Q33" i="8"/>
  <c r="O24" i="8"/>
  <c r="T24" i="8"/>
  <c r="O69" i="8"/>
  <c r="P42" i="8"/>
  <c r="N70" i="8"/>
  <c r="M23" i="8"/>
  <c r="N26" i="8"/>
  <c r="Q69" i="8"/>
  <c r="N42" i="8"/>
  <c r="P48" i="8"/>
  <c r="O21" i="8"/>
  <c r="N67" i="8"/>
  <c r="N58" i="8"/>
  <c r="Q79" i="8"/>
  <c r="V79" i="8"/>
  <c r="M78" i="8"/>
  <c r="M77" i="8"/>
  <c r="R77" i="8"/>
  <c r="S78" i="8"/>
  <c r="N78" i="8"/>
  <c r="S90" i="8"/>
  <c r="M73" i="8"/>
  <c r="R73" i="8"/>
  <c r="R88" i="8"/>
  <c r="R76" i="8"/>
  <c r="M76" i="8"/>
  <c r="M82" i="8"/>
  <c r="R82" i="8"/>
  <c r="R94" i="8"/>
  <c r="R22" i="8"/>
  <c r="M22" i="8"/>
  <c r="N75" i="8"/>
  <c r="S75" i="8"/>
  <c r="G5" i="8"/>
  <c r="Q16" i="8" s="1"/>
  <c r="V38" i="8"/>
  <c r="H15" i="12" s="1"/>
  <c r="Q38" i="8"/>
  <c r="Q54" i="8"/>
  <c r="V54" i="8"/>
  <c r="O89" i="8"/>
  <c r="T89" i="8"/>
  <c r="O90" i="8"/>
  <c r="O98" i="8"/>
  <c r="O97" i="8"/>
  <c r="O92" i="8"/>
  <c r="O94" i="8"/>
  <c r="O93" i="8"/>
  <c r="O95" i="8"/>
  <c r="O99" i="8"/>
  <c r="T101" i="8"/>
  <c r="O100" i="8"/>
  <c r="O101" i="8"/>
  <c r="O96" i="8"/>
  <c r="T27" i="8"/>
  <c r="Q83" i="8"/>
  <c r="V83" i="8"/>
  <c r="M68" i="8"/>
  <c r="R68" i="8"/>
  <c r="N68" i="8"/>
  <c r="S68" i="8"/>
  <c r="O68" i="8"/>
  <c r="T68" i="8"/>
  <c r="P68" i="8"/>
  <c r="U68" i="8"/>
  <c r="Q68" i="8"/>
  <c r="V68" i="8"/>
  <c r="R37" i="8"/>
  <c r="M37" i="8"/>
  <c r="N37" i="8"/>
  <c r="S37" i="8"/>
  <c r="O37" i="8"/>
  <c r="T37" i="8"/>
  <c r="P37" i="8"/>
  <c r="U37" i="8"/>
  <c r="Q37" i="8"/>
  <c r="V37" i="8"/>
  <c r="T48" i="8"/>
  <c r="O36" i="8"/>
  <c r="T36" i="8"/>
  <c r="T69" i="8"/>
  <c r="Q63" i="8"/>
  <c r="S97" i="8"/>
  <c r="N34" i="8"/>
  <c r="V69" i="8"/>
  <c r="U48" i="8"/>
  <c r="P22" i="8"/>
  <c r="M66" i="8"/>
  <c r="P30" i="8"/>
  <c r="P70" i="8"/>
  <c r="O74" i="8"/>
  <c r="T74" i="8"/>
  <c r="Q84" i="8"/>
  <c r="V77" i="8"/>
  <c r="Q77" i="8"/>
  <c r="Q81" i="8"/>
  <c r="V81" i="8"/>
  <c r="O88" i="8"/>
  <c r="T77" i="8"/>
  <c r="O77" i="8"/>
  <c r="P73" i="8"/>
  <c r="U73" i="8"/>
  <c r="S76" i="8"/>
  <c r="N76" i="8"/>
  <c r="N82" i="8"/>
  <c r="S82" i="8"/>
  <c r="S94" i="8"/>
  <c r="M26" i="8"/>
  <c r="R26" i="8"/>
  <c r="O75" i="8"/>
  <c r="T75" i="8"/>
  <c r="C5" i="8"/>
  <c r="M11" i="8" s="1"/>
  <c r="Q42" i="8"/>
  <c r="V42" i="8"/>
  <c r="Q58" i="8"/>
  <c r="V58" i="8"/>
  <c r="U85" i="8"/>
  <c r="P85" i="8"/>
  <c r="U97" i="8"/>
  <c r="T31" i="8"/>
  <c r="O31" i="8"/>
  <c r="T80" i="8"/>
  <c r="O80" i="8"/>
  <c r="T92" i="8"/>
  <c r="M72" i="8"/>
  <c r="R72" i="8"/>
  <c r="N72" i="8"/>
  <c r="S72" i="8"/>
  <c r="O72" i="8"/>
  <c r="T72" i="8"/>
  <c r="U72" i="8"/>
  <c r="P72" i="8"/>
  <c r="Q72" i="8"/>
  <c r="V72" i="8"/>
  <c r="M43" i="8"/>
  <c r="R41" i="8"/>
  <c r="M41" i="8"/>
  <c r="N41" i="8"/>
  <c r="S41" i="8"/>
  <c r="O41" i="8"/>
  <c r="T41" i="8"/>
  <c r="U41" i="8"/>
  <c r="H14" i="12" s="1"/>
  <c r="P41" i="8"/>
  <c r="Q48" i="8"/>
  <c r="Q41" i="8"/>
  <c r="V41" i="8"/>
  <c r="U24" i="8"/>
  <c r="P24" i="8"/>
  <c r="P55" i="8"/>
  <c r="M39" i="8"/>
  <c r="O59" i="8"/>
  <c r="P46" i="8"/>
  <c r="N97" i="8"/>
  <c r="N71" i="8"/>
  <c r="P18" i="8"/>
  <c r="P63" i="8"/>
  <c r="U43" i="8"/>
  <c r="P34" i="8"/>
  <c r="K33" i="8"/>
  <c r="K32" i="8"/>
  <c r="I32" i="8"/>
  <c r="S8" i="8"/>
  <c r="R7" i="8"/>
  <c r="R13" i="8"/>
  <c r="V12" i="8"/>
  <c r="U13" i="8"/>
  <c r="U9" i="8"/>
  <c r="J11" i="8"/>
  <c r="R9" i="8"/>
  <c r="T7" i="8"/>
  <c r="U15" i="8"/>
  <c r="V13" i="8"/>
  <c r="V8" i="8"/>
  <c r="V6" i="8"/>
  <c r="U7" i="8"/>
  <c r="T9" i="8"/>
  <c r="R6" i="8"/>
  <c r="H35" i="8"/>
  <c r="K84" i="8"/>
  <c r="I54" i="8"/>
  <c r="I88" i="8"/>
  <c r="L56" i="8"/>
  <c r="J34" i="8"/>
  <c r="K88" i="8"/>
  <c r="J84" i="8"/>
  <c r="H66" i="8"/>
  <c r="I49" i="8"/>
  <c r="K66" i="8"/>
  <c r="J38" i="8"/>
  <c r="J90" i="8"/>
  <c r="K89" i="8"/>
  <c r="I38" i="8"/>
  <c r="H36" i="8"/>
  <c r="J36" i="8"/>
  <c r="H39" i="8"/>
  <c r="J43" i="8"/>
  <c r="I56" i="8"/>
  <c r="L32" i="8"/>
  <c r="I58" i="8"/>
  <c r="J30" i="8"/>
  <c r="J46" i="8"/>
  <c r="J55" i="8"/>
  <c r="J70" i="8"/>
  <c r="J88" i="8"/>
  <c r="H61" i="8"/>
  <c r="I60" i="8"/>
  <c r="K60" i="8"/>
  <c r="I90" i="8"/>
  <c r="K46" i="8"/>
  <c r="I26" i="8"/>
  <c r="H19" i="8"/>
  <c r="H23" i="8"/>
  <c r="H20" i="8"/>
  <c r="I21" i="8"/>
  <c r="J21" i="8"/>
  <c r="K25" i="8"/>
  <c r="H27" i="8"/>
  <c r="J22" i="8"/>
  <c r="T5" i="8"/>
  <c r="L11" i="8"/>
  <c r="V10" i="8"/>
  <c r="V7" i="8"/>
  <c r="V5" i="8"/>
  <c r="L15" i="8"/>
  <c r="V14" i="8"/>
  <c r="V9" i="8"/>
  <c r="L57" i="8"/>
  <c r="K42" i="8"/>
  <c r="K58" i="8"/>
  <c r="U5" i="8"/>
  <c r="L88" i="8"/>
  <c r="L72" i="8"/>
  <c r="H25" i="8"/>
  <c r="I25" i="8"/>
  <c r="J72" i="8"/>
  <c r="H72" i="8"/>
  <c r="I52" i="8"/>
  <c r="J69" i="8"/>
  <c r="K18" i="8"/>
  <c r="K38" i="8"/>
  <c r="K54" i="8"/>
  <c r="L37" i="8"/>
  <c r="I18" i="8"/>
  <c r="L27" i="8"/>
  <c r="L43" i="8"/>
  <c r="J51" i="8"/>
  <c r="K85" i="8"/>
  <c r="I31" i="8"/>
  <c r="K31" i="8"/>
  <c r="H32" i="8"/>
  <c r="H56" i="8"/>
  <c r="I72" i="8"/>
  <c r="J32" i="8"/>
  <c r="J57" i="8"/>
  <c r="J56" i="8"/>
  <c r="K56" i="8"/>
  <c r="K72" i="8"/>
  <c r="H42" i="8"/>
  <c r="H57" i="8"/>
  <c r="H58" i="8"/>
  <c r="I42" i="8"/>
  <c r="I57" i="8"/>
  <c r="K26" i="8"/>
  <c r="K57" i="8"/>
  <c r="I24" i="8"/>
  <c r="K24" i="8"/>
  <c r="K52" i="8"/>
  <c r="I73" i="8"/>
  <c r="L53" i="8"/>
  <c r="H31" i="8"/>
  <c r="J58" i="8"/>
  <c r="J73" i="8"/>
  <c r="L85" i="8"/>
  <c r="L40" i="8"/>
  <c r="K90" i="8"/>
  <c r="L66" i="8"/>
  <c r="L22" i="8"/>
  <c r="L38" i="8"/>
  <c r="L54" i="8"/>
  <c r="L70" i="8"/>
  <c r="H53" i="8"/>
  <c r="H37" i="8"/>
  <c r="H69" i="8"/>
  <c r="I28" i="8"/>
  <c r="J28" i="8"/>
  <c r="L55" i="8"/>
  <c r="L84" i="8"/>
  <c r="J53" i="8"/>
  <c r="L26" i="8"/>
  <c r="L42" i="8"/>
  <c r="L58" i="8"/>
  <c r="J10" i="8"/>
  <c r="T10" i="8"/>
  <c r="H28" i="8"/>
  <c r="I53" i="8"/>
  <c r="L36" i="8"/>
  <c r="L68" i="8"/>
  <c r="J52" i="8"/>
  <c r="H68" i="8"/>
  <c r="L39" i="8"/>
  <c r="H52" i="8"/>
  <c r="L69" i="8"/>
  <c r="T15" i="8"/>
  <c r="J37" i="8"/>
  <c r="K68" i="8"/>
  <c r="L18" i="8"/>
  <c r="J18" i="8"/>
  <c r="L28" i="8"/>
  <c r="L52" i="8"/>
  <c r="K53" i="8"/>
  <c r="K69" i="8"/>
  <c r="L71" i="8"/>
  <c r="L83" i="8"/>
  <c r="J89" i="8"/>
  <c r="H54" i="8"/>
  <c r="K75" i="8"/>
  <c r="H86" i="8"/>
  <c r="I69" i="8"/>
  <c r="J68" i="8"/>
  <c r="L23" i="8"/>
  <c r="S15" i="8"/>
  <c r="H17" i="8"/>
  <c r="I17" i="8"/>
  <c r="I89" i="8"/>
  <c r="L41" i="8"/>
  <c r="H60" i="8"/>
  <c r="L16" i="8"/>
  <c r="H16" i="8"/>
  <c r="J48" i="8"/>
  <c r="I37" i="8"/>
  <c r="L60" i="8"/>
  <c r="I36" i="8"/>
  <c r="L29" i="8"/>
  <c r="L14" i="8"/>
  <c r="I48" i="8"/>
  <c r="I64" i="8"/>
  <c r="K21" i="8"/>
  <c r="L33" i="8"/>
  <c r="L31" i="8"/>
  <c r="L47" i="8"/>
  <c r="L62" i="8"/>
  <c r="L63" i="8"/>
  <c r="L90" i="8"/>
  <c r="L89" i="8"/>
  <c r="H47" i="8"/>
  <c r="H40" i="8"/>
  <c r="I40" i="8"/>
  <c r="J41" i="8"/>
  <c r="J61" i="8"/>
  <c r="J60" i="8"/>
  <c r="K40" i="8"/>
  <c r="H62" i="8"/>
  <c r="I30" i="8"/>
  <c r="I29" i="8"/>
  <c r="I46" i="8"/>
  <c r="I61" i="8"/>
  <c r="I62" i="8"/>
  <c r="K30" i="8"/>
  <c r="K62" i="8"/>
  <c r="L61" i="8"/>
  <c r="K36" i="8"/>
  <c r="I41" i="8"/>
  <c r="I47" i="8"/>
  <c r="J17" i="8"/>
  <c r="J85" i="8"/>
  <c r="H48" i="8"/>
  <c r="I16" i="8"/>
  <c r="J16" i="8"/>
  <c r="J40" i="8"/>
  <c r="K37" i="8"/>
  <c r="K41" i="8"/>
  <c r="K61" i="8"/>
  <c r="L17" i="8"/>
  <c r="H41" i="8"/>
  <c r="K17" i="8"/>
  <c r="K29" i="8"/>
  <c r="H29" i="8"/>
  <c r="H46" i="8"/>
  <c r="I45" i="8"/>
  <c r="L45" i="8"/>
  <c r="L25" i="8"/>
  <c r="J44" i="8"/>
  <c r="R10" i="8"/>
  <c r="J20" i="8"/>
  <c r="K45" i="8"/>
  <c r="J24" i="8"/>
  <c r="R15" i="8"/>
  <c r="K28" i="8"/>
  <c r="I68" i="8"/>
  <c r="K34" i="8"/>
  <c r="J23" i="8"/>
  <c r="J59" i="8"/>
  <c r="H63" i="8"/>
  <c r="J49" i="8"/>
  <c r="K44" i="8"/>
  <c r="J29" i="8"/>
  <c r="H33" i="8"/>
  <c r="J76" i="8"/>
  <c r="K87" i="8"/>
  <c r="I65" i="8"/>
  <c r="J65" i="8"/>
  <c r="L65" i="8"/>
  <c r="J27" i="8"/>
  <c r="J39" i="8"/>
  <c r="K64" i="8"/>
  <c r="L59" i="8"/>
  <c r="J54" i="8"/>
  <c r="K16" i="8"/>
  <c r="T8" i="8"/>
  <c r="J9" i="8"/>
  <c r="J8" i="8"/>
  <c r="H10" i="8"/>
  <c r="J83" i="8"/>
  <c r="K76" i="8"/>
  <c r="H64" i="8"/>
  <c r="J64" i="8"/>
  <c r="H50" i="8"/>
  <c r="H49" i="8"/>
  <c r="J25" i="8"/>
  <c r="H45" i="8"/>
  <c r="L67" i="8"/>
  <c r="K50" i="8"/>
  <c r="H11" i="8"/>
  <c r="H21" i="8"/>
  <c r="I44" i="8"/>
  <c r="L20" i="8"/>
  <c r="L24" i="8"/>
  <c r="L64" i="8"/>
  <c r="L49" i="8"/>
  <c r="K49" i="8"/>
  <c r="K65" i="8"/>
  <c r="H65" i="8"/>
  <c r="I33" i="8"/>
  <c r="I63" i="8"/>
  <c r="J33" i="8"/>
  <c r="J45" i="8"/>
  <c r="J63" i="8"/>
  <c r="K20" i="8"/>
  <c r="I20" i="8"/>
  <c r="L50" i="8"/>
  <c r="J62" i="8"/>
  <c r="H6" i="8"/>
  <c r="M6" i="8" s="1"/>
  <c r="R5" i="8"/>
  <c r="H44" i="8"/>
  <c r="L44" i="8"/>
  <c r="L21" i="8"/>
  <c r="I5" i="8"/>
  <c r="L10" i="8"/>
  <c r="S5" i="8"/>
  <c r="L9" i="8"/>
  <c r="I34" i="8"/>
  <c r="I50" i="8"/>
  <c r="I66" i="8"/>
  <c r="J19" i="8"/>
  <c r="J47" i="8"/>
  <c r="J71" i="8"/>
  <c r="L35" i="8"/>
  <c r="T6" i="8"/>
  <c r="J6" i="8"/>
  <c r="O6" i="8" s="1"/>
  <c r="J7" i="8"/>
  <c r="L8" i="8"/>
  <c r="H7" i="8"/>
  <c r="J31" i="8"/>
  <c r="F13" i="12" s="1"/>
  <c r="J35" i="8"/>
  <c r="L19" i="8"/>
  <c r="L51" i="8"/>
  <c r="L34" i="8"/>
  <c r="R8" i="8"/>
  <c r="H8" i="8"/>
  <c r="H9" i="8"/>
  <c r="J26" i="8"/>
  <c r="L6" i="8"/>
  <c r="Q6" i="8" s="1"/>
  <c r="L7" i="8"/>
  <c r="J67" i="8"/>
  <c r="J42" i="8"/>
  <c r="J66" i="8"/>
  <c r="S10" i="8"/>
  <c r="J50" i="8"/>
  <c r="L30" i="8"/>
  <c r="L46" i="8"/>
  <c r="H5" i="8"/>
  <c r="L77" i="8"/>
  <c r="L79" i="8"/>
  <c r="H82" i="8"/>
  <c r="K82" i="8"/>
  <c r="I79" i="8"/>
  <c r="H22" i="8"/>
  <c r="H38" i="8"/>
  <c r="I11" i="8"/>
  <c r="H87" i="8"/>
  <c r="I85" i="8"/>
  <c r="H77" i="8"/>
  <c r="K78" i="8"/>
  <c r="I74" i="8"/>
  <c r="H79" i="8"/>
  <c r="K80" i="8"/>
  <c r="L73" i="8"/>
  <c r="L76" i="8"/>
  <c r="J86" i="8"/>
  <c r="L86" i="8"/>
  <c r="H18" i="8"/>
  <c r="H34" i="8"/>
  <c r="K79" i="8"/>
  <c r="E14" i="8"/>
  <c r="L87" i="8"/>
  <c r="J74" i="8"/>
  <c r="F6" i="8"/>
  <c r="U18" i="8" s="1"/>
  <c r="J79" i="8"/>
  <c r="L74" i="8"/>
  <c r="J81" i="8"/>
  <c r="K73" i="8"/>
  <c r="I76" i="8"/>
  <c r="J82" i="8"/>
  <c r="L82" i="8"/>
  <c r="L80" i="8"/>
  <c r="H30" i="8"/>
  <c r="I81" i="8"/>
  <c r="J87" i="8"/>
  <c r="H80" i="8"/>
  <c r="I77" i="8"/>
  <c r="L78" i="8"/>
  <c r="L75" i="8"/>
  <c r="I86" i="8"/>
  <c r="H81" i="8"/>
  <c r="I78" i="8"/>
  <c r="F8" i="8"/>
  <c r="H83" i="8"/>
  <c r="I87" i="8"/>
  <c r="H74" i="8"/>
  <c r="H90" i="8"/>
  <c r="H89" i="8"/>
  <c r="D7" i="8"/>
  <c r="F10" i="8"/>
  <c r="I83" i="8"/>
  <c r="I80" i="8"/>
  <c r="L81" i="8"/>
  <c r="K74" i="8"/>
  <c r="H85" i="8"/>
  <c r="J77" i="8"/>
  <c r="D9" i="8"/>
  <c r="H73" i="8"/>
  <c r="H76" i="8"/>
  <c r="I82" i="8"/>
  <c r="K86" i="8"/>
  <c r="K77" i="8"/>
  <c r="H26" i="8"/>
  <c r="H78" i="8"/>
  <c r="L5" i="8"/>
  <c r="J5" i="8"/>
  <c r="I84" i="8"/>
  <c r="H88" i="8"/>
  <c r="D14" i="8"/>
  <c r="J80" i="8"/>
  <c r="H84" i="8"/>
  <c r="K83" i="8"/>
  <c r="J78" i="8"/>
  <c r="K81" i="8"/>
  <c r="H75" i="8"/>
  <c r="I75" i="8"/>
  <c r="J75" i="8"/>
  <c r="U14" i="8"/>
  <c r="K15" i="8"/>
  <c r="R14" i="8"/>
  <c r="H15" i="8"/>
  <c r="H14" i="8"/>
  <c r="K14" i="8"/>
  <c r="T13" i="8"/>
  <c r="S13" i="8"/>
  <c r="J13" i="8"/>
  <c r="T12" i="8"/>
  <c r="J12" i="8"/>
  <c r="L13" i="8"/>
  <c r="L12" i="8"/>
  <c r="K13" i="8"/>
  <c r="U12" i="8"/>
  <c r="K12" i="8"/>
  <c r="I12" i="8"/>
  <c r="I13" i="8"/>
  <c r="S12" i="8"/>
  <c r="R12" i="8"/>
  <c r="H12" i="8"/>
  <c r="H13" i="8"/>
  <c r="O15" i="8" l="1"/>
  <c r="O8" i="8"/>
  <c r="O13" i="8"/>
  <c r="P8" i="8"/>
  <c r="O14" i="8"/>
  <c r="Q7" i="8"/>
  <c r="V17" i="8"/>
  <c r="Q17" i="8"/>
  <c r="P9" i="8"/>
  <c r="N15" i="8"/>
  <c r="Q8" i="8"/>
  <c r="U20" i="8"/>
  <c r="P10" i="8"/>
  <c r="U22" i="8"/>
  <c r="R17" i="8"/>
  <c r="O9" i="8"/>
  <c r="M7" i="8"/>
  <c r="M16" i="8"/>
  <c r="N7" i="8"/>
  <c r="S19" i="8"/>
  <c r="M17" i="8"/>
  <c r="Q14" i="8"/>
  <c r="M10" i="8"/>
  <c r="M13" i="8"/>
  <c r="U17" i="8"/>
  <c r="N14" i="8"/>
  <c r="S26" i="8"/>
  <c r="P17" i="8"/>
  <c r="P7" i="8"/>
  <c r="M12" i="8"/>
  <c r="M14" i="8"/>
  <c r="N10" i="8"/>
  <c r="O17" i="8"/>
  <c r="N13" i="8"/>
  <c r="O10" i="8"/>
  <c r="P16" i="8"/>
  <c r="D6" i="8"/>
  <c r="S18" i="8" s="1"/>
  <c r="M9" i="8"/>
  <c r="T17" i="8"/>
  <c r="T26" i="8"/>
  <c r="P15" i="8"/>
  <c r="O7" i="8"/>
  <c r="N12" i="8"/>
  <c r="N9" i="8"/>
  <c r="S21" i="8"/>
  <c r="Q15" i="8"/>
  <c r="Q11" i="8"/>
  <c r="Q9" i="8"/>
  <c r="P13" i="8"/>
  <c r="M15" i="8"/>
  <c r="O16" i="8"/>
  <c r="Q13" i="8"/>
  <c r="P14" i="8"/>
  <c r="O12" i="8"/>
  <c r="N17" i="8"/>
  <c r="Q10" i="8"/>
  <c r="N16" i="8"/>
  <c r="Q12" i="8"/>
  <c r="M8" i="8"/>
  <c r="S17" i="8"/>
  <c r="N8" i="8"/>
  <c r="P12" i="8"/>
  <c r="U8" i="8"/>
  <c r="T14" i="8"/>
  <c r="S9" i="8"/>
  <c r="K11" i="8"/>
  <c r="U6" i="8"/>
  <c r="J14" i="8"/>
  <c r="I6" i="8"/>
  <c r="N6" i="8" s="1"/>
  <c r="K7" i="8"/>
  <c r="K6" i="8"/>
  <c r="P6" i="8" s="1"/>
  <c r="I7" i="8"/>
  <c r="S6" i="8"/>
  <c r="I8" i="8"/>
  <c r="I9" i="8"/>
  <c r="K10" i="8"/>
  <c r="U10" i="8"/>
  <c r="J15" i="8"/>
  <c r="K8" i="8"/>
  <c r="K9" i="8"/>
  <c r="I15" i="8"/>
  <c r="S14" i="8"/>
  <c r="I10" i="8"/>
  <c r="I14" i="8"/>
  <c r="S7" i="8"/>
  <c r="K5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sulta - Table 1" description="Conexão com a consulta 'Table 1' na pasta de trabalho." type="5" refreshedVersion="0">
    <dbPr connection="provider=Microsoft.Mashup.OleDb.1;data source=$EmbeddedMashup(5850b34c-8e9a-44c7-bdc5-f956d7f8d96a)$;location=&quot;Table 1&quot;;extended properties=&quot;UEsDBBQAAgAIADN8SUq+GntVqwAAAPoAAAASABwAQ29uZmlnL1BhY2thZ2UueG1sIKIYACigFAAAAAAAAAAAAAAAAAAAAAAAAAAAAIWPTQ6CMBSEr0K657Wl+EceJdGtJEYT45ZAhUYoBIpwNxceyStoohh37ma+fIuZx+2O0ViVzlW1na5NSDgw4iiT1pk2eUh6e3aXJJK4S9JLkivnJZsuGLssJIW1TUDpMAwwCKjbnHqMcXqKt4e0UFVCvrL+L7vadDYxqSISj+8x0gPhgy8WHvC5QDphjLWZMocZCG81B4b0B+OmL23fKtlYd71HOlWknx/yCVBLAwQUAAIACAAzfElK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M3xJSn0s+SUNCQAAH5wAABMAHABGb3JtdWxhcy9TZWN0aW9uMS5tIKIYACigFAAAAAAAAAAAAAAAAAAAAAAAAAAAAM2bUW/bNhDH3wPkOwguYDiA49TJ2q4rjCF11xbDmgaJuw0YhoGW2ISYJGqU7G4N+mG6PRQrlpdhT3usv9hOTrLakSvzHN7RAdokisT/8Xg83f1g5jIslE6D44vv3QebG5sb+akwMgpuNQZiGMug2wh6QSyLzY0Avh7rtJBw4Ts57ByKE9kqf+iXF9MibzVOiyL7Ymfn1atXnVxFRnTU8ER2TvS4MzQ7w0jsFGIoY7GTGQ0/xR2RZ1+q3mEz7O3u3r/bHKWq6N1uZnrc22vqLO32dpvPs3CgMn2gxgX8lupE9nT64S9hdCSy8ucmjHTxeFrec7upTQaP/1KM9nq792CYMTyX6Qz+hyF3pzeMe93yht3enWYux73PPoc/Zb2Xd8s79uAOkYcyjWBOU4FcZr073Xt78GeTTgdLQQAM6wsjyt+NDi8G7MK3EKYYlo9FMkx69+83trbaF857JArRBedNnXjWffNDeeHHyz+Cv2GawX5cSCMiXXp9ugCdgRFp/lKbpK/jUZIOfstk3poO1T47azyVIpKm0Q4KuB4U8tfiTTs4azybvM8rF78VRk3ejmUcfB88NCJXcTt4AqNHMjiSJ2ryhw5k8OJx0B/lhQ6SyZ+Rgm8f/g62g0TLSAShNqZ0StA6kkLlW5ejMAgdaFNIBp0jnUaTf1IlGLT2Q8Mxpf1EvNap4AiHI22ESjh8dyjM5C2P8zIWoYEORVqolGOZYDNFMmfZT88gQ6an8CBHTCgxmpwzCPUlU/QdwQ2XI0SaLQfC3hKT8yHLNpYmFclwFHLEx34sTjRLHjyW5kRlHGv1UJyyvKuOR2wZQ8G7KngCRZDiWKqv8mxybhTcfQz5lyMMy00NT38tUqkMh+Bx+cyhGMUsYiOOcrBMUSlLCi6jQgR9KLcNBCZ7zudxZx9+M3r7OVtRUJRz1Hmu+eY4I8qg9kTDgBz565HKi2n6eiyhDxROPRnqBFrdqVwioC1VIuZsBVHyzosjlDpJ24iywHUziRMnaDGR/nfeeKL0nbejWPc7blJR8iStK3bzOy9PUQaQtLm4CHTe/KLk3bfEuP1P2yhjc4Hz9hlnAElTjctI7lttlD5BA44rhly35bjZu2/WcdmQqIVHGUHY2KNTE027j4sJEgiADEt/7QEBMMDNnQwj3OA96XNBqJADsmyjBBGrmuLNBvfQAiXPhTLgvu1IbuuhEb5whpUJpGWslQXkWMPKCkq0YWcAMd6wXAtSxGFlAynmsF0KQtRhZQI57rBNDqRFvpUR5NjDLipJ0YeVCbT4wy4/8CEQ21xBikHsjCBHIXZZixaHWNlAjETsiipKLGLnBVo0Ypc1GfCIlSFMiMQ6fdFjErsYIUcllqHqt/0gRiZ2PmDBJiu8X30vDgc+sSwBuRAK1hyvdtCiFCsTKHFKOvk3kUYHk/M0UiFoHsxfoOAnyzWdF73LJUkIyXJZ10jEQpGAgdi41zn0WC7qnHJYedcx1liuScIxrDap8xJ8uSoJqbAIJedoYrmmexZhsU9p4YPVnnVOGyxUSfCCRbpwzxOWixIABIsywjUxsJine0RgkZ+ImMByZUIIYJc3aLp+i3UmafNt4ou5LCZo5C1mSda5Y99G7P6m6s1tqhzKZhylzyvsvt1ersl/8sJH172qJUyfwfXUoa9qDM8pDT/d/OoLxHR2w0Pnf4P1YTnR4YkS3CCpMH2y2RNRWDlwmU5/+KAPK+cVH2dC/JCKlW1hPCnihWqsagrb+REPBGRln3CdKvFHS1a1h/2siU+ysnL8kH+sAhfNa9EmsZ1L8Uls3LzB12TFeA+u+GY+DqxaB3O4TrasDzWa/4iIb3KEtYbx48trQJCwBvEdiPFPkvCLxXhMxjNRWmGt2A7PrAFZWiHpMH44fA0IEzqYGQ/a+CZN6Lzj6/iNf+KEtof5UI538oQ1h/WojmcChfYN5wGe9SBRWJu8HOtZFyKFjidyKoWP8LVpw1iPAK0LobrZm3+NVo//jNA60aobWLYuJnEeIvJLrsbwqJi8K2/JpAnBwJGIg7S8630etA7/v0YBqhDizut6hDYJhkLou6ZOGGkCyITyvHOmhFB3jpBwjndMjBDiJIAIt9md9xoIeRL8g4k757QHIe4e7mD2Oy3Lwe195+gGI09CajD5xz2YQagTcBhMoeMau2Bm7p6yYDIfEVRBmEDIUJCJiAaZYGKBhJCggtFXuU/APzDzJsMdK78L/S0FFcxAFWSU7GI1QzxZ4J5MIMS9gAgB/3xxiIo2X0lakealEBV5NghRVeZkEAvczocgKuJ8BGKR17kAREWblz8s2uR8RXhFnZc+VEOODz5UtBnZQ3Wfe0IPi/Y8H3moqvOCh2raYeQOFXFO7FAta9ioQ3XejNChmu+4mUPFAh/IYWH+YSYO1TjgBQ4L4tBTWc+JG6qz5qcNS95+3taBnTUsqL68oIY6O/wYwAgaKtr8nEEmsNqvZZDIXHr62EONCUzVaI0FjPChxgoeBlFnABuKqF0LJiJRYwMTmKhfChY+UWMCI6aoTw5M1XuNEYzQoi4qmdhFjQlcCKMuP/ggGfW5gglo1BnByDXqshYX3qixgY1y1BVVPLCjzgtczKMua7KijxpD2AnIkvTFCULqYoSRh9SGqt/2g42O1PmAGZJYv199Lw4vMqktAfnJiZ05Xu3g4ig1JtTilDdb7c2NAL5uNfo6HpUvpCOZ6LGKoEwJesFADGPZmV6S5Q1JmrduNQYq01DMFDBcBP49azyVAsZuzIz2jUpPYbBD2K+hyuANt2jc459V1lqk3O5+HAlulbEIBuCePNN5IT4+f3VNtuoFZyYJg03eifhUl7fq6Q16xqLptUJezGc61Yr6Io+lOoEn5l0GBeeMyz4h3D47azybvC8j5GNQNKYxUl7+qVv+oQwJDQu3aLUOykB4pNLJ74kKZw14kWZqrIvnxak0M2ZUTZ6Lxzk5+HkfQmc4mtYEcFOszcz056Kge21VXmqTXMgOINhmpa9bXLpgRmYam5Eo5OLYvDK7+2lXX7Pr2vgX7r7cheWErmYm8zkHz42yaz27WQtL5auhLyeWjpKhNKCzuaHST0g9+A9QSwECLQAUAAIACAAzfElKvhp7VasAAAD6AAAAEgAAAAAAAAAAAAAAAAAAAAAAQ29uZmlnL1BhY2thZ2UueG1sUEsBAi0AFAACAAgAM3xJSg/K6aukAAAA6QAAABMAAAAAAAAAAAAAAAAA9wAAAFtDb250ZW50X1R5cGVzXS54bWxQSwECLQAUAAIACAAzfElKfSz5JQ0JAAAfnAAAEwAAAAAAAAAAAAAAAADoAQAARm9ybXVsYXMvU2VjdGlvbjEubVBLBQYAAAAAAwADAMIAAABCCwAAAAA=&quot;" command="SELECT * FROM [Table 1]"/>
  </connection>
</connections>
</file>

<file path=xl/sharedStrings.xml><?xml version="1.0" encoding="utf-8"?>
<sst xmlns="http://schemas.openxmlformats.org/spreadsheetml/2006/main" count="28164" uniqueCount="188">
  <si>
    <t>Tabela 2296 - Custo médio m² em moeda corrente e variações percentuais no mês, no ano e em doze meses</t>
  </si>
  <si>
    <t>Custo médio m² - moeda corrente (Reais)</t>
  </si>
  <si>
    <t>Custo médio m² - componente material - moeda corrente (Reais)</t>
  </si>
  <si>
    <t>Custo médio m² - componente mão-de-obra - moeda corrente (Reais)</t>
  </si>
  <si>
    <t>Custo médio m² - número índice (Número índice)</t>
  </si>
  <si>
    <t>Custo médio m² - componente material - número índice (Número índice)</t>
  </si>
  <si>
    <t>Custo médio m² - componente mão-de-obra - número índice (Número índice)</t>
  </si>
  <si>
    <t>Custo médio m² - variação percentual no mês (Percentual)</t>
  </si>
  <si>
    <t>Custo médio m² - variação percentual no ano (Percentual)</t>
  </si>
  <si>
    <t>Custo médio m² - variação percentual em doze meses (Percentual)</t>
  </si>
  <si>
    <t>Brasil</t>
  </si>
  <si>
    <t xml:space="preserve">  Norte</t>
  </si>
  <si>
    <t xml:space="preserve">    Rondônia</t>
  </si>
  <si>
    <t xml:space="preserve">    Acre</t>
  </si>
  <si>
    <t xml:space="preserve">    Amazonas</t>
  </si>
  <si>
    <t xml:space="preserve">    Roraima</t>
  </si>
  <si>
    <t xml:space="preserve">    Pará</t>
  </si>
  <si>
    <t xml:space="preserve">    Amapá</t>
  </si>
  <si>
    <t xml:space="preserve">    Tocantins</t>
  </si>
  <si>
    <t xml:space="preserve">  Nordeste</t>
  </si>
  <si>
    <t xml:space="preserve">    Maranhão</t>
  </si>
  <si>
    <t xml:space="preserve">    Piauí</t>
  </si>
  <si>
    <t xml:space="preserve">    Ceará</t>
  </si>
  <si>
    <t xml:space="preserve">    Rio Grande do Norte</t>
  </si>
  <si>
    <t xml:space="preserve">    Paraíba</t>
  </si>
  <si>
    <t xml:space="preserve">    Pernambuco</t>
  </si>
  <si>
    <t xml:space="preserve">    Alagoas</t>
  </si>
  <si>
    <t xml:space="preserve">    Sergipe</t>
  </si>
  <si>
    <t xml:space="preserve">    Bahia</t>
  </si>
  <si>
    <t xml:space="preserve">  Sudeste</t>
  </si>
  <si>
    <t xml:space="preserve">    Minas Gerais</t>
  </si>
  <si>
    <t xml:space="preserve">    Espírito Santo</t>
  </si>
  <si>
    <t xml:space="preserve">    Rio de Janeiro</t>
  </si>
  <si>
    <t xml:space="preserve">    São Paulo</t>
  </si>
  <si>
    <t xml:space="preserve">  Sul</t>
  </si>
  <si>
    <t xml:space="preserve">    Paraná</t>
  </si>
  <si>
    <t xml:space="preserve">    Santa Catarina</t>
  </si>
  <si>
    <t xml:space="preserve">    Rio Grande do Sul</t>
  </si>
  <si>
    <t xml:space="preserve">  Centro-Oeste</t>
  </si>
  <si>
    <t xml:space="preserve">    Mato Grosso do Sul</t>
  </si>
  <si>
    <t xml:space="preserve">    Mato Grosso</t>
  </si>
  <si>
    <t xml:space="preserve">    Goiás</t>
  </si>
  <si>
    <t xml:space="preserve">    Distrito Federal</t>
  </si>
  <si>
    <t>-</t>
  </si>
  <si>
    <t>Visão regional</t>
  </si>
  <si>
    <t>Variável</t>
  </si>
  <si>
    <t>COD</t>
  </si>
  <si>
    <t>Código</t>
  </si>
  <si>
    <t>Indicador 1</t>
  </si>
  <si>
    <t>Indicador 2</t>
  </si>
  <si>
    <t>Indicador 3</t>
  </si>
  <si>
    <t xml:space="preserve"> </t>
  </si>
  <si>
    <t>Custo médio m² - R$</t>
  </si>
  <si>
    <t>Custo médio m² - componente material - R$</t>
  </si>
  <si>
    <t>Custo médio m² - componente mão-de-obra - R$</t>
  </si>
  <si>
    <t>Custo médio m² - número índice</t>
  </si>
  <si>
    <t>Custo médio m² - componente material - número índice</t>
  </si>
  <si>
    <t>Custo médio m² - componente mão-de-obra - número índice</t>
  </si>
  <si>
    <t>Custo médio m² - variação % no mês</t>
  </si>
  <si>
    <t>Custo médio m² - variação % no ano</t>
  </si>
  <si>
    <t>Custo médio m² - variação % em doze meses</t>
  </si>
  <si>
    <t>Total</t>
  </si>
  <si>
    <t>Material</t>
  </si>
  <si>
    <t>Mão-de-obra</t>
  </si>
  <si>
    <t>Nomes p/ gráficos</t>
  </si>
  <si>
    <t>Visão Regional</t>
  </si>
  <si>
    <t>Linha 1</t>
  </si>
  <si>
    <t>Linha 2</t>
  </si>
  <si>
    <t>Linha 3</t>
  </si>
  <si>
    <t>Componentes do custo</t>
  </si>
  <si>
    <t>Custo por metro quadrado - Moeda corrente (R$)</t>
  </si>
  <si>
    <t>Mês</t>
  </si>
  <si>
    <t>Média nacional</t>
  </si>
  <si>
    <t>Desp. Administ.</t>
  </si>
  <si>
    <t>Equipamento</t>
  </si>
  <si>
    <t>TOTAL</t>
  </si>
  <si>
    <t>Variação mensal</t>
  </si>
  <si>
    <t>Variação no ano</t>
  </si>
  <si>
    <t>Variação Mensal (%) - Preço de Venda do Imóvel Vitoria</t>
  </si>
  <si>
    <t>Meses</t>
  </si>
  <si>
    <t>Geral</t>
  </si>
  <si>
    <t>1 Quarto</t>
  </si>
  <si>
    <t>2 Quartos</t>
  </si>
  <si>
    <t>3 Quartos</t>
  </si>
  <si>
    <t>4 Quartos ou mais</t>
  </si>
  <si>
    <t>Vila Velha</t>
  </si>
  <si>
    <t>Ampliado</t>
  </si>
  <si>
    <t>Variação 12 meses</t>
  </si>
  <si>
    <t>Escolha</t>
  </si>
  <si>
    <t>Referência</t>
  </si>
  <si>
    <t>Tipo de variação</t>
  </si>
  <si>
    <t>Coluna 1</t>
  </si>
  <si>
    <t>Coluna 2</t>
  </si>
  <si>
    <t>Coluna 3</t>
  </si>
  <si>
    <t>Espírito Santo</t>
  </si>
  <si>
    <t>Posição</t>
  </si>
  <si>
    <t>UF</t>
  </si>
  <si>
    <t>COD_UF</t>
  </si>
  <si>
    <t>REF</t>
  </si>
  <si>
    <t>Variação</t>
  </si>
  <si>
    <t>REF_NOME</t>
  </si>
  <si>
    <t>Fonte: SINAPI - IBGE</t>
  </si>
  <si>
    <t>Elaboração: Coordenação de Estudos Econômicos - CEE/IJSN</t>
  </si>
  <si>
    <t>escolha o mês de referência</t>
  </si>
  <si>
    <t>no mês</t>
  </si>
  <si>
    <t>no ano</t>
  </si>
  <si>
    <t>em 12 meses</t>
  </si>
  <si>
    <t>Gráfico 4</t>
  </si>
  <si>
    <t>Indicadores</t>
  </si>
  <si>
    <t>Custo por m²</t>
  </si>
  <si>
    <t>Variação %</t>
  </si>
  <si>
    <t>Custo médio por metro quadrado</t>
  </si>
  <si>
    <t>Componentes</t>
  </si>
  <si>
    <t>Gráfico 1</t>
  </si>
  <si>
    <t>Tabela 1 -</t>
  </si>
  <si>
    <t>Custo em R$</t>
  </si>
  <si>
    <t>Materiais</t>
  </si>
  <si>
    <t>Part. (%)</t>
  </si>
  <si>
    <t>CUB-ES</t>
  </si>
  <si>
    <t>SINAPI-ES</t>
  </si>
  <si>
    <t>escolha</t>
  </si>
  <si>
    <t>mês_cub</t>
  </si>
  <si>
    <t>mês_sinapi</t>
  </si>
  <si>
    <t>Diferença</t>
  </si>
  <si>
    <t>Fonte: SINAPI - IBGE e SINDUSCON-ES</t>
  </si>
  <si>
    <t>Custos e Variações dos Componentes da Construção Civil no Espírito Santo</t>
  </si>
  <si>
    <t>Tabela 2 -</t>
  </si>
  <si>
    <t>Resultados para o Índice de custo da construção civil</t>
  </si>
  <si>
    <t>Evolução do custo por metro quadrado e seus componentes na construção civil</t>
  </si>
  <si>
    <t>Número índice - Preço de Venda do Imóvel Vitoria</t>
  </si>
  <si>
    <t>Gráfico 5</t>
  </si>
  <si>
    <t>FIPEZAP-Vitória</t>
  </si>
  <si>
    <t>Índices de valorização imobiliária e de custos na construção civil – Espírito Santo</t>
  </si>
  <si>
    <t>Gráficos</t>
  </si>
  <si>
    <t xml:space="preserve">Tabelas </t>
  </si>
  <si>
    <t>Construção civil</t>
  </si>
  <si>
    <t xml:space="preserve">*Nas Planilhas é possível a análise dos dados com desoneração da folha de pagamentos a partir de maio de 2013 para o SINAPI-ES e SINAPI-BR e quanto ao CUB-ES os dados estão desonerados a partir de novembro de 2013. </t>
  </si>
  <si>
    <t>Mensal</t>
  </si>
  <si>
    <t>Variações (%)</t>
  </si>
  <si>
    <t>Gráficos 2 e 3</t>
  </si>
  <si>
    <t>A</t>
  </si>
  <si>
    <t>B</t>
  </si>
  <si>
    <t>C</t>
  </si>
  <si>
    <t>D</t>
  </si>
  <si>
    <t>E</t>
  </si>
  <si>
    <t>F</t>
  </si>
  <si>
    <t>G</t>
  </si>
  <si>
    <t>H</t>
  </si>
  <si>
    <t>I</t>
  </si>
  <si>
    <t>Gráfico 6</t>
  </si>
  <si>
    <t>Maio de 2016</t>
  </si>
  <si>
    <r>
      <rPr>
        <b/>
        <i/>
        <sz val="9"/>
        <color theme="1" tint="0.14999847407452621"/>
        <rFont val="Arial"/>
        <family val="2"/>
      </rPr>
      <t xml:space="preserve">Ranking </t>
    </r>
    <r>
      <rPr>
        <b/>
        <sz val="9"/>
        <color theme="1" tint="0.14999847407452621"/>
        <rFont val="Arial"/>
        <family val="2"/>
      </rPr>
      <t>da variação do Custo da Construção Civil segundo Unidade da Federação</t>
    </r>
  </si>
  <si>
    <t>Com desoneração da folha de pagamentos</t>
  </si>
  <si>
    <t>Mao de obra</t>
  </si>
  <si>
    <t>Mão de obra</t>
  </si>
  <si>
    <t>Fonte: SINAPI – IBGE e Sinduscon-ES</t>
  </si>
  <si>
    <t>Acumulado no ano</t>
  </si>
  <si>
    <t>Acumulado em 12 meses</t>
  </si>
  <si>
    <t>em R$</t>
  </si>
  <si>
    <t>Essa Tabela</t>
  </si>
  <si>
    <t>...</t>
  </si>
  <si>
    <t>Indic+36:59ador 2</t>
  </si>
  <si>
    <t>CUB</t>
  </si>
  <si>
    <t> </t>
  </si>
  <si>
    <t>ALTO</t>
  </si>
  <si>
    <t>NORMAL</t>
  </si>
  <si>
    <t>BAIXO</t>
  </si>
  <si>
    <t>GI</t>
  </si>
  <si>
    <t>RP1Q</t>
  </si>
  <si>
    <t>Projeto - Padrão Galpão Industrial e Residência Popular - GI Galpão Indústrial / RP1Q Resid. Popular</t>
  </si>
  <si>
    <t>CSL - 16</t>
  </si>
  <si>
    <t>Projeto - Padrão Galpão Industrial e Residência Popular</t>
  </si>
  <si>
    <t>CSL - 8</t>
  </si>
  <si>
    <t>CAL - 8</t>
  </si>
  <si>
    <t>Projeto - Padrão Comercial - CAL Comercial Andar Livre / CSL Comercial Salas e Lojas</t>
  </si>
  <si>
    <t>Projeto - Padrão Comercial</t>
  </si>
  <si>
    <t>PIS</t>
  </si>
  <si>
    <t>BAIO</t>
  </si>
  <si>
    <t>R-16</t>
  </si>
  <si>
    <t>R-8</t>
  </si>
  <si>
    <t>PP-4</t>
  </si>
  <si>
    <t>R-1</t>
  </si>
  <si>
    <t>Projeto - Padrão Residencial</t>
  </si>
  <si>
    <t>rojeto - Padrão Residencial</t>
  </si>
  <si>
    <t xml:space="preserve"> (R$/m²)</t>
  </si>
  <si>
    <t> (R$/m²)</t>
  </si>
  <si>
    <t>CUB NBR:12.721:2006 Desonerado</t>
  </si>
  <si>
    <t>Em Valores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</si>
</sst>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-416]mmmm\-yy;@"/>
    <numFmt numFmtId="165" formatCode="&quot;R$&quot;\ #,##0.00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Segoe UI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1" tint="0.14999847407452621"/>
      <name val="Arial"/>
      <family val="2"/>
    </font>
    <font>
      <sz val="11"/>
      <color theme="1" tint="0.14999847407452621"/>
      <name val="Arial"/>
      <family val="2"/>
    </font>
    <font>
      <sz val="10"/>
      <color theme="0"/>
      <name val="Calibri"/>
      <family val="2"/>
      <scheme val="minor"/>
    </font>
    <font>
      <sz val="9"/>
      <color theme="1"/>
      <name val="Book Antiqua"/>
      <family val="1"/>
    </font>
    <font>
      <b/>
      <sz val="9"/>
      <color rgb="FF7F7F7F"/>
      <name val="Arial"/>
      <family val="2"/>
    </font>
    <font>
      <sz val="9"/>
      <color rgb="FF7F7F7F"/>
      <name val="Arial"/>
      <family val="2"/>
    </font>
    <font>
      <sz val="7"/>
      <color theme="1"/>
      <name val="Book Antiqua"/>
      <family val="1"/>
    </font>
    <font>
      <b/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9"/>
      <color theme="1" tint="0.14999847407452621"/>
      <name val="Arial"/>
      <family val="2"/>
    </font>
    <font>
      <b/>
      <sz val="9"/>
      <color theme="1" tint="0.14999847407452621"/>
      <name val="Arial"/>
      <family val="2"/>
    </font>
    <font>
      <b/>
      <i/>
      <sz val="9"/>
      <color theme="1" tint="0.14999847407452621"/>
      <name val="Arial"/>
      <family val="2"/>
    </font>
    <font>
      <sz val="8"/>
      <color theme="1" tint="0.14999847407452621"/>
      <name val="Arial"/>
      <family val="2"/>
    </font>
    <font>
      <b/>
      <sz val="8"/>
      <color theme="1"/>
      <name val="Arial"/>
      <family val="2"/>
    </font>
    <font>
      <b/>
      <sz val="8"/>
      <color theme="1" tint="0.249977111117893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7"/>
      <name val="Book Antiqua"/>
      <family val="1"/>
    </font>
    <font>
      <sz val="9"/>
      <name val="Calibri"/>
      <family val="2"/>
      <scheme val="minor"/>
    </font>
    <font>
      <sz val="11"/>
      <color indexed="64"/>
      <name val="Calibri"/>
      <family val="2"/>
      <scheme val="minor"/>
    </font>
    <font>
      <sz val="11"/>
      <color rgb="FFC00000"/>
      <name val="Calibri"/>
      <family val="2"/>
      <scheme val="minor"/>
    </font>
    <font>
      <sz val="9"/>
      <name val="Book Antiqua"/>
      <family val="1"/>
    </font>
    <font>
      <sz val="9"/>
      <name val="Arial"/>
      <family val="2"/>
    </font>
    <font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333333"/>
      <name val="Verdana"/>
      <family val="2"/>
    </font>
    <font>
      <b/>
      <sz val="8"/>
      <color rgb="FFFFFFFF"/>
      <name val="Verdana"/>
      <family val="2"/>
    </font>
    <font>
      <b/>
      <sz val="8"/>
      <name val="Verdana"/>
      <family val="2"/>
    </font>
    <font>
      <b/>
      <sz val="8"/>
      <color rgb="FF333333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6666"/>
        <bgColor indexed="64"/>
      </patternFill>
    </fill>
    <fill>
      <patternFill patternType="solid">
        <fgColor theme="1" tint="4.9989318521683403E-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48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4">
    <xf numFmtId="0" fontId="0" fillId="0" borderId="0" xfId="0"/>
    <xf numFmtId="17" fontId="0" fillId="0" borderId="0" xfId="0" applyNumberFormat="1"/>
    <xf numFmtId="0" fontId="17" fillId="0" borderId="0" xfId="0" applyFont="1"/>
    <xf numFmtId="0" fontId="18" fillId="0" borderId="0" xfId="0" applyFont="1"/>
    <xf numFmtId="44" fontId="0" fillId="0" borderId="0" xfId="43" applyFont="1"/>
    <xf numFmtId="2" fontId="0" fillId="0" borderId="0" xfId="0" applyNumberFormat="1"/>
    <xf numFmtId="0" fontId="0" fillId="0" borderId="15" xfId="0" applyBorder="1"/>
    <xf numFmtId="0" fontId="0" fillId="0" borderId="17" xfId="0" applyBorder="1"/>
    <xf numFmtId="0" fontId="1" fillId="18" borderId="10" xfId="28" applyBorder="1"/>
    <xf numFmtId="0" fontId="1" fillId="18" borderId="11" xfId="28" applyBorder="1"/>
    <xf numFmtId="0" fontId="1" fillId="18" borderId="15" xfId="28" applyBorder="1"/>
    <xf numFmtId="0" fontId="1" fillId="18" borderId="16" xfId="28" applyBorder="1"/>
    <xf numFmtId="0" fontId="2" fillId="0" borderId="0" xfId="2"/>
    <xf numFmtId="0" fontId="20" fillId="0" borderId="0" xfId="0" applyFont="1"/>
    <xf numFmtId="0" fontId="21" fillId="0" borderId="0" xfId="0" applyFont="1"/>
    <xf numFmtId="164" fontId="17" fillId="0" borderId="0" xfId="0" applyNumberFormat="1" applyFont="1"/>
    <xf numFmtId="0" fontId="15" fillId="0" borderId="0" xfId="17" applyAlignment="1">
      <alignment horizontal="left"/>
    </xf>
    <xf numFmtId="0" fontId="24" fillId="35" borderId="13" xfId="0" applyFont="1" applyFill="1" applyBorder="1" applyAlignment="1">
      <alignment vertical="center"/>
    </xf>
    <xf numFmtId="0" fontId="24" fillId="36" borderId="13" xfId="0" applyFont="1" applyFill="1" applyBorder="1" applyAlignment="1">
      <alignment vertical="center"/>
    </xf>
    <xf numFmtId="0" fontId="24" fillId="37" borderId="13" xfId="0" applyFont="1" applyFill="1" applyBorder="1" applyAlignment="1">
      <alignment vertical="center"/>
    </xf>
    <xf numFmtId="0" fontId="24" fillId="35" borderId="0" xfId="0" applyFont="1" applyFill="1" applyAlignment="1">
      <alignment vertical="center"/>
    </xf>
    <xf numFmtId="0" fontId="24" fillId="36" borderId="0" xfId="0" applyFont="1" applyFill="1" applyAlignment="1">
      <alignment vertical="center"/>
    </xf>
    <xf numFmtId="0" fontId="24" fillId="37" borderId="0" xfId="0" applyFont="1" applyFill="1" applyAlignment="1">
      <alignment vertical="center"/>
    </xf>
    <xf numFmtId="0" fontId="17" fillId="20" borderId="0" xfId="30" applyBorder="1"/>
    <xf numFmtId="0" fontId="1" fillId="39" borderId="0" xfId="29" applyFill="1" applyBorder="1"/>
    <xf numFmtId="0" fontId="0" fillId="39" borderId="0" xfId="0" applyFill="1"/>
    <xf numFmtId="0" fontId="15" fillId="0" borderId="0" xfId="17"/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0" fillId="34" borderId="0" xfId="0" applyFill="1"/>
    <xf numFmtId="0" fontId="0" fillId="34" borderId="14" xfId="0" applyFill="1" applyBorder="1"/>
    <xf numFmtId="0" fontId="24" fillId="37" borderId="15" xfId="0" applyFont="1" applyFill="1" applyBorder="1" applyAlignment="1">
      <alignment vertical="center"/>
    </xf>
    <xf numFmtId="0" fontId="0" fillId="34" borderId="16" xfId="0" applyFill="1" applyBorder="1"/>
    <xf numFmtId="0" fontId="0" fillId="34" borderId="17" xfId="0" applyFill="1" applyBorder="1"/>
    <xf numFmtId="0" fontId="25" fillId="0" borderId="0" xfId="0" applyFont="1"/>
    <xf numFmtId="0" fontId="22" fillId="0" borderId="0" xfId="0" applyFont="1"/>
    <xf numFmtId="0" fontId="23" fillId="0" borderId="0" xfId="0" applyFont="1"/>
    <xf numFmtId="0" fontId="14" fillId="0" borderId="0" xfId="0" applyFont="1"/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25" xfId="0" applyBorder="1"/>
    <xf numFmtId="0" fontId="0" fillId="0" borderId="26" xfId="0" applyBorder="1"/>
    <xf numFmtId="0" fontId="0" fillId="0" borderId="27" xfId="0" applyBorder="1" applyAlignment="1">
      <alignment horizontal="left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29" fillId="0" borderId="24" xfId="0" applyFont="1" applyBorder="1"/>
    <xf numFmtId="0" fontId="29" fillId="0" borderId="27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32" fillId="0" borderId="0" xfId="0" applyFont="1"/>
    <xf numFmtId="0" fontId="33" fillId="0" borderId="0" xfId="0" applyFont="1"/>
    <xf numFmtId="0" fontId="17" fillId="33" borderId="0" xfId="0" applyFont="1" applyFill="1"/>
    <xf numFmtId="4" fontId="0" fillId="0" borderId="0" xfId="0" applyNumberFormat="1" applyAlignment="1">
      <alignment horizontal="center" vertical="center"/>
    </xf>
    <xf numFmtId="0" fontId="28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37" fillId="0" borderId="0" xfId="0" applyFont="1"/>
    <xf numFmtId="0" fontId="41" fillId="38" borderId="11" xfId="0" applyFont="1" applyFill="1" applyBorder="1" applyAlignment="1">
      <alignment horizontal="center" vertical="center" wrapText="1"/>
    </xf>
    <xf numFmtId="0" fontId="41" fillId="38" borderId="0" xfId="0" applyFont="1" applyFill="1" applyAlignment="1">
      <alignment horizontal="center" vertical="center" wrapText="1"/>
    </xf>
    <xf numFmtId="0" fontId="42" fillId="43" borderId="20" xfId="0" applyFont="1" applyFill="1" applyBorder="1" applyAlignment="1">
      <alignment vertical="center"/>
    </xf>
    <xf numFmtId="4" fontId="42" fillId="43" borderId="20" xfId="0" applyNumberFormat="1" applyFont="1" applyFill="1" applyBorder="1" applyAlignment="1">
      <alignment horizontal="center" vertical="center"/>
    </xf>
    <xf numFmtId="2" fontId="42" fillId="43" borderId="20" xfId="0" applyNumberFormat="1" applyFont="1" applyFill="1" applyBorder="1" applyAlignment="1">
      <alignment horizontal="center" vertical="center"/>
    </xf>
    <xf numFmtId="0" fontId="43" fillId="34" borderId="21" xfId="0" applyFont="1" applyFill="1" applyBorder="1" applyAlignment="1">
      <alignment vertical="center"/>
    </xf>
    <xf numFmtId="4" fontId="43" fillId="34" borderId="21" xfId="0" applyNumberFormat="1" applyFont="1" applyFill="1" applyBorder="1" applyAlignment="1">
      <alignment horizontal="center" vertical="center"/>
    </xf>
    <xf numFmtId="2" fontId="43" fillId="34" borderId="21" xfId="0" applyNumberFormat="1" applyFont="1" applyFill="1" applyBorder="1" applyAlignment="1">
      <alignment horizontal="center" vertical="center"/>
    </xf>
    <xf numFmtId="0" fontId="44" fillId="33" borderId="21" xfId="0" applyFont="1" applyFill="1" applyBorder="1" applyAlignment="1">
      <alignment vertical="center"/>
    </xf>
    <xf numFmtId="4" fontId="44" fillId="33" borderId="21" xfId="0" applyNumberFormat="1" applyFont="1" applyFill="1" applyBorder="1" applyAlignment="1">
      <alignment horizontal="center" vertical="center"/>
    </xf>
    <xf numFmtId="2" fontId="44" fillId="33" borderId="21" xfId="0" applyNumberFormat="1" applyFont="1" applyFill="1" applyBorder="1" applyAlignment="1">
      <alignment horizontal="center" vertical="center"/>
    </xf>
    <xf numFmtId="0" fontId="42" fillId="42" borderId="21" xfId="0" applyFont="1" applyFill="1" applyBorder="1" applyAlignment="1">
      <alignment vertical="center"/>
    </xf>
    <xf numFmtId="4" fontId="42" fillId="42" borderId="21" xfId="0" applyNumberFormat="1" applyFont="1" applyFill="1" applyBorder="1" applyAlignment="1">
      <alignment horizontal="center" vertical="center"/>
    </xf>
    <xf numFmtId="2" fontId="42" fillId="42" borderId="21" xfId="0" applyNumberFormat="1" applyFont="1" applyFill="1" applyBorder="1" applyAlignment="1">
      <alignment horizontal="center" vertical="center"/>
    </xf>
    <xf numFmtId="0" fontId="44" fillId="33" borderId="23" xfId="0" applyFont="1" applyFill="1" applyBorder="1" applyAlignment="1">
      <alignment vertical="center"/>
    </xf>
    <xf numFmtId="4" fontId="44" fillId="33" borderId="23" xfId="0" applyNumberFormat="1" applyFont="1" applyFill="1" applyBorder="1" applyAlignment="1">
      <alignment horizontal="center" vertical="center"/>
    </xf>
    <xf numFmtId="2" fontId="44" fillId="33" borderId="23" xfId="0" applyNumberFormat="1" applyFont="1" applyFill="1" applyBorder="1" applyAlignment="1">
      <alignment horizontal="center" vertical="center"/>
    </xf>
    <xf numFmtId="0" fontId="45" fillId="0" borderId="0" xfId="0" applyFont="1"/>
    <xf numFmtId="0" fontId="41" fillId="41" borderId="33" xfId="0" applyFont="1" applyFill="1" applyBorder="1" applyAlignment="1">
      <alignment horizontal="center" vertical="center" wrapText="1"/>
    </xf>
    <xf numFmtId="0" fontId="41" fillId="41" borderId="34" xfId="0" applyFont="1" applyFill="1" applyBorder="1" applyAlignment="1">
      <alignment horizontal="center" vertical="center" wrapText="1"/>
    </xf>
    <xf numFmtId="0" fontId="44" fillId="39" borderId="0" xfId="0" applyFont="1" applyFill="1" applyAlignment="1">
      <alignment vertical="center"/>
    </xf>
    <xf numFmtId="2" fontId="44" fillId="39" borderId="0" xfId="44" applyNumberFormat="1" applyFont="1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2" fontId="44" fillId="0" borderId="0" xfId="44" applyNumberFormat="1" applyFont="1" applyFill="1" applyBorder="1" applyAlignment="1">
      <alignment horizontal="center" vertical="center"/>
    </xf>
    <xf numFmtId="0" fontId="42" fillId="39" borderId="16" xfId="0" applyFont="1" applyFill="1" applyBorder="1" applyAlignment="1">
      <alignment vertical="center"/>
    </xf>
    <xf numFmtId="2" fontId="42" fillId="39" borderId="16" xfId="44" applyNumberFormat="1" applyFont="1" applyFill="1" applyBorder="1" applyAlignment="1">
      <alignment horizontal="center" vertical="center"/>
    </xf>
    <xf numFmtId="0" fontId="44" fillId="0" borderId="11" xfId="0" applyFont="1" applyBorder="1" applyAlignment="1">
      <alignment vertical="center"/>
    </xf>
    <xf numFmtId="2" fontId="44" fillId="0" borderId="11" xfId="44" applyNumberFormat="1" applyFont="1" applyFill="1" applyBorder="1" applyAlignment="1">
      <alignment horizontal="center" vertical="center"/>
    </xf>
    <xf numFmtId="0" fontId="42" fillId="0" borderId="16" xfId="0" applyFont="1" applyBorder="1" applyAlignment="1">
      <alignment vertical="center"/>
    </xf>
    <xf numFmtId="4" fontId="42" fillId="0" borderId="16" xfId="0" applyNumberFormat="1" applyFont="1" applyBorder="1" applyAlignment="1">
      <alignment horizontal="center" vertical="center"/>
    </xf>
    <xf numFmtId="2" fontId="42" fillId="0" borderId="16" xfId="44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right"/>
    </xf>
    <xf numFmtId="0" fontId="16" fillId="0" borderId="0" xfId="0" applyFont="1"/>
    <xf numFmtId="0" fontId="16" fillId="0" borderId="0" xfId="0" applyFont="1" applyAlignment="1">
      <alignment horizontal="center" vertical="center" wrapText="1"/>
    </xf>
    <xf numFmtId="0" fontId="0" fillId="0" borderId="24" xfId="0" applyBorder="1"/>
    <xf numFmtId="0" fontId="0" fillId="0" borderId="27" xfId="0" applyBorder="1"/>
    <xf numFmtId="10" fontId="0" fillId="0" borderId="27" xfId="0" applyNumberFormat="1" applyBorder="1"/>
    <xf numFmtId="10" fontId="0" fillId="0" borderId="0" xfId="0" applyNumberFormat="1"/>
    <xf numFmtId="10" fontId="0" fillId="44" borderId="0" xfId="0" applyNumberFormat="1" applyFill="1"/>
    <xf numFmtId="10" fontId="0" fillId="44" borderId="28" xfId="0" applyNumberFormat="1" applyFill="1" applyBorder="1"/>
    <xf numFmtId="0" fontId="0" fillId="44" borderId="26" xfId="0" applyFill="1" applyBorder="1"/>
    <xf numFmtId="0" fontId="0" fillId="44" borderId="28" xfId="0" applyFill="1" applyBorder="1"/>
    <xf numFmtId="10" fontId="0" fillId="0" borderId="27" xfId="44" applyNumberFormat="1" applyFont="1" applyBorder="1" applyAlignment="1">
      <alignment horizontal="center"/>
    </xf>
    <xf numFmtId="10" fontId="0" fillId="0" borderId="0" xfId="44" applyNumberFormat="1" applyFont="1" applyBorder="1" applyAlignment="1">
      <alignment horizontal="center"/>
    </xf>
    <xf numFmtId="10" fontId="0" fillId="44" borderId="28" xfId="44" applyNumberFormat="1" applyFont="1" applyFill="1" applyBorder="1" applyAlignment="1">
      <alignment horizontal="center"/>
    </xf>
    <xf numFmtId="10" fontId="0" fillId="0" borderId="27" xfId="44" applyNumberFormat="1" applyFont="1" applyFill="1" applyBorder="1" applyAlignment="1">
      <alignment horizontal="center"/>
    </xf>
    <xf numFmtId="10" fontId="0" fillId="0" borderId="0" xfId="44" applyNumberFormat="1" applyFont="1" applyFill="1" applyBorder="1" applyAlignment="1">
      <alignment horizontal="center"/>
    </xf>
    <xf numFmtId="10" fontId="0" fillId="44" borderId="27" xfId="44" applyNumberFormat="1" applyFont="1" applyFill="1" applyBorder="1" applyAlignment="1">
      <alignment horizontal="center"/>
    </xf>
    <xf numFmtId="10" fontId="0" fillId="44" borderId="0" xfId="44" applyNumberFormat="1" applyFont="1" applyFill="1" applyBorder="1" applyAlignment="1">
      <alignment horizontal="center"/>
    </xf>
    <xf numFmtId="17" fontId="0" fillId="0" borderId="25" xfId="0" applyNumberFormat="1" applyBorder="1"/>
    <xf numFmtId="44" fontId="0" fillId="0" borderId="25" xfId="43" applyFont="1" applyBorder="1"/>
    <xf numFmtId="10" fontId="0" fillId="0" borderId="24" xfId="0" applyNumberFormat="1" applyBorder="1"/>
    <xf numFmtId="10" fontId="0" fillId="0" borderId="25" xfId="0" applyNumberFormat="1" applyBorder="1"/>
    <xf numFmtId="10" fontId="0" fillId="44" borderId="26" xfId="0" applyNumberFormat="1" applyFill="1" applyBorder="1"/>
    <xf numFmtId="10" fontId="0" fillId="0" borderId="24" xfId="44" applyNumberFormat="1" applyFont="1" applyBorder="1" applyAlignment="1">
      <alignment horizontal="center"/>
    </xf>
    <xf numFmtId="10" fontId="0" fillId="0" borderId="25" xfId="44" applyNumberFormat="1" applyFont="1" applyBorder="1" applyAlignment="1">
      <alignment horizontal="center"/>
    </xf>
    <xf numFmtId="10" fontId="0" fillId="44" borderId="26" xfId="44" applyNumberFormat="1" applyFont="1" applyFill="1" applyBorder="1" applyAlignment="1">
      <alignment horizontal="center"/>
    </xf>
    <xf numFmtId="44" fontId="0" fillId="0" borderId="0" xfId="43" applyFont="1" applyBorder="1"/>
    <xf numFmtId="17" fontId="0" fillId="0" borderId="30" xfId="0" applyNumberFormat="1" applyBorder="1"/>
    <xf numFmtId="44" fontId="0" fillId="0" borderId="30" xfId="43" applyFont="1" applyBorder="1"/>
    <xf numFmtId="10" fontId="0" fillId="0" borderId="29" xfId="0" applyNumberFormat="1" applyBorder="1"/>
    <xf numFmtId="10" fontId="0" fillId="0" borderId="30" xfId="0" applyNumberFormat="1" applyBorder="1"/>
    <xf numFmtId="10" fontId="0" fillId="44" borderId="31" xfId="0" applyNumberFormat="1" applyFill="1" applyBorder="1"/>
    <xf numFmtId="10" fontId="0" fillId="0" borderId="29" xfId="44" applyNumberFormat="1" applyFont="1" applyFill="1" applyBorder="1" applyAlignment="1">
      <alignment horizontal="center"/>
    </xf>
    <xf numFmtId="10" fontId="0" fillId="0" borderId="30" xfId="44" applyNumberFormat="1" applyFont="1" applyFill="1" applyBorder="1" applyAlignment="1">
      <alignment horizontal="center"/>
    </xf>
    <xf numFmtId="10" fontId="0" fillId="44" borderId="31" xfId="44" applyNumberFormat="1" applyFont="1" applyFill="1" applyBorder="1" applyAlignment="1">
      <alignment horizontal="center"/>
    </xf>
    <xf numFmtId="10" fontId="0" fillId="0" borderId="24" xfId="44" applyNumberFormat="1" applyFont="1" applyFill="1" applyBorder="1" applyAlignment="1">
      <alignment horizontal="center"/>
    </xf>
    <xf numFmtId="10" fontId="0" fillId="0" borderId="25" xfId="44" applyNumberFormat="1" applyFont="1" applyFill="1" applyBorder="1" applyAlignment="1">
      <alignment horizontal="center"/>
    </xf>
    <xf numFmtId="44" fontId="0" fillId="0" borderId="0" xfId="43" applyFont="1" applyFill="1" applyBorder="1"/>
    <xf numFmtId="44" fontId="0" fillId="0" borderId="30" xfId="43" applyFont="1" applyFill="1" applyBorder="1"/>
    <xf numFmtId="0" fontId="0" fillId="44" borderId="29" xfId="0" applyFill="1" applyBorder="1"/>
    <xf numFmtId="17" fontId="0" fillId="44" borderId="30" xfId="0" applyNumberFormat="1" applyFill="1" applyBorder="1"/>
    <xf numFmtId="44" fontId="0" fillId="44" borderId="30" xfId="43" applyFont="1" applyFill="1" applyBorder="1"/>
    <xf numFmtId="10" fontId="0" fillId="44" borderId="29" xfId="0" applyNumberFormat="1" applyFill="1" applyBorder="1"/>
    <xf numFmtId="10" fontId="0" fillId="44" borderId="30" xfId="0" applyNumberFormat="1" applyFill="1" applyBorder="1"/>
    <xf numFmtId="0" fontId="0" fillId="44" borderId="30" xfId="0" applyFill="1" applyBorder="1"/>
    <xf numFmtId="44" fontId="0" fillId="0" borderId="25" xfId="43" applyFont="1" applyFill="1" applyBorder="1"/>
    <xf numFmtId="10" fontId="0" fillId="0" borderId="26" xfId="0" applyNumberFormat="1" applyBorder="1"/>
    <xf numFmtId="10" fontId="0" fillId="0" borderId="26" xfId="44" applyNumberFormat="1" applyFont="1" applyFill="1" applyBorder="1" applyAlignment="1">
      <alignment horizontal="center"/>
    </xf>
    <xf numFmtId="10" fontId="0" fillId="44" borderId="25" xfId="0" applyNumberFormat="1" applyFill="1" applyBorder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10" fontId="0" fillId="0" borderId="25" xfId="44" applyNumberFormat="1" applyFont="1" applyFill="1" applyBorder="1" applyAlignment="1">
      <alignment horizontal="right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46" fillId="0" borderId="0" xfId="0" applyFont="1"/>
    <xf numFmtId="0" fontId="47" fillId="0" borderId="0" xfId="0" applyFont="1"/>
    <xf numFmtId="0" fontId="18" fillId="0" borderId="0" xfId="0" applyFont="1" applyAlignment="1">
      <alignment horizontal="center" vertical="center" wrapText="1"/>
    </xf>
    <xf numFmtId="10" fontId="0" fillId="0" borderId="0" xfId="44" applyNumberFormat="1" applyFont="1" applyFill="1" applyBorder="1" applyAlignment="1">
      <alignment horizontal="right"/>
    </xf>
    <xf numFmtId="10" fontId="0" fillId="0" borderId="24" xfId="44" applyNumberFormat="1" applyFont="1" applyFill="1" applyBorder="1" applyAlignment="1">
      <alignment horizontal="right"/>
    </xf>
    <xf numFmtId="10" fontId="0" fillId="0" borderId="27" xfId="44" applyNumberFormat="1" applyFont="1" applyFill="1" applyBorder="1" applyAlignment="1">
      <alignment horizontal="right"/>
    </xf>
    <xf numFmtId="4" fontId="42" fillId="39" borderId="16" xfId="44" applyNumberFormat="1" applyFont="1" applyFill="1" applyBorder="1" applyAlignment="1">
      <alignment horizontal="center" vertical="center"/>
    </xf>
    <xf numFmtId="10" fontId="0" fillId="44" borderId="26" xfId="44" applyNumberFormat="1" applyFont="1" applyFill="1" applyBorder="1" applyAlignment="1">
      <alignment horizontal="right"/>
    </xf>
    <xf numFmtId="10" fontId="0" fillId="44" borderId="28" xfId="44" applyNumberFormat="1" applyFont="1" applyFill="1" applyBorder="1" applyAlignment="1">
      <alignment horizontal="right"/>
    </xf>
    <xf numFmtId="10" fontId="0" fillId="0" borderId="29" xfId="44" applyNumberFormat="1" applyFont="1" applyFill="1" applyBorder="1" applyAlignment="1">
      <alignment horizontal="right"/>
    </xf>
    <xf numFmtId="10" fontId="0" fillId="0" borderId="30" xfId="44" applyNumberFormat="1" applyFont="1" applyFill="1" applyBorder="1" applyAlignment="1">
      <alignment horizontal="right"/>
    </xf>
    <xf numFmtId="10" fontId="0" fillId="44" borderId="31" xfId="44" applyNumberFormat="1" applyFont="1" applyFill="1" applyBorder="1" applyAlignment="1">
      <alignment horizontal="right"/>
    </xf>
    <xf numFmtId="0" fontId="0" fillId="44" borderId="0" xfId="0" applyFill="1"/>
    <xf numFmtId="10" fontId="0" fillId="44" borderId="0" xfId="44" applyNumberFormat="1" applyFont="1" applyFill="1" applyBorder="1" applyAlignment="1">
      <alignment horizontal="right"/>
    </xf>
    <xf numFmtId="10" fontId="0" fillId="0" borderId="28" xfId="0" applyNumberFormat="1" applyBorder="1"/>
    <xf numFmtId="10" fontId="0" fillId="0" borderId="31" xfId="0" applyNumberFormat="1" applyBorder="1"/>
    <xf numFmtId="44" fontId="0" fillId="0" borderId="25" xfId="44" applyNumberFormat="1" applyFont="1" applyFill="1" applyBorder="1" applyAlignment="1">
      <alignment horizontal="center"/>
    </xf>
    <xf numFmtId="44" fontId="0" fillId="0" borderId="0" xfId="44" applyNumberFormat="1" applyFont="1" applyFill="1" applyBorder="1" applyAlignment="1">
      <alignment horizontal="center"/>
    </xf>
    <xf numFmtId="10" fontId="0" fillId="44" borderId="25" xfId="44" applyNumberFormat="1" applyFont="1" applyFill="1" applyBorder="1" applyAlignment="1">
      <alignment horizontal="right"/>
    </xf>
    <xf numFmtId="10" fontId="0" fillId="44" borderId="30" xfId="44" applyNumberFormat="1" applyFont="1" applyFill="1" applyBorder="1" applyAlignment="1">
      <alignment horizontal="right"/>
    </xf>
    <xf numFmtId="0" fontId="14" fillId="33" borderId="0" xfId="0" applyFont="1" applyFill="1"/>
    <xf numFmtId="0" fontId="0" fillId="42" borderId="0" xfId="0" applyFill="1"/>
    <xf numFmtId="4" fontId="44" fillId="0" borderId="11" xfId="44" applyNumberFormat="1" applyFont="1" applyFill="1" applyBorder="1" applyAlignment="1">
      <alignment horizontal="center" vertical="center"/>
    </xf>
    <xf numFmtId="0" fontId="49" fillId="33" borderId="0" xfId="0" applyFont="1" applyFill="1"/>
    <xf numFmtId="0" fontId="49" fillId="0" borderId="0" xfId="0" applyFont="1"/>
    <xf numFmtId="0" fontId="0" fillId="44" borderId="27" xfId="0" applyFill="1" applyBorder="1"/>
    <xf numFmtId="44" fontId="0" fillId="44" borderId="0" xfId="43" applyFont="1" applyFill="1" applyBorder="1"/>
    <xf numFmtId="17" fontId="0" fillId="44" borderId="0" xfId="0" applyNumberFormat="1" applyFill="1"/>
    <xf numFmtId="10" fontId="0" fillId="0" borderId="28" xfId="44" applyNumberFormat="1" applyFont="1" applyFill="1" applyBorder="1" applyAlignment="1">
      <alignment horizontal="center"/>
    </xf>
    <xf numFmtId="0" fontId="50" fillId="0" borderId="0" xfId="0" applyFont="1"/>
    <xf numFmtId="0" fontId="51" fillId="33" borderId="0" xfId="0" applyFont="1" applyFill="1"/>
    <xf numFmtId="0" fontId="18" fillId="33" borderId="0" xfId="0" applyFont="1" applyFill="1"/>
    <xf numFmtId="0" fontId="52" fillId="33" borderId="0" xfId="0" applyFont="1" applyFill="1"/>
    <xf numFmtId="0" fontId="53" fillId="0" borderId="0" xfId="0" applyFont="1"/>
    <xf numFmtId="4" fontId="44" fillId="39" borderId="0" xfId="44" applyNumberFormat="1" applyFont="1" applyFill="1" applyBorder="1" applyAlignment="1">
      <alignment horizontal="center" vertical="center"/>
    </xf>
    <xf numFmtId="2" fontId="14" fillId="0" borderId="0" xfId="1" applyNumberFormat="1" applyFont="1" applyFill="1"/>
    <xf numFmtId="10" fontId="0" fillId="44" borderId="27" xfId="0" applyNumberFormat="1" applyFill="1" applyBorder="1"/>
    <xf numFmtId="44" fontId="0" fillId="0" borderId="26" xfId="43" applyFont="1" applyFill="1" applyBorder="1"/>
    <xf numFmtId="44" fontId="0" fillId="0" borderId="28" xfId="43" applyFont="1" applyFill="1" applyBorder="1"/>
    <xf numFmtId="0" fontId="17" fillId="33" borderId="0" xfId="0" applyFont="1" applyFill="1" applyAlignment="1">
      <alignment wrapText="1"/>
    </xf>
    <xf numFmtId="17" fontId="17" fillId="33" borderId="0" xfId="0" applyNumberFormat="1" applyFont="1" applyFill="1"/>
    <xf numFmtId="4" fontId="17" fillId="33" borderId="0" xfId="1" applyNumberFormat="1" applyFont="1" applyFill="1"/>
    <xf numFmtId="0" fontId="54" fillId="0" borderId="0" xfId="0" applyFont="1" applyAlignment="1">
      <alignment horizontal="left" vertical="top" wrapText="1"/>
    </xf>
    <xf numFmtId="0" fontId="54" fillId="0" borderId="0" xfId="0" applyFont="1" applyAlignment="1">
      <alignment wrapText="1"/>
    </xf>
    <xf numFmtId="0" fontId="54" fillId="0" borderId="0" xfId="0" applyFont="1" applyAlignment="1">
      <alignment horizontal="center" wrapText="1"/>
    </xf>
    <xf numFmtId="0" fontId="54" fillId="0" borderId="0" xfId="0" applyFont="1" applyAlignment="1">
      <alignment horizontal="right" wrapText="1"/>
    </xf>
    <xf numFmtId="0" fontId="54" fillId="0" borderId="0" xfId="0" applyFont="1" applyAlignment="1">
      <alignment horizontal="left" wrapText="1"/>
    </xf>
    <xf numFmtId="0" fontId="54" fillId="0" borderId="39" xfId="0" applyFont="1" applyBorder="1" applyAlignment="1">
      <alignment horizontal="right" wrapText="1"/>
    </xf>
    <xf numFmtId="0" fontId="54" fillId="0" borderId="40" xfId="0" applyFont="1" applyBorder="1" applyAlignment="1">
      <alignment horizontal="left" wrapText="1"/>
    </xf>
    <xf numFmtId="0" fontId="54" fillId="45" borderId="0" xfId="0" applyFont="1" applyFill="1" applyAlignment="1">
      <alignment horizontal="center" wrapText="1"/>
    </xf>
    <xf numFmtId="0" fontId="55" fillId="46" borderId="0" xfId="0" applyFont="1" applyFill="1" applyAlignment="1">
      <alignment horizontal="center" wrapText="1"/>
    </xf>
    <xf numFmtId="0" fontId="54" fillId="45" borderId="39" xfId="0" applyFont="1" applyFill="1" applyBorder="1" applyAlignment="1">
      <alignment horizontal="center" wrapText="1"/>
    </xf>
    <xf numFmtId="0" fontId="55" fillId="46" borderId="39" xfId="0" applyFont="1" applyFill="1" applyBorder="1" applyAlignment="1">
      <alignment horizontal="center" wrapText="1"/>
    </xf>
    <xf numFmtId="4" fontId="54" fillId="0" borderId="0" xfId="0" applyNumberFormat="1" applyFont="1" applyAlignment="1">
      <alignment horizontal="right" wrapText="1"/>
    </xf>
    <xf numFmtId="4" fontId="54" fillId="0" borderId="39" xfId="0" applyNumberFormat="1" applyFont="1" applyBorder="1" applyAlignment="1">
      <alignment horizontal="right" wrapText="1"/>
    </xf>
    <xf numFmtId="4" fontId="0" fillId="0" borderId="0" xfId="0" applyNumberFormat="1"/>
    <xf numFmtId="0" fontId="55" fillId="0" borderId="0" xfId="0" applyFont="1" applyAlignment="1">
      <alignment wrapText="1"/>
    </xf>
    <xf numFmtId="4" fontId="54" fillId="0" borderId="0" xfId="0" applyNumberFormat="1" applyFont="1" applyAlignment="1">
      <alignment horizontal="center" wrapText="1"/>
    </xf>
    <xf numFmtId="4" fontId="54" fillId="0" borderId="39" xfId="0" applyNumberFormat="1" applyFont="1" applyBorder="1" applyAlignment="1">
      <alignment horizontal="center" wrapText="1"/>
    </xf>
    <xf numFmtId="0" fontId="54" fillId="0" borderId="39" xfId="0" applyFont="1" applyBorder="1" applyAlignment="1">
      <alignment horizontal="center" wrapText="1"/>
    </xf>
    <xf numFmtId="0" fontId="54" fillId="44" borderId="0" xfId="0" applyFont="1" applyFill="1" applyAlignment="1">
      <alignment wrapText="1"/>
    </xf>
    <xf numFmtId="0" fontId="55" fillId="39" borderId="0" xfId="0" applyFont="1" applyFill="1" applyAlignment="1">
      <alignment wrapText="1"/>
    </xf>
    <xf numFmtId="0" fontId="54" fillId="47" borderId="0" xfId="0" applyFont="1" applyFill="1" applyAlignment="1">
      <alignment wrapText="1"/>
    </xf>
    <xf numFmtId="165" fontId="0" fillId="0" borderId="0" xfId="0" applyNumberFormat="1" applyAlignment="1">
      <alignment horizontal="center"/>
    </xf>
    <xf numFmtId="17" fontId="0" fillId="0" borderId="0" xfId="0" applyNumberFormat="1" applyAlignment="1">
      <alignment horizontal="center"/>
    </xf>
    <xf numFmtId="10" fontId="0" fillId="0" borderId="0" xfId="44" applyNumberFormat="1" applyFont="1"/>
    <xf numFmtId="0" fontId="57" fillId="0" borderId="41" xfId="0" applyFont="1" applyBorder="1" applyAlignment="1">
      <alignment horizontal="center" wrapText="1"/>
    </xf>
    <xf numFmtId="17" fontId="56" fillId="0" borderId="0" xfId="0" applyNumberFormat="1" applyFont="1" applyAlignment="1">
      <alignment horizontal="center" wrapText="1"/>
    </xf>
    <xf numFmtId="0" fontId="54" fillId="0" borderId="38" xfId="0" applyFont="1" applyBorder="1" applyAlignment="1">
      <alignment wrapText="1"/>
    </xf>
    <xf numFmtId="0" fontId="55" fillId="0" borderId="0" xfId="0" applyFont="1" applyAlignment="1">
      <alignment wrapText="1"/>
    </xf>
    <xf numFmtId="0" fontId="54" fillId="0" borderId="0" xfId="0" applyFont="1" applyAlignment="1">
      <alignment wrapText="1"/>
    </xf>
    <xf numFmtId="0" fontId="55" fillId="39" borderId="0" xfId="0" applyFont="1" applyFill="1" applyAlignment="1">
      <alignment wrapText="1"/>
    </xf>
    <xf numFmtId="0" fontId="58" fillId="0" borderId="41" xfId="0" applyFont="1" applyBorder="1" applyAlignment="1">
      <alignment horizontal="center"/>
    </xf>
    <xf numFmtId="0" fontId="59" fillId="0" borderId="41" xfId="0" applyFont="1" applyBorder="1" applyAlignment="1">
      <alignment horizontal="center"/>
    </xf>
    <xf numFmtId="0" fontId="30" fillId="0" borderId="25" xfId="0" applyFont="1" applyBorder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31" fillId="0" borderId="0" xfId="45" applyBorder="1" applyAlignment="1">
      <alignment horizontal="left"/>
    </xf>
    <xf numFmtId="0" fontId="0" fillId="19" borderId="10" xfId="29" applyFont="1" applyBorder="1" applyAlignment="1">
      <alignment horizontal="center"/>
    </xf>
    <xf numFmtId="0" fontId="1" fillId="19" borderId="11" xfId="29" applyBorder="1" applyAlignment="1">
      <alignment horizontal="center"/>
    </xf>
    <xf numFmtId="0" fontId="1" fillId="19" borderId="12" xfId="29" applyBorder="1" applyAlignment="1">
      <alignment horizontal="center"/>
    </xf>
    <xf numFmtId="0" fontId="35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0" fontId="1" fillId="18" borderId="0" xfId="28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" fillId="19" borderId="10" xfId="29" applyBorder="1" applyAlignment="1">
      <alignment horizontal="center"/>
    </xf>
    <xf numFmtId="0" fontId="41" fillId="38" borderId="22" xfId="0" applyFont="1" applyFill="1" applyBorder="1" applyAlignment="1">
      <alignment horizontal="center" vertical="center" wrapText="1"/>
    </xf>
    <xf numFmtId="0" fontId="41" fillId="38" borderId="11" xfId="0" applyFont="1" applyFill="1" applyBorder="1" applyAlignment="1">
      <alignment horizontal="left" vertical="center" wrapText="1"/>
    </xf>
    <xf numFmtId="0" fontId="41" fillId="38" borderId="0" xfId="0" applyFont="1" applyFill="1" applyAlignment="1">
      <alignment horizontal="left" vertical="center" wrapText="1"/>
    </xf>
    <xf numFmtId="0" fontId="42" fillId="0" borderId="0" xfId="0" applyFont="1" applyAlignment="1">
      <alignment horizontal="center" vertical="center" textRotation="90"/>
    </xf>
    <xf numFmtId="0" fontId="42" fillId="0" borderId="16" xfId="0" applyFont="1" applyBorder="1" applyAlignment="1">
      <alignment horizontal="center" vertical="center" textRotation="90"/>
    </xf>
    <xf numFmtId="0" fontId="42" fillId="0" borderId="11" xfId="0" applyFont="1" applyBorder="1" applyAlignment="1">
      <alignment horizontal="center" vertical="center" textRotation="90"/>
    </xf>
    <xf numFmtId="0" fontId="45" fillId="0" borderId="0" xfId="0" applyFont="1" applyAlignment="1">
      <alignment horizontal="left"/>
    </xf>
    <xf numFmtId="0" fontId="41" fillId="40" borderId="35" xfId="0" applyFont="1" applyFill="1" applyBorder="1" applyAlignment="1">
      <alignment horizontal="center" vertical="center"/>
    </xf>
    <xf numFmtId="0" fontId="41" fillId="40" borderId="36" xfId="0" applyFont="1" applyFill="1" applyBorder="1" applyAlignment="1">
      <alignment horizontal="center" vertical="center"/>
    </xf>
    <xf numFmtId="0" fontId="41" fillId="40" borderId="32" xfId="0" applyFont="1" applyFill="1" applyBorder="1" applyAlignment="1">
      <alignment horizontal="center" vertical="center"/>
    </xf>
    <xf numFmtId="0" fontId="41" fillId="40" borderId="33" xfId="0" applyFont="1" applyFill="1" applyBorder="1" applyAlignment="1">
      <alignment horizontal="center" vertical="center"/>
    </xf>
    <xf numFmtId="44" fontId="41" fillId="40" borderId="36" xfId="43" applyFont="1" applyFill="1" applyBorder="1" applyAlignment="1">
      <alignment horizontal="center" vertical="center" wrapText="1"/>
    </xf>
    <xf numFmtId="44" fontId="41" fillId="40" borderId="33" xfId="43" applyFont="1" applyFill="1" applyBorder="1" applyAlignment="1">
      <alignment horizontal="center" vertical="center" wrapText="1"/>
    </xf>
    <xf numFmtId="0" fontId="41" fillId="40" borderId="36" xfId="0" applyFont="1" applyFill="1" applyBorder="1" applyAlignment="1">
      <alignment horizontal="center" vertical="center" wrapText="1"/>
    </xf>
    <xf numFmtId="0" fontId="41" fillId="40" borderId="33" xfId="0" applyFont="1" applyFill="1" applyBorder="1" applyAlignment="1">
      <alignment horizontal="center" vertical="center" wrapText="1"/>
    </xf>
    <xf numFmtId="0" fontId="41" fillId="40" borderId="37" xfId="0" applyFont="1" applyFill="1" applyBorder="1" applyAlignment="1">
      <alignment horizontal="center" vertical="center" wrapText="1"/>
    </xf>
    <xf numFmtId="0" fontId="41" fillId="40" borderId="22" xfId="0" applyFont="1" applyFill="1" applyBorder="1" applyAlignment="1">
      <alignment horizontal="center" vertical="center" wrapText="1"/>
    </xf>
    <xf numFmtId="0" fontId="41" fillId="40" borderId="3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16" fillId="0" borderId="0" xfId="0" applyFont="1" applyAlignment="1">
      <alignment horizontal="center"/>
    </xf>
    <xf numFmtId="164" fontId="17" fillId="0" borderId="0" xfId="0" applyNumberFormat="1" applyFont="1" applyAlignment="1">
      <alignment horizontal="center" vertical="center"/>
    </xf>
    <xf numFmtId="2" fontId="17" fillId="0" borderId="0" xfId="0" applyNumberFormat="1" applyFont="1" applyAlignment="1">
      <alignment horizontal="center" vertical="center"/>
    </xf>
    <xf numFmtId="0" fontId="13" fillId="33" borderId="0" xfId="0" applyFont="1" applyFill="1"/>
    <xf numFmtId="0" fontId="13" fillId="0" borderId="0" xfId="0" applyFont="1"/>
    <xf numFmtId="0" fontId="13" fillId="33" borderId="0" xfId="0" applyFont="1" applyFill="1" applyAlignment="1">
      <alignment wrapText="1"/>
    </xf>
    <xf numFmtId="17" fontId="13" fillId="33" borderId="0" xfId="0" applyNumberFormat="1" applyFont="1" applyFill="1"/>
    <xf numFmtId="4" fontId="13" fillId="33" borderId="0" xfId="1" applyNumberFormat="1" applyFont="1" applyFill="1"/>
    <xf numFmtId="2" fontId="17" fillId="33" borderId="0" xfId="0" applyNumberFormat="1" applyFont="1" applyFill="1"/>
    <xf numFmtId="2" fontId="17" fillId="0" borderId="0" xfId="1" applyNumberFormat="1" applyFont="1" applyFill="1"/>
    <xf numFmtId="2" fontId="17" fillId="33" borderId="0" xfId="1" applyNumberFormat="1" applyFont="1" applyFill="1"/>
  </cellXfs>
  <cellStyles count="49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Hiperlink" xfId="45" builtinId="8"/>
    <cellStyle name="Moeda" xfId="43" builtinId="4"/>
    <cellStyle name="Moeda 2" xfId="48" xr:uid="{00000000-0005-0000-0000-000020000000}"/>
    <cellStyle name="Neutro" xfId="9" builtinId="28" customBuiltin="1"/>
    <cellStyle name="Normal" xfId="0" builtinId="0"/>
    <cellStyle name="Normal 2" xfId="46" xr:uid="{00000000-0005-0000-0000-000023000000}"/>
    <cellStyle name="Nota" xfId="16" builtinId="10" customBuiltin="1"/>
    <cellStyle name="Porcentagem" xfId="44" builtinId="5"/>
    <cellStyle name="Ruim" xfId="8" builtinId="27" customBuiltin="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  <cellStyle name="Vírgula" xfId="1" builtinId="3"/>
    <cellStyle name="Vírgula 2" xfId="47" xr:uid="{00000000-0005-0000-0000-000030000000}"/>
  </cellStyles>
  <dxfs count="0"/>
  <tableStyles count="0" defaultTableStyle="TableStyleMedium2" defaultPivotStyle="PivotStyleLight16"/>
  <colors>
    <mruColors>
      <color rgb="FF00FF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67518663819233"/>
          <c:y val="4.5359876543209873E-2"/>
          <c:w val="0.81152107315026101"/>
          <c:h val="0.6727592592592595"/>
        </c:manualLayout>
      </c:layout>
      <c:lineChart>
        <c:grouping val="standard"/>
        <c:varyColors val="0"/>
        <c:ser>
          <c:idx val="0"/>
          <c:order val="0"/>
          <c:tx>
            <c:strRef>
              <c:f>'G1'!$D$40</c:f>
              <c:strCache>
                <c:ptCount val="1"/>
                <c:pt idx="0">
                  <c:v>Brasil - Total</c:v>
                </c:pt>
              </c:strCache>
            </c:strRef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dLbls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34-4EB0-812E-8B967B9BA4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accent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'G1'!$C$41:$C$53</c:f>
              <c:numCache>
                <c:formatCode>mmm\-yy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'G1'!$D$41:$D$53</c:f>
              <c:numCache>
                <c:formatCode>#,##0.00</c:formatCode>
                <c:ptCount val="13"/>
                <c:pt idx="0">
                  <c:v>1729.25</c:v>
                </c:pt>
                <c:pt idx="1">
                  <c:v>1736.37</c:v>
                </c:pt>
                <c:pt idx="2">
                  <c:v>1739.26</c:v>
                </c:pt>
                <c:pt idx="3">
                  <c:v>1748.99</c:v>
                </c:pt>
                <c:pt idx="4">
                  <c:v>1756.01</c:v>
                </c:pt>
                <c:pt idx="5">
                  <c:v>1767.09</c:v>
                </c:pt>
                <c:pt idx="6">
                  <c:v>1773.2</c:v>
                </c:pt>
                <c:pt idx="7">
                  <c:v>1782.51</c:v>
                </c:pt>
                <c:pt idx="8">
                  <c:v>1786.82</c:v>
                </c:pt>
                <c:pt idx="9">
                  <c:v>1790.66</c:v>
                </c:pt>
                <c:pt idx="10">
                  <c:v>1799.82</c:v>
                </c:pt>
                <c:pt idx="11">
                  <c:v>1803.9</c:v>
                </c:pt>
                <c:pt idx="12">
                  <c:v>1810.25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34-4EB0-812E-8B967B9BA475}"/>
            </c:ext>
          </c:extLst>
        </c:ser>
        <c:ser>
          <c:idx val="1"/>
          <c:order val="1"/>
          <c:tx>
            <c:strRef>
              <c:f>'G1'!$E$40</c:f>
              <c:strCache>
                <c:ptCount val="1"/>
                <c:pt idx="0">
                  <c:v>Sudeste - Total</c:v>
                </c:pt>
              </c:strCache>
            </c:strRef>
          </c:tx>
          <c:spPr>
            <a:ln w="19050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6350" cap="flat" cmpd="sng" algn="ctr">
                <a:solidFill>
                  <a:schemeClr val="accent3"/>
                </a:solidFill>
                <a:prstDash val="solid"/>
                <a:round/>
              </a:ln>
              <a:effectLst/>
            </c:spPr>
          </c:marker>
          <c:dLbls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34-4EB0-812E-8B967B9BA4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accent2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'G1'!$C$41:$C$53</c:f>
              <c:numCache>
                <c:formatCode>mmm\-yy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'G1'!$E$41:$E$53</c:f>
              <c:numCache>
                <c:formatCode>#,##0.00</c:formatCode>
                <c:ptCount val="13"/>
                <c:pt idx="0">
                  <c:v>1767.73</c:v>
                </c:pt>
                <c:pt idx="1">
                  <c:v>1779.23</c:v>
                </c:pt>
                <c:pt idx="2">
                  <c:v>1780.28</c:v>
                </c:pt>
                <c:pt idx="3">
                  <c:v>1794</c:v>
                </c:pt>
                <c:pt idx="4">
                  <c:v>1802.02</c:v>
                </c:pt>
                <c:pt idx="5">
                  <c:v>1812.5</c:v>
                </c:pt>
                <c:pt idx="6">
                  <c:v>1818.71</c:v>
                </c:pt>
                <c:pt idx="7">
                  <c:v>1827.75</c:v>
                </c:pt>
                <c:pt idx="8">
                  <c:v>1833.32</c:v>
                </c:pt>
                <c:pt idx="9">
                  <c:v>1837.08</c:v>
                </c:pt>
                <c:pt idx="10">
                  <c:v>1847.11</c:v>
                </c:pt>
                <c:pt idx="11">
                  <c:v>1852.77</c:v>
                </c:pt>
                <c:pt idx="12">
                  <c:v>1859.07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34-4EB0-812E-8B967B9BA475}"/>
            </c:ext>
          </c:extLst>
        </c:ser>
        <c:ser>
          <c:idx val="2"/>
          <c:order val="2"/>
          <c:tx>
            <c:strRef>
              <c:f>'G1'!$F$40</c:f>
              <c:strCache>
                <c:ptCount val="1"/>
                <c:pt idx="0">
                  <c:v>Espírito Santo - Total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6350" cap="flat" cmpd="sng" algn="ctr">
                <a:solidFill>
                  <a:schemeClr val="accent5"/>
                </a:solidFill>
                <a:prstDash val="solid"/>
                <a:round/>
              </a:ln>
              <a:effectLst/>
            </c:spPr>
          </c:marker>
          <c:dLbls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0B-4C29-BE61-7A86C37B64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'G1'!$C$41:$C$53</c:f>
              <c:numCache>
                <c:formatCode>mmm\-yy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'G1'!$F$41:$F$53</c:f>
              <c:numCache>
                <c:formatCode>#,##0.00</c:formatCode>
                <c:ptCount val="13"/>
                <c:pt idx="0">
                  <c:v>1575.03</c:v>
                </c:pt>
                <c:pt idx="1">
                  <c:v>1581.43</c:v>
                </c:pt>
                <c:pt idx="2">
                  <c:v>1589.69</c:v>
                </c:pt>
                <c:pt idx="3">
                  <c:v>1592.81</c:v>
                </c:pt>
                <c:pt idx="4">
                  <c:v>1596.91</c:v>
                </c:pt>
                <c:pt idx="5">
                  <c:v>1602.59</c:v>
                </c:pt>
                <c:pt idx="6">
                  <c:v>1608.28</c:v>
                </c:pt>
                <c:pt idx="7">
                  <c:v>1615.77</c:v>
                </c:pt>
                <c:pt idx="8">
                  <c:v>1626.78</c:v>
                </c:pt>
                <c:pt idx="9">
                  <c:v>1627.04</c:v>
                </c:pt>
                <c:pt idx="10">
                  <c:v>1625.31</c:v>
                </c:pt>
                <c:pt idx="11">
                  <c:v>1627.53</c:v>
                </c:pt>
                <c:pt idx="12">
                  <c:v>1626.69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34-4EB0-812E-8B967B9BA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59085776"/>
        <c:axId val="-359080880"/>
      </c:lineChart>
      <c:dateAx>
        <c:axId val="-359085776"/>
        <c:scaling>
          <c:orientation val="minMax"/>
          <c:max val="45717"/>
          <c:min val="4535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359080880"/>
        <c:crosses val="autoZero"/>
        <c:auto val="1"/>
        <c:lblOffset val="100"/>
        <c:baseTimeUnit val="months"/>
      </c:dateAx>
      <c:valAx>
        <c:axId val="-359080880"/>
        <c:scaling>
          <c:orientation val="minMax"/>
          <c:min val="1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R$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359085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663230772050542E-2"/>
          <c:y val="0.83428723437006969"/>
          <c:w val="0.87500840055654316"/>
          <c:h val="0.147385166285683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sz="1050"/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041574906207E-2"/>
          <c:y val="4.5359876543209866E-2"/>
          <c:w val="0.87590455394091793"/>
          <c:h val="0.794271604938271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'G2-3'!$D$40</c:f>
              <c:strCache>
                <c:ptCount val="1"/>
                <c:pt idx="0">
                  <c:v>Brasil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 Unicode MS" panose="020B0604020202020204" pitchFamily="34" charset="-128"/>
                    <a:cs typeface="Arial Unicode MS" panose="020B0604020202020204" pitchFamily="34" charset="-128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'G2-3'!$C$47:$C$52</c:f>
              <c:numCache>
                <c:formatCode>mmm\-yy</c:formatCode>
                <c:ptCount val="6"/>
                <c:pt idx="0">
                  <c:v>45566</c:v>
                </c:pt>
                <c:pt idx="1">
                  <c:v>45597</c:v>
                </c:pt>
                <c:pt idx="2">
                  <c:v>45627</c:v>
                </c:pt>
                <c:pt idx="3">
                  <c:v>45658</c:v>
                </c:pt>
                <c:pt idx="4">
                  <c:v>45689</c:v>
                </c:pt>
                <c:pt idx="5">
                  <c:v>45717</c:v>
                </c:pt>
              </c:numCache>
            </c:numRef>
          </c:cat>
          <c:val>
            <c:numRef>
              <c:f>'G2-3'!$D$47:$D$52</c:f>
              <c:numCache>
                <c:formatCode>#,##0.00</c:formatCode>
                <c:ptCount val="6"/>
                <c:pt idx="0">
                  <c:v>3.86</c:v>
                </c:pt>
                <c:pt idx="1">
                  <c:v>4.03</c:v>
                </c:pt>
                <c:pt idx="2">
                  <c:v>3.98</c:v>
                </c:pt>
                <c:pt idx="3">
                  <c:v>4.3099999999999996</c:v>
                </c:pt>
                <c:pt idx="4">
                  <c:v>4.3899999999999997</c:v>
                </c:pt>
                <c:pt idx="5">
                  <c:v>4.6900000000000004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D5-4C91-9A59-DB9EEC6C3FD4}"/>
            </c:ext>
          </c:extLst>
        </c:ser>
        <c:ser>
          <c:idx val="1"/>
          <c:order val="1"/>
          <c:tx>
            <c:strRef>
              <c:f>'G2-3'!$E$40</c:f>
              <c:strCache>
                <c:ptCount val="1"/>
                <c:pt idx="0">
                  <c:v>Sudeste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 Unicode MS" panose="020B0604020202020204" pitchFamily="34" charset="-128"/>
                    <a:cs typeface="Arial Unicode MS" panose="020B0604020202020204" pitchFamily="34" charset="-128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'G2-3'!$C$47:$C$52</c:f>
              <c:numCache>
                <c:formatCode>mmm\-yy</c:formatCode>
                <c:ptCount val="6"/>
                <c:pt idx="0">
                  <c:v>45566</c:v>
                </c:pt>
                <c:pt idx="1">
                  <c:v>45597</c:v>
                </c:pt>
                <c:pt idx="2">
                  <c:v>45627</c:v>
                </c:pt>
                <c:pt idx="3">
                  <c:v>45658</c:v>
                </c:pt>
                <c:pt idx="4">
                  <c:v>45689</c:v>
                </c:pt>
                <c:pt idx="5">
                  <c:v>45717</c:v>
                </c:pt>
              </c:numCache>
            </c:numRef>
          </c:cat>
          <c:val>
            <c:numRef>
              <c:f>'G2-3'!$E$47:$E$52</c:f>
              <c:numCache>
                <c:formatCode>#,##0.00</c:formatCode>
                <c:ptCount val="6"/>
                <c:pt idx="0">
                  <c:v>3.81</c:v>
                </c:pt>
                <c:pt idx="1">
                  <c:v>4.0599999999999996</c:v>
                </c:pt>
                <c:pt idx="2">
                  <c:v>4.13</c:v>
                </c:pt>
                <c:pt idx="3">
                  <c:v>4.75</c:v>
                </c:pt>
                <c:pt idx="4">
                  <c:v>4.96</c:v>
                </c:pt>
                <c:pt idx="5">
                  <c:v>5.18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D5-4C91-9A59-DB9EEC6C3FD4}"/>
            </c:ext>
          </c:extLst>
        </c:ser>
        <c:ser>
          <c:idx val="2"/>
          <c:order val="2"/>
          <c:tx>
            <c:strRef>
              <c:f>'G2-3'!$F$40</c:f>
              <c:strCache>
                <c:ptCount val="1"/>
                <c:pt idx="0">
                  <c:v>Espírito Santo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 Unicode MS" panose="020B0604020202020204" pitchFamily="34" charset="-128"/>
                    <a:cs typeface="Arial Unicode MS" panose="020B0604020202020204" pitchFamily="34" charset="-128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'G2-3'!$C$47:$C$52</c:f>
              <c:numCache>
                <c:formatCode>mmm\-yy</c:formatCode>
                <c:ptCount val="6"/>
                <c:pt idx="0">
                  <c:v>45566</c:v>
                </c:pt>
                <c:pt idx="1">
                  <c:v>45597</c:v>
                </c:pt>
                <c:pt idx="2">
                  <c:v>45627</c:v>
                </c:pt>
                <c:pt idx="3">
                  <c:v>45658</c:v>
                </c:pt>
                <c:pt idx="4">
                  <c:v>45689</c:v>
                </c:pt>
                <c:pt idx="5">
                  <c:v>45717</c:v>
                </c:pt>
              </c:numCache>
            </c:numRef>
          </c:cat>
          <c:val>
            <c:numRef>
              <c:f>'G2-3'!$F$47:$F$52</c:f>
              <c:numCache>
                <c:formatCode>#,##0.00</c:formatCode>
                <c:ptCount val="6"/>
                <c:pt idx="0">
                  <c:v>2.2599999999999998</c:v>
                </c:pt>
                <c:pt idx="1">
                  <c:v>2.93</c:v>
                </c:pt>
                <c:pt idx="2">
                  <c:v>3.08</c:v>
                </c:pt>
                <c:pt idx="3">
                  <c:v>3.02</c:v>
                </c:pt>
                <c:pt idx="4">
                  <c:v>3.2</c:v>
                </c:pt>
                <c:pt idx="5">
                  <c:v>3.31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D5-4C91-9A59-DB9EEC6C3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59079248"/>
        <c:axId val="-359078704"/>
      </c:barChart>
      <c:dateAx>
        <c:axId val="-359079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Unicode MS" panose="020B0604020202020204" pitchFamily="34" charset="-128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pt-BR"/>
          </a:p>
        </c:txPr>
        <c:crossAx val="-359078704"/>
        <c:crosses val="autoZero"/>
        <c:auto val="1"/>
        <c:lblOffset val="100"/>
        <c:baseTimeUnit val="months"/>
      </c:dateAx>
      <c:valAx>
        <c:axId val="-359078704"/>
        <c:scaling>
          <c:orientation val="minMax"/>
          <c:max val="5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Unicode MS" panose="020B0604020202020204" pitchFamily="34" charset="-128"/>
                    <a:ea typeface="Arial Unicode MS" panose="020B0604020202020204" pitchFamily="34" charset="-128"/>
                    <a:cs typeface="Arial Unicode MS" panose="020B0604020202020204" pitchFamily="34" charset="-128"/>
                  </a:defRPr>
                </a:pPr>
                <a:r>
                  <a:rPr lang="pt-BR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Unicode MS" panose="020B0604020202020204" pitchFamily="34" charset="-128"/>
                  <a:ea typeface="Arial Unicode MS" panose="020B0604020202020204" pitchFamily="34" charset="-128"/>
                  <a:cs typeface="Arial Unicode MS" panose="020B0604020202020204" pitchFamily="34" charset="-128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pt-BR"/>
          </a:p>
        </c:txPr>
        <c:crossAx val="-359079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993088235294137"/>
          <c:y val="0.92184290123456791"/>
          <c:w val="0.3601382352941177"/>
          <c:h val="7.03175925925925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Arial Unicode MS" panose="020B0604020202020204" pitchFamily="34" charset="-128"/>
              <a:cs typeface="Arial Unicode MS" panose="020B0604020202020204" pitchFamily="34" charset="-128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Arial Unicode MS" panose="020B0604020202020204" pitchFamily="34" charset="-128"/>
          <a:ea typeface="Arial Unicode MS" panose="020B0604020202020204" pitchFamily="34" charset="-128"/>
          <a:cs typeface="Arial Unicode MS" panose="020B0604020202020204" pitchFamily="34" charset="-128"/>
        </a:defRPr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775326797385646E-2"/>
          <c:y val="4.3234876543209871E-2"/>
          <c:w val="0.85624053651901066"/>
          <c:h val="0.72584259259259276"/>
        </c:manualLayout>
      </c:layout>
      <c:lineChart>
        <c:grouping val="standard"/>
        <c:varyColors val="0"/>
        <c:ser>
          <c:idx val="0"/>
          <c:order val="0"/>
          <c:tx>
            <c:strRef>
              <c:f>'G4'!$C$26</c:f>
              <c:strCache>
                <c:ptCount val="1"/>
                <c:pt idx="0">
                  <c:v>SINAPI-ES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1.922579376781677E-3"/>
                  <c:y val="2.74382716049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40-4FD5-BDBD-965EEC6B85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'G4'!$B$27:$B$39</c:f>
              <c:numCache>
                <c:formatCode>mmm\-yy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'G4'!$C$27:$C$39</c:f>
              <c:numCache>
                <c:formatCode>0.00</c:formatCode>
                <c:ptCount val="13"/>
                <c:pt idx="0">
                  <c:v>100</c:v>
                </c:pt>
                <c:pt idx="1">
                  <c:v>100.41088678295105</c:v>
                </c:pt>
                <c:pt idx="2">
                  <c:v>100.93279311449892</c:v>
                </c:pt>
                <c:pt idx="3">
                  <c:v>101.13423064597353</c:v>
                </c:pt>
                <c:pt idx="4">
                  <c:v>101.39747287460511</c:v>
                </c:pt>
                <c:pt idx="5">
                  <c:v>101.76257840040289</c:v>
                </c:pt>
                <c:pt idx="6">
                  <c:v>102.12882845762945</c:v>
                </c:pt>
                <c:pt idx="7">
                  <c:v>102.60838712631049</c:v>
                </c:pt>
                <c:pt idx="8">
                  <c:v>103.30655129789864</c:v>
                </c:pt>
                <c:pt idx="9">
                  <c:v>103.32715286361763</c:v>
                </c:pt>
                <c:pt idx="10">
                  <c:v>103.21384425216316</c:v>
                </c:pt>
                <c:pt idx="11">
                  <c:v>103.35805521219612</c:v>
                </c:pt>
                <c:pt idx="12">
                  <c:v>103.30655129789864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40-4FD5-BDBD-965EEC6B852F}"/>
            </c:ext>
          </c:extLst>
        </c:ser>
        <c:ser>
          <c:idx val="1"/>
          <c:order val="1"/>
          <c:tx>
            <c:strRef>
              <c:f>'G4'!$D$26</c:f>
              <c:strCache>
                <c:ptCount val="1"/>
                <c:pt idx="0">
                  <c:v>CUB-ES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5.8591172712082465E-3"/>
                  <c:y val="-2.3518518518518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40-4FD5-BDBD-965EEC6B85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'G4'!$B$27:$B$39</c:f>
              <c:numCache>
                <c:formatCode>mmm\-yy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'G4'!$D$27:$D$39</c:f>
              <c:numCache>
                <c:formatCode>0.00</c:formatCode>
                <c:ptCount val="13"/>
                <c:pt idx="0">
                  <c:v>100</c:v>
                </c:pt>
                <c:pt idx="1">
                  <c:v>100.11313593108359</c:v>
                </c:pt>
                <c:pt idx="2">
                  <c:v>101.52575193885254</c:v>
                </c:pt>
                <c:pt idx="3">
                  <c:v>102.34994526614936</c:v>
                </c:pt>
                <c:pt idx="4">
                  <c:v>102.91257449885221</c:v>
                </c:pt>
                <c:pt idx="5">
                  <c:v>103.01709974303081</c:v>
                </c:pt>
                <c:pt idx="6">
                  <c:v>103.1471867573041</c:v>
                </c:pt>
                <c:pt idx="7">
                  <c:v>103.49740617536838</c:v>
                </c:pt>
                <c:pt idx="8">
                  <c:v>110.00955670407615</c:v>
                </c:pt>
                <c:pt idx="9">
                  <c:v>105.11146592117937</c:v>
                </c:pt>
                <c:pt idx="10">
                  <c:v>105.25433382049995</c:v>
                </c:pt>
                <c:pt idx="11">
                  <c:v>105.3223698309332</c:v>
                </c:pt>
                <c:pt idx="12">
                  <c:v>105.44643322566756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40-4FD5-BDBD-965EEC6B8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59078160"/>
        <c:axId val="-359073264"/>
      </c:lineChart>
      <c:dateAx>
        <c:axId val="-3590781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pt-BR"/>
          </a:p>
        </c:txPr>
        <c:crossAx val="-359073264"/>
        <c:crosses val="autoZero"/>
        <c:auto val="1"/>
        <c:lblOffset val="100"/>
        <c:baseTimeUnit val="months"/>
      </c:dateAx>
      <c:valAx>
        <c:axId val="-359073264"/>
        <c:scaling>
          <c:orientation val="minMax"/>
          <c:min val="9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pt-BR"/>
          </a:p>
        </c:txPr>
        <c:crossAx val="-359078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274962719000299"/>
          <c:y val="0.92968240740740749"/>
          <c:w val="0.54023630670108569"/>
          <c:h val="7.03175925925925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Arial Unicode MS" panose="020B0604020202020204" pitchFamily="34" charset="-128"/>
              <a:cs typeface="Arial Unicode MS" panose="020B0604020202020204" pitchFamily="34" charset="-128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Arial Unicode MS" panose="020B0604020202020204" pitchFamily="34" charset="-128"/>
          <a:ea typeface="Arial Unicode MS" panose="020B0604020202020204" pitchFamily="34" charset="-128"/>
          <a:cs typeface="Arial Unicode MS" panose="020B0604020202020204" pitchFamily="34" charset="-128"/>
        </a:defRPr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094467534797371E-2"/>
          <c:y val="2.3515967781068323E-2"/>
          <c:w val="0.88194379084967323"/>
          <c:h val="0.619664814814814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'G5'!$L$33</c:f>
              <c:strCache>
                <c:ptCount val="1"/>
                <c:pt idx="0">
                  <c:v>Escolha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83D-409A-8377-37C2013482F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CB7-444D-9C90-84C3D0EDE29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1E1-41D1-A1B8-66E3FA5AA73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1E1-41D1-A1B8-66E3FA5AA73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1E1-41D1-A1B8-66E3FA5AA73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1E1-41D1-A1B8-66E3FA5AA73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1E1-41D1-A1B8-66E3FA5AA73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1E1-41D1-A1B8-66E3FA5AA73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1E1-41D1-A1B8-66E3FA5AA73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1E1-41D1-A1B8-66E3FA5AA73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1E1-41D1-A1B8-66E3FA5AA73F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CB7-444D-9C90-84C3D0EDE297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4CB7-444D-9C90-84C3D0EDE297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583D-409A-8377-37C2013482F7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C8E9-45D6-B0DC-588D170C3053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4CB7-444D-9C90-84C3D0EDE297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1E1-41D1-A1B8-66E3FA5AA73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4CB7-444D-9C90-84C3D0EDE297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1E1-41D1-A1B8-66E3FA5AA73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4CB7-444D-9C90-84C3D0EDE297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D1E1-41D1-A1B8-66E3FA5AA73F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4CB7-444D-9C90-84C3D0EDE297}"/>
              </c:ext>
            </c:extLst>
          </c:dPt>
          <c:cat>
            <c:strRef>
              <c:f>'G5'!$K$34:$K$60</c:f>
              <c:strCache>
                <c:ptCount val="27"/>
                <c:pt idx="0">
                  <c:v>Acre</c:v>
                </c:pt>
                <c:pt idx="1">
                  <c:v>Alagoas</c:v>
                </c:pt>
                <c:pt idx="2">
                  <c:v>Santa Catarina</c:v>
                </c:pt>
                <c:pt idx="3">
                  <c:v>Pernambuco</c:v>
                </c:pt>
                <c:pt idx="4">
                  <c:v>São Paulo</c:v>
                </c:pt>
                <c:pt idx="5">
                  <c:v>Rondônia</c:v>
                </c:pt>
                <c:pt idx="6">
                  <c:v>Paraíba</c:v>
                </c:pt>
                <c:pt idx="7">
                  <c:v>Mato Grosso</c:v>
                </c:pt>
                <c:pt idx="8">
                  <c:v>Rio Grande do Norte</c:v>
                </c:pt>
                <c:pt idx="9">
                  <c:v>Piauí</c:v>
                </c:pt>
                <c:pt idx="10">
                  <c:v>Maranhão</c:v>
                </c:pt>
                <c:pt idx="11">
                  <c:v>Ceará</c:v>
                </c:pt>
                <c:pt idx="12">
                  <c:v>Paraná</c:v>
                </c:pt>
                <c:pt idx="13">
                  <c:v>Minas Gerais</c:v>
                </c:pt>
                <c:pt idx="14">
                  <c:v>Sergipe</c:v>
                </c:pt>
                <c:pt idx="15">
                  <c:v>Goiás</c:v>
                </c:pt>
                <c:pt idx="16">
                  <c:v>Rio Grande do Sul</c:v>
                </c:pt>
                <c:pt idx="17">
                  <c:v>Mato Grosso do Sul</c:v>
                </c:pt>
                <c:pt idx="18">
                  <c:v>Amapá</c:v>
                </c:pt>
                <c:pt idx="19">
                  <c:v>Pará</c:v>
                </c:pt>
                <c:pt idx="20">
                  <c:v>Roraima</c:v>
                </c:pt>
                <c:pt idx="21">
                  <c:v>Distrito Federal</c:v>
                </c:pt>
                <c:pt idx="22">
                  <c:v>Tocantins</c:v>
                </c:pt>
                <c:pt idx="23">
                  <c:v>Bahia</c:v>
                </c:pt>
                <c:pt idx="24">
                  <c:v>Amazonas</c:v>
                </c:pt>
                <c:pt idx="25">
                  <c:v>Espírito Santo</c:v>
                </c:pt>
                <c:pt idx="26">
                  <c:v>Rio de Janeiro</c:v>
                </c:pt>
              </c:strCache>
            </c:strRef>
          </c:cat>
          <c:val>
            <c:numRef>
              <c:f>'G5'!$L$34:$L$60</c:f>
              <c:numCache>
                <c:formatCode>0.00</c:formatCode>
                <c:ptCount val="27"/>
                <c:pt idx="0">
                  <c:v>4.1100000040000007</c:v>
                </c:pt>
                <c:pt idx="1">
                  <c:v>1.150000017</c:v>
                </c:pt>
                <c:pt idx="2">
                  <c:v>0.89000002700000003</c:v>
                </c:pt>
                <c:pt idx="3">
                  <c:v>0.67000001600000003</c:v>
                </c:pt>
                <c:pt idx="4">
                  <c:v>0.60000002399999997</c:v>
                </c:pt>
                <c:pt idx="5">
                  <c:v>0.46000000300000005</c:v>
                </c:pt>
                <c:pt idx="6">
                  <c:v>0.45000001500000003</c:v>
                </c:pt>
                <c:pt idx="7">
                  <c:v>0.41000003099999999</c:v>
                </c:pt>
                <c:pt idx="8">
                  <c:v>0.41000001399999997</c:v>
                </c:pt>
                <c:pt idx="9">
                  <c:v>0.380000012</c:v>
                </c:pt>
                <c:pt idx="10">
                  <c:v>0.36000001100000001</c:v>
                </c:pt>
                <c:pt idx="11">
                  <c:v>0.32000001300000003</c:v>
                </c:pt>
                <c:pt idx="12">
                  <c:v>0.270000026</c:v>
                </c:pt>
                <c:pt idx="13">
                  <c:v>0.27000002100000003</c:v>
                </c:pt>
                <c:pt idx="14">
                  <c:v>0.27000001800000001</c:v>
                </c:pt>
                <c:pt idx="15">
                  <c:v>0.240000032</c:v>
                </c:pt>
                <c:pt idx="16">
                  <c:v>0.22000002800000001</c:v>
                </c:pt>
                <c:pt idx="17">
                  <c:v>0.18000003000000001</c:v>
                </c:pt>
                <c:pt idx="18">
                  <c:v>0.18000000799999999</c:v>
                </c:pt>
                <c:pt idx="19">
                  <c:v>0.18000000699999999</c:v>
                </c:pt>
                <c:pt idx="20">
                  <c:v>9.0000005999999994E-2</c:v>
                </c:pt>
                <c:pt idx="21">
                  <c:v>3.0000032999999999E-2</c:v>
                </c:pt>
                <c:pt idx="22">
                  <c:v>2.0000008999999999E-2</c:v>
                </c:pt>
                <c:pt idx="23">
                  <c:v>-1.9999981E-2</c:v>
                </c:pt>
                <c:pt idx="24">
                  <c:v>-2.9999994999999998E-2</c:v>
                </c:pt>
                <c:pt idx="25">
                  <c:v>-4.9999978E-2</c:v>
                </c:pt>
                <c:pt idx="26">
                  <c:v>-0.13999997700000003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1E1-41D1-A1B8-66E3FA5AA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59076528"/>
        <c:axId val="-359088496"/>
      </c:barChart>
      <c:lineChart>
        <c:grouping val="standard"/>
        <c:varyColors val="0"/>
        <c:ser>
          <c:idx val="1"/>
          <c:order val="1"/>
          <c:tx>
            <c:strRef>
              <c:f>'G5'!$M$33</c:f>
              <c:strCache>
                <c:ptCount val="1"/>
                <c:pt idx="0">
                  <c:v>Média nacional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26"/>
              <c:layout>
                <c:manualLayout>
                  <c:x val="-0.1013261591622162"/>
                  <c:y val="-5.8799488576626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8E9-45D6-B0DC-588D170C305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'G5'!$K$34:$K$60</c:f>
              <c:strCache>
                <c:ptCount val="27"/>
                <c:pt idx="0">
                  <c:v>Acre</c:v>
                </c:pt>
                <c:pt idx="1">
                  <c:v>Alagoas</c:v>
                </c:pt>
                <c:pt idx="2">
                  <c:v>Santa Catarina</c:v>
                </c:pt>
                <c:pt idx="3">
                  <c:v>Pernambuco</c:v>
                </c:pt>
                <c:pt idx="4">
                  <c:v>São Paulo</c:v>
                </c:pt>
                <c:pt idx="5">
                  <c:v>Rondônia</c:v>
                </c:pt>
                <c:pt idx="6">
                  <c:v>Paraíba</c:v>
                </c:pt>
                <c:pt idx="7">
                  <c:v>Mato Grosso</c:v>
                </c:pt>
                <c:pt idx="8">
                  <c:v>Rio Grande do Norte</c:v>
                </c:pt>
                <c:pt idx="9">
                  <c:v>Piauí</c:v>
                </c:pt>
                <c:pt idx="10">
                  <c:v>Maranhão</c:v>
                </c:pt>
                <c:pt idx="11">
                  <c:v>Ceará</c:v>
                </c:pt>
                <c:pt idx="12">
                  <c:v>Paraná</c:v>
                </c:pt>
                <c:pt idx="13">
                  <c:v>Minas Gerais</c:v>
                </c:pt>
                <c:pt idx="14">
                  <c:v>Sergipe</c:v>
                </c:pt>
                <c:pt idx="15">
                  <c:v>Goiás</c:v>
                </c:pt>
                <c:pt idx="16">
                  <c:v>Rio Grande do Sul</c:v>
                </c:pt>
                <c:pt idx="17">
                  <c:v>Mato Grosso do Sul</c:v>
                </c:pt>
                <c:pt idx="18">
                  <c:v>Amapá</c:v>
                </c:pt>
                <c:pt idx="19">
                  <c:v>Pará</c:v>
                </c:pt>
                <c:pt idx="20">
                  <c:v>Roraima</c:v>
                </c:pt>
                <c:pt idx="21">
                  <c:v>Distrito Federal</c:v>
                </c:pt>
                <c:pt idx="22">
                  <c:v>Tocantins</c:v>
                </c:pt>
                <c:pt idx="23">
                  <c:v>Bahia</c:v>
                </c:pt>
                <c:pt idx="24">
                  <c:v>Amazonas</c:v>
                </c:pt>
                <c:pt idx="25">
                  <c:v>Espírito Santo</c:v>
                </c:pt>
                <c:pt idx="26">
                  <c:v>Rio de Janeiro</c:v>
                </c:pt>
              </c:strCache>
            </c:strRef>
          </c:cat>
          <c:val>
            <c:numRef>
              <c:f>'G5'!$M$34:$M$60</c:f>
              <c:numCache>
                <c:formatCode>0.00</c:formatCode>
                <c:ptCount val="27"/>
                <c:pt idx="0">
                  <c:v>0.35</c:v>
                </c:pt>
                <c:pt idx="1">
                  <c:v>0.35</c:v>
                </c:pt>
                <c:pt idx="2">
                  <c:v>0.35</c:v>
                </c:pt>
                <c:pt idx="3">
                  <c:v>0.35</c:v>
                </c:pt>
                <c:pt idx="4">
                  <c:v>0.35</c:v>
                </c:pt>
                <c:pt idx="5">
                  <c:v>0.35</c:v>
                </c:pt>
                <c:pt idx="6">
                  <c:v>0.35</c:v>
                </c:pt>
                <c:pt idx="7">
                  <c:v>0.35</c:v>
                </c:pt>
                <c:pt idx="8">
                  <c:v>0.35</c:v>
                </c:pt>
                <c:pt idx="9">
                  <c:v>0.35</c:v>
                </c:pt>
                <c:pt idx="10">
                  <c:v>0.35</c:v>
                </c:pt>
                <c:pt idx="11">
                  <c:v>0.35</c:v>
                </c:pt>
                <c:pt idx="12">
                  <c:v>0.35</c:v>
                </c:pt>
                <c:pt idx="13">
                  <c:v>0.35</c:v>
                </c:pt>
                <c:pt idx="14">
                  <c:v>0.35</c:v>
                </c:pt>
                <c:pt idx="15">
                  <c:v>0.35</c:v>
                </c:pt>
                <c:pt idx="16">
                  <c:v>0.35</c:v>
                </c:pt>
                <c:pt idx="17">
                  <c:v>0.35</c:v>
                </c:pt>
                <c:pt idx="18">
                  <c:v>0.35</c:v>
                </c:pt>
                <c:pt idx="19">
                  <c:v>0.35</c:v>
                </c:pt>
                <c:pt idx="20">
                  <c:v>0.35</c:v>
                </c:pt>
                <c:pt idx="21">
                  <c:v>0.35</c:v>
                </c:pt>
                <c:pt idx="22">
                  <c:v>0.35</c:v>
                </c:pt>
                <c:pt idx="23">
                  <c:v>0.35</c:v>
                </c:pt>
                <c:pt idx="24">
                  <c:v>0.35</c:v>
                </c:pt>
                <c:pt idx="25">
                  <c:v>0.35</c:v>
                </c:pt>
                <c:pt idx="26">
                  <c:v>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1E1-41D1-A1B8-66E3FA5AA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59076528"/>
        <c:axId val="-359088496"/>
      </c:lineChart>
      <c:catAx>
        <c:axId val="-359076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pt-BR"/>
          </a:p>
        </c:txPr>
        <c:crossAx val="-359088496"/>
        <c:crosses val="autoZero"/>
        <c:auto val="1"/>
        <c:lblAlgn val="ctr"/>
        <c:lblOffset val="100"/>
        <c:noMultiLvlLbl val="0"/>
      </c:catAx>
      <c:valAx>
        <c:axId val="-359088496"/>
        <c:scaling>
          <c:orientation val="minMax"/>
          <c:max val="4.5"/>
          <c:min val="-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Unicode MS" panose="020B0604020202020204" pitchFamily="34" charset="-128"/>
                    <a:ea typeface="Arial Unicode MS" panose="020B0604020202020204" pitchFamily="34" charset="-128"/>
                    <a:cs typeface="Arial Unicode MS" panose="020B0604020202020204" pitchFamily="34" charset="-128"/>
                  </a:defRPr>
                </a:pPr>
                <a:r>
                  <a:rPr lang="pt-BR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pt-BR"/>
          </a:p>
        </c:txPr>
        <c:crossAx val="-359076528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sz="800">
          <a:latin typeface="Arial Unicode MS" panose="020B0604020202020204" pitchFamily="34" charset="-128"/>
          <a:ea typeface="Arial Unicode MS" panose="020B0604020202020204" pitchFamily="34" charset="-128"/>
          <a:cs typeface="Arial Unicode MS" panose="020B0604020202020204" pitchFamily="34" charset="-128"/>
        </a:defRPr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04115806455053E-2"/>
          <c:y val="3.3600598797786443E-2"/>
          <c:w val="0.86055573891586901"/>
          <c:h val="0.68451851851851864"/>
        </c:manualLayout>
      </c:layout>
      <c:lineChart>
        <c:grouping val="standard"/>
        <c:varyColors val="0"/>
        <c:ser>
          <c:idx val="0"/>
          <c:order val="0"/>
          <c:tx>
            <c:strRef>
              <c:f>'G6'!$C$39</c:f>
              <c:strCache>
                <c:ptCount val="1"/>
                <c:pt idx="0">
                  <c:v>Total - Espírito Santo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9.1470602102880852E-4"/>
                  <c:y val="1.5679012345678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59-4418-85FF-97BFBD23EC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'G6'!$B$40:$B$52</c:f>
              <c:numCache>
                <c:formatCode>mmm\-yy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'G6'!$C$40:$C$52</c:f>
              <c:numCache>
                <c:formatCode>#,##0.00</c:formatCode>
                <c:ptCount val="13"/>
                <c:pt idx="0">
                  <c:v>100</c:v>
                </c:pt>
                <c:pt idx="1">
                  <c:v>100.41088678295105</c:v>
                </c:pt>
                <c:pt idx="2">
                  <c:v>100.93279311449892</c:v>
                </c:pt>
                <c:pt idx="3">
                  <c:v>101.13423064597353</c:v>
                </c:pt>
                <c:pt idx="4">
                  <c:v>101.39747287460511</c:v>
                </c:pt>
                <c:pt idx="5">
                  <c:v>101.76257840040289</c:v>
                </c:pt>
                <c:pt idx="6">
                  <c:v>102.12882845762945</c:v>
                </c:pt>
                <c:pt idx="7">
                  <c:v>102.60838712631049</c:v>
                </c:pt>
                <c:pt idx="8">
                  <c:v>103.30655129789864</c:v>
                </c:pt>
                <c:pt idx="9">
                  <c:v>103.32715286361763</c:v>
                </c:pt>
                <c:pt idx="10">
                  <c:v>103.21384425216316</c:v>
                </c:pt>
                <c:pt idx="11">
                  <c:v>103.35805521219612</c:v>
                </c:pt>
                <c:pt idx="12">
                  <c:v>103.30655129789864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59-4418-85FF-97BFBD23EC0B}"/>
            </c:ext>
          </c:extLst>
        </c:ser>
        <c:ser>
          <c:idx val="1"/>
          <c:order val="1"/>
          <c:tx>
            <c:strRef>
              <c:f>'G6'!$D$39</c:f>
              <c:strCache>
                <c:ptCount val="1"/>
                <c:pt idx="0">
                  <c:v>Material - Espírito Santo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1.8013029059990401E-2"/>
                  <c:y val="4.89969135802469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pt-BR" sz="105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003277275813447E-2"/>
                      <c:h val="5.809074074074074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1059-4418-85FF-97BFBD23EC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pt-BR"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'G6'!$B$40:$B$52</c:f>
              <c:numCache>
                <c:formatCode>mmm\-yy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'G6'!$D$40:$D$52</c:f>
              <c:numCache>
                <c:formatCode>#,##0.00</c:formatCode>
                <c:ptCount val="13"/>
                <c:pt idx="0">
                  <c:v>100</c:v>
                </c:pt>
                <c:pt idx="1">
                  <c:v>97.969299007361286</c:v>
                </c:pt>
                <c:pt idx="2">
                  <c:v>98.362079330937462</c:v>
                </c:pt>
                <c:pt idx="3">
                  <c:v>98.184392994081577</c:v>
                </c:pt>
                <c:pt idx="4">
                  <c:v>98.410174880763122</c:v>
                </c:pt>
                <c:pt idx="5">
                  <c:v>98.597213130085109</c:v>
                </c:pt>
                <c:pt idx="6">
                  <c:v>99.209095402867035</c:v>
                </c:pt>
                <c:pt idx="7">
                  <c:v>100.00267197499031</c:v>
                </c:pt>
                <c:pt idx="8">
                  <c:v>100.91247945919226</c:v>
                </c:pt>
                <c:pt idx="9">
                  <c:v>100.87239983433756</c:v>
                </c:pt>
                <c:pt idx="10">
                  <c:v>100.6907055349962</c:v>
                </c:pt>
                <c:pt idx="11">
                  <c:v>100.92183137165836</c:v>
                </c:pt>
                <c:pt idx="12">
                  <c:v>100.83098422198769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59-4418-85FF-97BFBD23EC0B}"/>
            </c:ext>
          </c:extLst>
        </c:ser>
        <c:ser>
          <c:idx val="2"/>
          <c:order val="2"/>
          <c:tx>
            <c:strRef>
              <c:f>'G6'!$E$39</c:f>
              <c:strCache>
                <c:ptCount val="1"/>
                <c:pt idx="0">
                  <c:v>Mão-de-obra - Espírito Santo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9.1470602102880852E-4"/>
                  <c:y val="7.83950617283946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59-4418-85FF-97BFBD23EC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'G6'!$B$40:$B$52</c:f>
              <c:numCache>
                <c:formatCode>mmm\-yy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'G6'!$E$40:$E$52</c:f>
              <c:numCache>
                <c:formatCode>#,##0.00</c:formatCode>
                <c:ptCount val="13"/>
                <c:pt idx="0">
                  <c:v>100</c:v>
                </c:pt>
                <c:pt idx="1">
                  <c:v>104.01019707814491</c:v>
                </c:pt>
                <c:pt idx="2">
                  <c:v>104.72758767199397</c:v>
                </c:pt>
                <c:pt idx="3">
                  <c:v>105.48174657646175</c:v>
                </c:pt>
                <c:pt idx="4">
                  <c:v>105.79795404778245</c:v>
                </c:pt>
                <c:pt idx="5">
                  <c:v>106.42219825473084</c:v>
                </c:pt>
                <c:pt idx="6">
                  <c:v>106.41157629832989</c:v>
                </c:pt>
                <c:pt idx="7">
                  <c:v>106.41157629832989</c:v>
                </c:pt>
                <c:pt idx="8">
                  <c:v>106.79478380233355</c:v>
                </c:pt>
                <c:pt idx="9">
                  <c:v>106.90182043991238</c:v>
                </c:pt>
                <c:pt idx="10">
                  <c:v>106.90182043991238</c:v>
                </c:pt>
                <c:pt idx="11">
                  <c:v>106.90182043991238</c:v>
                </c:pt>
                <c:pt idx="12">
                  <c:v>106.90182043991238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59-4418-85FF-97BFBD23E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59087952"/>
        <c:axId val="-269301920"/>
      </c:lineChart>
      <c:dateAx>
        <c:axId val="-359087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69301920"/>
        <c:crosses val="autoZero"/>
        <c:auto val="1"/>
        <c:lblOffset val="100"/>
        <c:baseTimeUnit val="months"/>
      </c:dateAx>
      <c:valAx>
        <c:axId val="-269301920"/>
        <c:scaling>
          <c:orientation val="minMax"/>
          <c:max val="107"/>
          <c:min val="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359087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663230772050542E-2"/>
          <c:y val="0.83428723437006969"/>
          <c:w val="0.87500840055654316"/>
          <c:h val="0.147385166285683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Style="combo" dx="16" fmlaLink="$B$36" fmlaRange="Nomes!$J$2:$J$4" noThreeD="1" sel="1" val="0"/>
</file>

<file path=xl/ctrlProps/ctrlProp2.xml><?xml version="1.0" encoding="utf-8"?>
<formControlPr xmlns="http://schemas.microsoft.com/office/spreadsheetml/2009/9/main" objectType="Drop" dropStyle="combo" dx="16" fmlaLink="$B$37" fmlaRange="Nomes!$J$2:$J$4" noThreeD="1" sel="1" val="0"/>
</file>

<file path=xl/ctrlProps/ctrlProp3.xml><?xml version="1.0" encoding="utf-8"?>
<formControlPr xmlns="http://schemas.microsoft.com/office/spreadsheetml/2009/9/main" objectType="Drop" dropStyle="combo" dx="16" fmlaLink="$B$38" fmlaRange="Nomes!$J$2:$J$4" noThreeD="1" sel="1" val="0"/>
</file>

<file path=xl/ctrlProps/ctrlProp4.xml><?xml version="1.0" encoding="utf-8"?>
<formControlPr xmlns="http://schemas.microsoft.com/office/spreadsheetml/2009/9/main" objectType="Drop" dropStyle="combo" dx="16" fmlaLink="$F$36" fmlaRange="Nomes!$C$2:$C$34" noThreeD="1" sel="1" val="0"/>
</file>

<file path=xl/ctrlProps/ctrlProp5.xml><?xml version="1.0" encoding="utf-8"?>
<formControlPr xmlns="http://schemas.microsoft.com/office/spreadsheetml/2009/9/main" objectType="Drop" dropStyle="combo" dx="16" fmlaLink="$F$37" fmlaRange="Nomes!$C$2:$C$34" noThreeD="1" sel="20" val="19"/>
</file>

<file path=xl/ctrlProps/ctrlProp6.xml><?xml version="1.0" encoding="utf-8"?>
<formControlPr xmlns="http://schemas.microsoft.com/office/spreadsheetml/2009/9/main" objectType="Drop" dropStyle="combo" dx="16" fmlaLink="$F$38" fmlaRange="Nomes!$C$2:$C$34" noThreeD="1" sel="22" val="21"/>
</file>

<file path=xl/ctrlProps/ctrlProp7.xml><?xml version="1.0" encoding="utf-8"?>
<formControlPr xmlns="http://schemas.microsoft.com/office/spreadsheetml/2009/9/main" objectType="Drop" dropStyle="combo" dx="16" fmlaLink="$C$35" fmlaRange="meses_sinapi" noThreeD="1" sel="171" val="163"/>
</file>

<file path=xl/ctrlProps/ctrlProp8.xml><?xml version="1.0" encoding="utf-8"?>
<formControlPr xmlns="http://schemas.microsoft.com/office/spreadsheetml/2009/9/main" objectType="Drop" dropStyle="combo" dx="16" fmlaLink="$G$36" fmlaRange="Nomes!$C$2:$C$34" noThreeD="1" sel="1" val="0"/>
</file>

<file path=xl/ctrlProps/ctrlProp9.xml><?xml version="1.0" encoding="utf-8"?>
<formControlPr xmlns="http://schemas.microsoft.com/office/spreadsheetml/2009/9/main" objectType="Drop" dropStyle="combo" dx="16" fmlaLink="$G$37" fmlaRange="Nomes!$C$2:$C$34" noThreeD="1" sel="20" val="19"/>
</file>

<file path=xl/ctrlProps/ctrlProp10.xml><?xml version="1.0" encoding="utf-8"?>
<formControlPr xmlns="http://schemas.microsoft.com/office/spreadsheetml/2009/9/main" objectType="Drop" dropStyle="combo" dx="16" fmlaLink="$G$38" fmlaRange="Nomes!$C$2:$C$34" noThreeD="1" sel="22" val="21"/>
</file>

<file path=xl/ctrlProps/ctrlProp11.xml><?xml version="1.0" encoding="utf-8"?>
<formControlPr xmlns="http://schemas.microsoft.com/office/spreadsheetml/2009/9/main" objectType="Radio" firstButton="1" fmlaLink="$B$36" lockText="1"/>
</file>

<file path=xl/ctrlProps/ctrlProp12.xml><?xml version="1.0" encoding="utf-8"?>
<formControlPr xmlns="http://schemas.microsoft.com/office/spreadsheetml/2009/9/main" objectType="Radio" lockText="1"/>
</file>

<file path=xl/ctrlProps/ctrlProp13.xml><?xml version="1.0" encoding="utf-8"?>
<formControlPr xmlns="http://schemas.microsoft.com/office/spreadsheetml/2009/9/main" objectType="Radio" checked="Checked" lockText="1"/>
</file>

<file path=xl/ctrlProps/ctrlProp14.xml><?xml version="1.0" encoding="utf-8"?>
<formControlPr xmlns="http://schemas.microsoft.com/office/spreadsheetml/2009/9/main" objectType="Drop" dropStyle="combo" dx="16" fmlaLink="$D$35" fmlaRange="meses_sinapi" noThreeD="1" sel="171" val="163"/>
</file>

<file path=xl/ctrlProps/ctrlProp15.xml><?xml version="1.0" encoding="utf-8"?>
<formControlPr xmlns="http://schemas.microsoft.com/office/spreadsheetml/2009/9/main" objectType="Radio" checked="Checked" firstButton="1" fmlaLink="$D$32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Drop" dropStyle="combo" dx="16" fmlaLink="$E$31" fmlaRange="meses_sinapi" noThreeD="1" sel="171" val="163"/>
</file>

<file path=xl/ctrlProps/ctrlProp19.xml><?xml version="1.0" encoding="utf-8"?>
<formControlPr xmlns="http://schemas.microsoft.com/office/spreadsheetml/2009/9/main" objectType="Drop" dropStyle="combo" dx="16" fmlaLink="$B$35" fmlaRange="Nomes!$J$2:$J$4" noThreeD="1" sel="1" val="0"/>
</file>

<file path=xl/ctrlProps/ctrlProp20.xml><?xml version="1.0" encoding="utf-8"?>
<formControlPr xmlns="http://schemas.microsoft.com/office/spreadsheetml/2009/9/main" objectType="Drop" dropStyle="combo" dx="16" fmlaLink="$B$36" fmlaRange="Nomes!$J$2:$J$4" noThreeD="1" sel="2" val="0"/>
</file>

<file path=xl/ctrlProps/ctrlProp21.xml><?xml version="1.0" encoding="utf-8"?>
<formControlPr xmlns="http://schemas.microsoft.com/office/spreadsheetml/2009/9/main" objectType="Drop" dropStyle="combo" dx="16" fmlaLink="$B$37" fmlaRange="Nomes!$J$2:$J$4" noThreeD="1" sel="3" val="0"/>
</file>

<file path=xl/ctrlProps/ctrlProp22.xml><?xml version="1.0" encoding="utf-8"?>
<formControlPr xmlns="http://schemas.microsoft.com/office/spreadsheetml/2009/9/main" objectType="Drop" dropStyle="combo" dx="16" fmlaLink="$G$35" fmlaRange="Nomes!$C$2:$C$34" noThreeD="1" sel="22" val="21"/>
</file>

<file path=xl/ctrlProps/ctrlProp23.xml><?xml version="1.0" encoding="utf-8"?>
<formControlPr xmlns="http://schemas.microsoft.com/office/spreadsheetml/2009/9/main" objectType="Drop" dropStyle="combo" dx="16" fmlaLink="$G$36" fmlaRange="Nomes!$C$2:$C$34" noThreeD="1" sel="22" val="17"/>
</file>

<file path=xl/ctrlProps/ctrlProp24.xml><?xml version="1.0" encoding="utf-8"?>
<formControlPr xmlns="http://schemas.microsoft.com/office/spreadsheetml/2009/9/main" objectType="Drop" dropStyle="combo" dx="16" fmlaLink="$G$37" fmlaRange="Nomes!$C$2:$C$34" noThreeD="1" sel="22" val="15"/>
</file>

<file path=xl/ctrlProps/ctrlProp25.xml><?xml version="1.0" encoding="utf-8"?>
<formControlPr xmlns="http://schemas.microsoft.com/office/spreadsheetml/2009/9/main" objectType="Drop" dropStyle="combo" dx="16" fmlaLink="$B$34" fmlaRange="meses_sinapi" noThreeD="1" sel="171" val="163"/>
</file>

<file path=xl/ctrlProps/ctrlProp26.xml><?xml version="1.0" encoding="utf-8"?>
<formControlPr xmlns="http://schemas.microsoft.com/office/spreadsheetml/2009/9/main" objectType="Drop" dropStyle="combo" dx="16" fmlaLink="$C$45" fmlaRange="meses_sinapi" noThreeD="1" sel="171" val="163"/>
</file>

<file path=xl/ctrlProps/ctrlProp27.xml><?xml version="1.0" encoding="utf-8"?>
<formControlPr xmlns="http://schemas.microsoft.com/office/spreadsheetml/2009/9/main" objectType="Drop" dropStyle="combo" dx="16" fmlaLink="$E$22" fmlaRange="meses_cub" noThreeD="1" sel="124" val="116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12</xdr:row>
      <xdr:rowOff>164201</xdr:rowOff>
    </xdr:from>
    <xdr:to>
      <xdr:col>8</xdr:col>
      <xdr:colOff>130318</xdr:colOff>
      <xdr:row>29</xdr:row>
      <xdr:rowOff>165701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</xdr:row>
          <xdr:rowOff>9525</xdr:rowOff>
        </xdr:from>
        <xdr:to>
          <xdr:col>3</xdr:col>
          <xdr:colOff>628650</xdr:colOff>
          <xdr:row>5</xdr:row>
          <xdr:rowOff>19050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</xdr:row>
          <xdr:rowOff>9525</xdr:rowOff>
        </xdr:from>
        <xdr:to>
          <xdr:col>3</xdr:col>
          <xdr:colOff>628650</xdr:colOff>
          <xdr:row>7</xdr:row>
          <xdr:rowOff>19050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</xdr:row>
          <xdr:rowOff>9525</xdr:rowOff>
        </xdr:from>
        <xdr:to>
          <xdr:col>3</xdr:col>
          <xdr:colOff>628650</xdr:colOff>
          <xdr:row>9</xdr:row>
          <xdr:rowOff>19050</xdr:rowOff>
        </xdr:to>
        <xdr:sp macro="" textlink="">
          <xdr:nvSpPr>
            <xdr:cNvPr id="4100" name="Drop Dow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</xdr:row>
          <xdr:rowOff>9525</xdr:rowOff>
        </xdr:from>
        <xdr:to>
          <xdr:col>7</xdr:col>
          <xdr:colOff>438150</xdr:colOff>
          <xdr:row>5</xdr:row>
          <xdr:rowOff>19050</xdr:rowOff>
        </xdr:to>
        <xdr:sp macro="" textlink="">
          <xdr:nvSpPr>
            <xdr:cNvPr id="4101" name="Drop Dow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9525</xdr:rowOff>
        </xdr:from>
        <xdr:to>
          <xdr:col>7</xdr:col>
          <xdr:colOff>438150</xdr:colOff>
          <xdr:row>7</xdr:row>
          <xdr:rowOff>19050</xdr:rowOff>
        </xdr:to>
        <xdr:sp macro="" textlink="">
          <xdr:nvSpPr>
            <xdr:cNvPr id="4102" name="Drop Down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3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9525</xdr:rowOff>
        </xdr:from>
        <xdr:to>
          <xdr:col>7</xdr:col>
          <xdr:colOff>438150</xdr:colOff>
          <xdr:row>9</xdr:row>
          <xdr:rowOff>19050</xdr:rowOff>
        </xdr:to>
        <xdr:sp macro="" textlink="">
          <xdr:nvSpPr>
            <xdr:cNvPr id="4103" name="Drop Down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3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180975</xdr:rowOff>
        </xdr:from>
        <xdr:to>
          <xdr:col>0</xdr:col>
          <xdr:colOff>1095375</xdr:colOff>
          <xdr:row>3</xdr:row>
          <xdr:rowOff>9525</xdr:rowOff>
        </xdr:to>
        <xdr:sp macro="" textlink="">
          <xdr:nvSpPr>
            <xdr:cNvPr id="4104" name="Drop Down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3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12</xdr:row>
      <xdr:rowOff>15114</xdr:rowOff>
    </xdr:from>
    <xdr:to>
      <xdr:col>9</xdr:col>
      <xdr:colOff>151552</xdr:colOff>
      <xdr:row>29</xdr:row>
      <xdr:rowOff>16614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</xdr:row>
          <xdr:rowOff>28575</xdr:rowOff>
        </xdr:from>
        <xdr:to>
          <xdr:col>4</xdr:col>
          <xdr:colOff>200025</xdr:colOff>
          <xdr:row>4</xdr:row>
          <xdr:rowOff>38100</xdr:rowOff>
        </xdr:to>
        <xdr:sp macro="" textlink="">
          <xdr:nvSpPr>
            <xdr:cNvPr id="7169" name="Drop Dow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</xdr:row>
          <xdr:rowOff>19050</xdr:rowOff>
        </xdr:from>
        <xdr:to>
          <xdr:col>4</xdr:col>
          <xdr:colOff>200025</xdr:colOff>
          <xdr:row>6</xdr:row>
          <xdr:rowOff>28575</xdr:rowOff>
        </xdr:to>
        <xdr:sp macro="" textlink="">
          <xdr:nvSpPr>
            <xdr:cNvPr id="7170" name="Drop Dow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</xdr:row>
          <xdr:rowOff>19050</xdr:rowOff>
        </xdr:from>
        <xdr:to>
          <xdr:col>4</xdr:col>
          <xdr:colOff>200025</xdr:colOff>
          <xdr:row>8</xdr:row>
          <xdr:rowOff>28575</xdr:rowOff>
        </xdr:to>
        <xdr:sp macro="" textlink="">
          <xdr:nvSpPr>
            <xdr:cNvPr id="7171" name="Drop Down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3</xdr:row>
          <xdr:rowOff>85725</xdr:rowOff>
        </xdr:from>
        <xdr:to>
          <xdr:col>8</xdr:col>
          <xdr:colOff>352425</xdr:colOff>
          <xdr:row>4</xdr:row>
          <xdr:rowOff>28575</xdr:rowOff>
        </xdr:to>
        <xdr:sp macro="" textlink="">
          <xdr:nvSpPr>
            <xdr:cNvPr id="7172" name="Option Button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Variação % no mês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5</xdr:row>
          <xdr:rowOff>57150</xdr:rowOff>
        </xdr:from>
        <xdr:to>
          <xdr:col>8</xdr:col>
          <xdr:colOff>352425</xdr:colOff>
          <xdr:row>6</xdr:row>
          <xdr:rowOff>0</xdr:rowOff>
        </xdr:to>
        <xdr:sp macro="" textlink="">
          <xdr:nvSpPr>
            <xdr:cNvPr id="7173" name="Option Button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Variação % acumulada no 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7</xdr:row>
          <xdr:rowOff>28575</xdr:rowOff>
        </xdr:from>
        <xdr:to>
          <xdr:col>8</xdr:col>
          <xdr:colOff>361950</xdr:colOff>
          <xdr:row>7</xdr:row>
          <xdr:rowOff>161925</xdr:rowOff>
        </xdr:to>
        <xdr:sp macro="" textlink="">
          <xdr:nvSpPr>
            <xdr:cNvPr id="7174" name="Option Button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Variação % em 12 meses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561975</xdr:colOff>
          <xdr:row>2</xdr:row>
          <xdr:rowOff>0</xdr:rowOff>
        </xdr:to>
        <xdr:sp macro="" textlink="">
          <xdr:nvSpPr>
            <xdr:cNvPr id="7176" name="Drop Down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9</xdr:col>
      <xdr:colOff>452625</xdr:colOff>
      <xdr:row>20</xdr:row>
      <xdr:rowOff>11025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11624</xdr:colOff>
      <xdr:row>8</xdr:row>
      <xdr:rowOff>68320</xdr:rowOff>
    </xdr:from>
    <xdr:to>
      <xdr:col>10</xdr:col>
      <xdr:colOff>423</xdr:colOff>
      <xdr:row>25</xdr:row>
      <xdr:rowOff>3145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3</xdr:row>
          <xdr:rowOff>95250</xdr:rowOff>
        </xdr:from>
        <xdr:to>
          <xdr:col>2</xdr:col>
          <xdr:colOff>466725</xdr:colOff>
          <xdr:row>4</xdr:row>
          <xdr:rowOff>114300</xdr:rowOff>
        </xdr:to>
        <xdr:sp macro="" textlink="">
          <xdr:nvSpPr>
            <xdr:cNvPr id="8193" name="Option 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Variação % no mês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3</xdr:row>
          <xdr:rowOff>95250</xdr:rowOff>
        </xdr:from>
        <xdr:to>
          <xdr:col>3</xdr:col>
          <xdr:colOff>1238250</xdr:colOff>
          <xdr:row>4</xdr:row>
          <xdr:rowOff>114300</xdr:rowOff>
        </xdr:to>
        <xdr:sp macro="" textlink="">
          <xdr:nvSpPr>
            <xdr:cNvPr id="8194" name="Option 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6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Variação % no 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1400175</xdr:colOff>
          <xdr:row>3</xdr:row>
          <xdr:rowOff>85725</xdr:rowOff>
        </xdr:from>
        <xdr:to>
          <xdr:col>6</xdr:col>
          <xdr:colOff>352425</xdr:colOff>
          <xdr:row>4</xdr:row>
          <xdr:rowOff>133350</xdr:rowOff>
        </xdr:to>
        <xdr:sp macro="" textlink="">
          <xdr:nvSpPr>
            <xdr:cNvPr id="8195" name="Option Button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6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Variação % em 12 meses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180975</xdr:rowOff>
        </xdr:from>
        <xdr:to>
          <xdr:col>3</xdr:col>
          <xdr:colOff>9525</xdr:colOff>
          <xdr:row>3</xdr:row>
          <xdr:rowOff>0</xdr:rowOff>
        </xdr:to>
        <xdr:sp macro="" textlink="">
          <xdr:nvSpPr>
            <xdr:cNvPr id="8196" name="Drop Down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6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0.71144</cdr:x>
      <cdr:y>0.45051</cdr:y>
    </cdr:from>
    <cdr:to>
      <cdr:x>0.88128</cdr:x>
      <cdr:y>0.51325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4370197" y="1459480"/>
          <a:ext cx="1043289" cy="2032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900"/>
            <a:t>Média nacional: 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12</xdr:row>
      <xdr:rowOff>188448</xdr:rowOff>
    </xdr:from>
    <xdr:to>
      <xdr:col>8</xdr:col>
      <xdr:colOff>1409700</xdr:colOff>
      <xdr:row>29</xdr:row>
      <xdr:rowOff>189948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47625</xdr:rowOff>
        </xdr:from>
        <xdr:to>
          <xdr:col>5</xdr:col>
          <xdr:colOff>19050</xdr:colOff>
          <xdr:row>5</xdr:row>
          <xdr:rowOff>19050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7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47625</xdr:rowOff>
        </xdr:from>
        <xdr:to>
          <xdr:col>5</xdr:col>
          <xdr:colOff>19050</xdr:colOff>
          <xdr:row>7</xdr:row>
          <xdr:rowOff>9525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7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47625</xdr:rowOff>
        </xdr:from>
        <xdr:to>
          <xdr:col>5</xdr:col>
          <xdr:colOff>19050</xdr:colOff>
          <xdr:row>9</xdr:row>
          <xdr:rowOff>9525</xdr:rowOff>
        </xdr:to>
        <xdr:sp macro="" textlink="">
          <xdr:nvSpPr>
            <xdr:cNvPr id="5123" name="Drop Dow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7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</xdr:row>
          <xdr:rowOff>38100</xdr:rowOff>
        </xdr:from>
        <xdr:to>
          <xdr:col>8</xdr:col>
          <xdr:colOff>981075</xdr:colOff>
          <xdr:row>5</xdr:row>
          <xdr:rowOff>19050</xdr:rowOff>
        </xdr:to>
        <xdr:sp macro="" textlink="">
          <xdr:nvSpPr>
            <xdr:cNvPr id="5124" name="Drop Down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7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</xdr:row>
          <xdr:rowOff>47625</xdr:rowOff>
        </xdr:from>
        <xdr:to>
          <xdr:col>8</xdr:col>
          <xdr:colOff>981075</xdr:colOff>
          <xdr:row>7</xdr:row>
          <xdr:rowOff>19050</xdr:rowOff>
        </xdr:to>
        <xdr:sp macro="" textlink="">
          <xdr:nvSpPr>
            <xdr:cNvPr id="5125" name="Drop Down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7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47625</xdr:rowOff>
        </xdr:from>
        <xdr:to>
          <xdr:col>8</xdr:col>
          <xdr:colOff>981075</xdr:colOff>
          <xdr:row>9</xdr:row>
          <xdr:rowOff>19050</xdr:rowOff>
        </xdr:to>
        <xdr:sp macro="" textlink="">
          <xdr:nvSpPr>
            <xdr:cNvPr id="5126" name="Drop Down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7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180975</xdr:rowOff>
        </xdr:from>
        <xdr:to>
          <xdr:col>1</xdr:col>
          <xdr:colOff>533400</xdr:colOff>
          <xdr:row>3</xdr:row>
          <xdr:rowOff>9525</xdr:rowOff>
        </xdr:to>
        <xdr:sp macro="" textlink="">
          <xdr:nvSpPr>
            <xdr:cNvPr id="5127" name="Drop Down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7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0</xdr:row>
          <xdr:rowOff>142875</xdr:rowOff>
        </xdr:from>
        <xdr:to>
          <xdr:col>1</xdr:col>
          <xdr:colOff>1304925</xdr:colOff>
          <xdr:row>0</xdr:row>
          <xdr:rowOff>333375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8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</xdr:row>
          <xdr:rowOff>0</xdr:rowOff>
        </xdr:from>
        <xdr:to>
          <xdr:col>1</xdr:col>
          <xdr:colOff>304800</xdr:colOff>
          <xdr:row>2</xdr:row>
          <xdr:rowOff>0</xdr:rowOff>
        </xdr:to>
        <xdr:sp macro="" textlink="">
          <xdr:nvSpPr>
            <xdr:cNvPr id="10241" name="Drop Dow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9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udos%20Econ&#244;micos/REDE%20MACRO/1.%20Conjuntura/1.%20Dados%20Conjunturais/Constru&#231;&#227;o%20Civil/Planilha%20de%20Indicadores%20de%20Custos%20da%20Constru&#231;&#227;o%20Civil/Planilhas%20mes%20a%20mes/CUB/ES/CUB_com_desonera&#231;&#227;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udos%20Econ&#244;micos/REDE%20MACRO/1.%20Conjuntura/1.%20Dados%20Conjunturais/Constru&#231;&#227;o%20Civil/Planilha%20de%20Indicadores%20de%20Custos%20da%20Constru&#231;&#227;o%20Civil/Planilhas%20mes%20a%20mes/Fipe-Zap/Fipeza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_de_dados"/>
      <sheetName val="Componentes--&gt;&gt;&gt;"/>
      <sheetName val="Valores"/>
      <sheetName val="Variação Mensal"/>
      <sheetName val="Variação no Ano"/>
      <sheetName val="Variação 12 Meses"/>
      <sheetName val="Participação"/>
      <sheetName val="CUB-ES ---&gt;&gt;&gt;"/>
      <sheetName val="Quadro de Resumo"/>
      <sheetName val="Plan1"/>
    </sheetNames>
    <sheetDataSet>
      <sheetData sheetId="0"/>
      <sheetData sheetId="1"/>
      <sheetData sheetId="2"/>
      <sheetData sheetId="3">
        <row r="3">
          <cell r="B3">
            <v>3.6764908225321857E-3</v>
          </cell>
          <cell r="C3">
            <v>-0.11757459421496641</v>
          </cell>
          <cell r="D3">
            <v>-6.1043539304408423E-3</v>
          </cell>
          <cell r="E3">
            <v>-1.0077258985556004E-2</v>
          </cell>
          <cell r="F3">
            <v>-5.721351267200192E-2</v>
          </cell>
        </row>
        <row r="4">
          <cell r="B4">
            <v>3.911612187413871E-3</v>
          </cell>
          <cell r="C4">
            <v>1.0671556488708989E-2</v>
          </cell>
          <cell r="D4">
            <v>0</v>
          </cell>
          <cell r="E4">
            <v>0</v>
          </cell>
          <cell r="F4">
            <v>6.858398663766696E-3</v>
          </cell>
        </row>
        <row r="5">
          <cell r="B5">
            <v>7.3794355359966257E-3</v>
          </cell>
          <cell r="C5">
            <v>1.0569839506533674E-2</v>
          </cell>
          <cell r="D5">
            <v>0</v>
          </cell>
          <cell r="E5">
            <v>0</v>
          </cell>
          <cell r="F5">
            <v>8.4422604169438475E-3</v>
          </cell>
        </row>
        <row r="6">
          <cell r="B6">
            <v>3.1557144457980968E-3</v>
          </cell>
          <cell r="C6">
            <v>1.0450246520953943E-2</v>
          </cell>
          <cell r="D6">
            <v>0</v>
          </cell>
          <cell r="E6">
            <v>0</v>
          </cell>
          <cell r="F6">
            <v>6.4132201568567471E-3</v>
          </cell>
        </row>
        <row r="7">
          <cell r="B7">
            <v>4.4754498872128234E-3</v>
          </cell>
          <cell r="C7">
            <v>1.0258071096144628E-2</v>
          </cell>
          <cell r="D7">
            <v>0</v>
          </cell>
          <cell r="E7">
            <v>0</v>
          </cell>
          <cell r="F7">
            <v>7.0195713805889515E-3</v>
          </cell>
        </row>
        <row r="8">
          <cell r="B8">
            <v>2.2833589232160723E-3</v>
          </cell>
          <cell r="C8">
            <v>1.0286746603850316E-2</v>
          </cell>
          <cell r="D8">
            <v>0</v>
          </cell>
          <cell r="E8">
            <v>0</v>
          </cell>
          <cell r="F8">
            <v>5.8843396248609015E-3</v>
          </cell>
        </row>
        <row r="9">
          <cell r="B9">
            <v>1.3690417602476579E-3</v>
          </cell>
          <cell r="C9">
            <v>0.10477579599521736</v>
          </cell>
          <cell r="D9">
            <v>0</v>
          </cell>
          <cell r="E9">
            <v>0</v>
          </cell>
          <cell r="F9">
            <v>5.0603784237965632E-2</v>
          </cell>
        </row>
        <row r="10">
          <cell r="B10">
            <v>8.7570369046541252E-4</v>
          </cell>
          <cell r="C10">
            <v>0</v>
          </cell>
          <cell r="D10">
            <v>0</v>
          </cell>
          <cell r="E10">
            <v>0</v>
          </cell>
          <cell r="F10">
            <v>3.9113770988885577E-4</v>
          </cell>
        </row>
        <row r="11">
          <cell r="B11">
            <v>9.2279122919793899E-3</v>
          </cell>
          <cell r="C11">
            <v>0</v>
          </cell>
          <cell r="D11">
            <v>0</v>
          </cell>
          <cell r="E11">
            <v>0</v>
          </cell>
          <cell r="F11">
            <v>4.0576591296139775E-3</v>
          </cell>
        </row>
        <row r="12">
          <cell r="B12">
            <v>7.5335097875470769E-3</v>
          </cell>
          <cell r="C12">
            <v>3.1736762597933676E-6</v>
          </cell>
          <cell r="D12">
            <v>0</v>
          </cell>
          <cell r="E12">
            <v>0</v>
          </cell>
          <cell r="F12">
            <v>3.3716749230490173E-3</v>
          </cell>
        </row>
        <row r="13">
          <cell r="B13">
            <v>5.844071463441125E-3</v>
          </cell>
          <cell r="C13">
            <v>0</v>
          </cell>
          <cell r="D13">
            <v>0</v>
          </cell>
          <cell r="E13">
            <v>0</v>
          </cell>
          <cell r="F13">
            <v>2.6251708766951154E-3</v>
          </cell>
        </row>
        <row r="14">
          <cell r="B14">
            <v>6.5643145703342398E-4</v>
          </cell>
          <cell r="C14">
            <v>7.9357523017011822E-3</v>
          </cell>
          <cell r="D14">
            <v>8.0212507869239946E-2</v>
          </cell>
          <cell r="E14">
            <v>0</v>
          </cell>
          <cell r="F14">
            <v>8.3387422259459942E-3</v>
          </cell>
        </row>
        <row r="15">
          <cell r="B15">
            <v>3.0723869009194882E-3</v>
          </cell>
          <cell r="C15">
            <v>0</v>
          </cell>
          <cell r="D15">
            <v>8.6708078065700356E-4</v>
          </cell>
          <cell r="E15">
            <v>0</v>
          </cell>
          <cell r="F15">
            <v>1.421600525570943E-3</v>
          </cell>
        </row>
        <row r="16">
          <cell r="B16">
            <v>9.7055124875855547E-4</v>
          </cell>
          <cell r="C16">
            <v>0</v>
          </cell>
          <cell r="D16">
            <v>5.484860535136038E-2</v>
          </cell>
          <cell r="E16">
            <v>0</v>
          </cell>
          <cell r="F16">
            <v>3.446110406427616E-3</v>
          </cell>
        </row>
        <row r="17">
          <cell r="B17">
            <v>3.344981398428315E-3</v>
          </cell>
          <cell r="C17">
            <v>0</v>
          </cell>
          <cell r="D17">
            <v>0</v>
          </cell>
          <cell r="E17">
            <v>0</v>
          </cell>
          <cell r="F17">
            <v>1.4923530494239667E-3</v>
          </cell>
        </row>
        <row r="18">
          <cell r="B18">
            <v>5.0656894360026072E-3</v>
          </cell>
          <cell r="C18">
            <v>0</v>
          </cell>
          <cell r="D18">
            <v>7.5396504833480371E-4</v>
          </cell>
          <cell r="E18">
            <v>0</v>
          </cell>
          <cell r="F18">
            <v>2.3111734108842708E-3</v>
          </cell>
        </row>
        <row r="19">
          <cell r="B19">
            <v>9.123977537266903E-3</v>
          </cell>
          <cell r="C19">
            <v>0</v>
          </cell>
          <cell r="D19">
            <v>5.3814072380031774E-5</v>
          </cell>
          <cell r="E19">
            <v>0</v>
          </cell>
          <cell r="F19">
            <v>4.1003958842886767E-3</v>
          </cell>
        </row>
        <row r="20">
          <cell r="B20">
            <v>5.7937209929750377E-3</v>
          </cell>
          <cell r="C20">
            <v>0</v>
          </cell>
          <cell r="D20">
            <v>-2.6905588290881965E-5</v>
          </cell>
          <cell r="E20">
            <v>0</v>
          </cell>
          <cell r="F20">
            <v>2.6145845129390555E-3</v>
          </cell>
        </row>
        <row r="21">
          <cell r="B21">
            <v>1.0676929920020672E-2</v>
          </cell>
          <cell r="C21">
            <v>8.4137427245834839E-2</v>
          </cell>
          <cell r="D21">
            <v>2.6906312221131046E-5</v>
          </cell>
          <cell r="E21">
            <v>0</v>
          </cell>
          <cell r="F21">
            <v>4.5891769247259351E-2</v>
          </cell>
        </row>
        <row r="22">
          <cell r="B22">
            <v>9.0153800670569328E-3</v>
          </cell>
          <cell r="C22">
            <v>1.0070720125466393E-2</v>
          </cell>
          <cell r="D22">
            <v>1.2026797965937419E-2</v>
          </cell>
          <cell r="E22">
            <v>0</v>
          </cell>
          <cell r="F22">
            <v>9.6971477896747871E-3</v>
          </cell>
        </row>
        <row r="23">
          <cell r="B23">
            <v>4.4915537812790784E-3</v>
          </cell>
          <cell r="C23">
            <v>0</v>
          </cell>
          <cell r="D23">
            <v>2.5642048173552423E-2</v>
          </cell>
          <cell r="E23">
            <v>0</v>
          </cell>
          <cell r="F23">
            <v>3.3650435636720655E-3</v>
          </cell>
        </row>
        <row r="24">
          <cell r="B24">
            <v>3.7223578468659202E-3</v>
          </cell>
          <cell r="C24">
            <v>0</v>
          </cell>
          <cell r="D24">
            <v>0</v>
          </cell>
          <cell r="E24">
            <v>0</v>
          </cell>
          <cell r="F24">
            <v>1.6301076828251215E-3</v>
          </cell>
        </row>
        <row r="25">
          <cell r="B25">
            <v>4.3128856540410876E-3</v>
          </cell>
          <cell r="C25">
            <v>0</v>
          </cell>
          <cell r="D25">
            <v>0</v>
          </cell>
          <cell r="E25">
            <v>0</v>
          </cell>
          <cell r="F25">
            <v>1.8895270969767619E-3</v>
          </cell>
        </row>
        <row r="26">
          <cell r="B26">
            <v>2.3882059519366727E-2</v>
          </cell>
          <cell r="C26">
            <v>0</v>
          </cell>
          <cell r="D26">
            <v>6.6876628173724306E-3</v>
          </cell>
          <cell r="E26">
            <v>0</v>
          </cell>
          <cell r="F26">
            <v>1.0869219630206706E-2</v>
          </cell>
        </row>
        <row r="27">
          <cell r="B27">
            <v>5.7084132859104297E-3</v>
          </cell>
          <cell r="C27">
            <v>5.399926678312017E-3</v>
          </cell>
          <cell r="D27">
            <v>3.3602410103898972E-3</v>
          </cell>
          <cell r="E27">
            <v>0</v>
          </cell>
          <cell r="F27">
            <v>5.4126309017479279E-3</v>
          </cell>
        </row>
        <row r="28">
          <cell r="B28">
            <v>2.190573508749516E-3</v>
          </cell>
          <cell r="C28">
            <v>0</v>
          </cell>
          <cell r="D28">
            <v>2.5662740267407003E-4</v>
          </cell>
          <cell r="E28">
            <v>0</v>
          </cell>
          <cell r="F28">
            <v>9.7545576962176916E-4</v>
          </cell>
        </row>
        <row r="29">
          <cell r="B29">
            <v>7.9003715197898394E-3</v>
          </cell>
          <cell r="C29">
            <v>0</v>
          </cell>
          <cell r="D29">
            <v>-2.5656156194675539E-4</v>
          </cell>
          <cell r="E29">
            <v>0</v>
          </cell>
          <cell r="F29">
            <v>3.5151794098133848E-3</v>
          </cell>
        </row>
        <row r="30">
          <cell r="B30">
            <v>5.0201453882154912E-3</v>
          </cell>
          <cell r="C30">
            <v>0</v>
          </cell>
          <cell r="D30">
            <v>0</v>
          </cell>
          <cell r="E30">
            <v>0</v>
          </cell>
          <cell r="F30">
            <v>2.2550276286894544E-3</v>
          </cell>
        </row>
        <row r="31">
          <cell r="B31">
            <v>1.4639202172918031E-2</v>
          </cell>
          <cell r="C31">
            <v>0</v>
          </cell>
          <cell r="D31">
            <v>0</v>
          </cell>
          <cell r="E31">
            <v>0</v>
          </cell>
          <cell r="F31">
            <v>6.5733117047741541E-3</v>
          </cell>
        </row>
        <row r="32">
          <cell r="B32">
            <v>5.1059080657536171E-3</v>
          </cell>
          <cell r="C32">
            <v>0</v>
          </cell>
          <cell r="D32">
            <v>0</v>
          </cell>
          <cell r="E32">
            <v>7.4652188666439745E-3</v>
          </cell>
          <cell r="F32">
            <v>2.3264673547378489E-3</v>
          </cell>
        </row>
        <row r="33">
          <cell r="B33">
            <v>1.0861636354944082E-2</v>
          </cell>
          <cell r="C33">
            <v>0</v>
          </cell>
          <cell r="D33">
            <v>3.3233248646289404E-3</v>
          </cell>
          <cell r="E33">
            <v>7.4099023240150608E-3</v>
          </cell>
          <cell r="F33">
            <v>5.1265072764345998E-3</v>
          </cell>
        </row>
        <row r="34">
          <cell r="B34">
            <v>6.7279761759464485E-3</v>
          </cell>
          <cell r="C34">
            <v>0</v>
          </cell>
          <cell r="D34">
            <v>0</v>
          </cell>
          <cell r="E34">
            <v>0</v>
          </cell>
          <cell r="F34">
            <v>3.0710798292730157E-3</v>
          </cell>
        </row>
        <row r="35">
          <cell r="B35">
            <v>5.9086321493841965E-3</v>
          </cell>
          <cell r="C35">
            <v>4.7217229283833761E-2</v>
          </cell>
          <cell r="D35">
            <v>0</v>
          </cell>
          <cell r="E35">
            <v>0</v>
          </cell>
          <cell r="F35">
            <v>2.5631306030948542E-2</v>
          </cell>
        </row>
        <row r="36">
          <cell r="B36">
            <v>7.1574811571890606E-3</v>
          </cell>
          <cell r="C36">
            <v>5.9047629451307593E-2</v>
          </cell>
          <cell r="D36">
            <v>1.5960507973859839E-2</v>
          </cell>
          <cell r="E36">
            <v>-2.0394516883985303E-2</v>
          </cell>
          <cell r="F36">
            <v>3.3291004030309157E-2</v>
          </cell>
        </row>
        <row r="37">
          <cell r="B37">
            <v>1.3101841048745566E-2</v>
          </cell>
          <cell r="C37">
            <v>-5.3795591451087255E-2</v>
          </cell>
          <cell r="D37">
            <v>6.7823919638474006E-2</v>
          </cell>
          <cell r="E37">
            <v>0</v>
          </cell>
          <cell r="F37">
            <v>-1.8019151162112723E-2</v>
          </cell>
        </row>
        <row r="38">
          <cell r="B38">
            <v>1.1144397312233378E-2</v>
          </cell>
          <cell r="C38">
            <v>0</v>
          </cell>
          <cell r="D38">
            <v>0</v>
          </cell>
          <cell r="E38">
            <v>0</v>
          </cell>
          <cell r="F38">
            <v>4.9887223387088397E-3</v>
          </cell>
        </row>
        <row r="39">
          <cell r="B39">
            <v>2.9116332451861737E-3</v>
          </cell>
          <cell r="C39">
            <v>2.9579170987421355E-2</v>
          </cell>
          <cell r="D39">
            <v>0</v>
          </cell>
          <cell r="E39">
            <v>5.8020477815698968E-3</v>
          </cell>
          <cell r="F39">
            <v>1.574420545132682E-2</v>
          </cell>
        </row>
        <row r="40">
          <cell r="B40">
            <v>2.3368125876304102E-3</v>
          </cell>
          <cell r="C40">
            <v>0</v>
          </cell>
          <cell r="D40">
            <v>2.4402032323851186E-2</v>
          </cell>
          <cell r="E40">
            <v>0</v>
          </cell>
          <cell r="F40">
            <v>2.4016829425614894E-3</v>
          </cell>
        </row>
        <row r="41">
          <cell r="B41">
            <v>5.8494737361973748E-3</v>
          </cell>
          <cell r="C41">
            <v>0</v>
          </cell>
          <cell r="D41">
            <v>1.1898871103234843E-2</v>
          </cell>
          <cell r="E41">
            <v>0</v>
          </cell>
          <cell r="F41">
            <v>3.2995360699727971E-3</v>
          </cell>
        </row>
        <row r="42">
          <cell r="B42">
            <v>2.3250272576951225E-3</v>
          </cell>
          <cell r="C42">
            <v>0</v>
          </cell>
          <cell r="D42">
            <v>0</v>
          </cell>
          <cell r="E42">
            <v>-5.7685782151338794E-3</v>
          </cell>
          <cell r="F42">
            <v>1.0351462363369368E-3</v>
          </cell>
        </row>
        <row r="43">
          <cell r="B43">
            <v>2.1179267370241561E-4</v>
          </cell>
          <cell r="C43">
            <v>0</v>
          </cell>
          <cell r="D43">
            <v>5.8794764195466698E-3</v>
          </cell>
          <cell r="E43">
            <v>0</v>
          </cell>
          <cell r="F43">
            <v>4.31027207943524E-4</v>
          </cell>
        </row>
        <row r="44">
          <cell r="B44">
            <v>1.5081630948021729E-3</v>
          </cell>
          <cell r="C44">
            <v>0</v>
          </cell>
          <cell r="D44">
            <v>0</v>
          </cell>
          <cell r="E44">
            <v>3.4129692832762792E-3</v>
          </cell>
          <cell r="F44">
            <v>6.858425741480545E-4</v>
          </cell>
        </row>
        <row r="45">
          <cell r="B45">
            <v>2.6680320854233219E-3</v>
          </cell>
          <cell r="C45">
            <v>0</v>
          </cell>
          <cell r="D45">
            <v>0</v>
          </cell>
          <cell r="E45">
            <v>0</v>
          </cell>
          <cell r="F45">
            <v>1.1639012933892801E-3</v>
          </cell>
        </row>
        <row r="46">
          <cell r="B46">
            <v>4.7064797654363666E-3</v>
          </cell>
          <cell r="C46">
            <v>4.0396099358363413E-2</v>
          </cell>
          <cell r="D46">
            <v>0</v>
          </cell>
          <cell r="E46">
            <v>3.4013605442195782E-4</v>
          </cell>
          <cell r="F46">
            <v>2.1931682320588619E-2</v>
          </cell>
        </row>
        <row r="47">
          <cell r="B47">
            <v>3.4051727214969851E-3</v>
          </cell>
          <cell r="C47">
            <v>0</v>
          </cell>
          <cell r="D47">
            <v>2.2837761447147553E-3</v>
          </cell>
          <cell r="E47">
            <v>-3.4002040122427246E-4</v>
          </cell>
          <cell r="F47">
            <v>1.6395364681203173E-3</v>
          </cell>
        </row>
        <row r="48">
          <cell r="B48">
            <v>-3.0179712289591931E-3</v>
          </cell>
          <cell r="C48">
            <v>0</v>
          </cell>
          <cell r="D48">
            <v>0</v>
          </cell>
          <cell r="E48">
            <v>0</v>
          </cell>
          <cell r="F48">
            <v>1.8216077222501514E-3</v>
          </cell>
        </row>
        <row r="49">
          <cell r="B49">
            <v>1.344286674592432E-2</v>
          </cell>
          <cell r="C49">
            <v>7.2141866707375879E-3</v>
          </cell>
          <cell r="D49">
            <v>0</v>
          </cell>
          <cell r="E49">
            <v>2.3809523809523725E-3</v>
          </cell>
          <cell r="F49">
            <v>6.3769814778906753E-3</v>
          </cell>
        </row>
        <row r="50">
          <cell r="B50">
            <v>2.7658543729791596E-3</v>
          </cell>
          <cell r="C50">
            <v>0</v>
          </cell>
          <cell r="D50">
            <v>0</v>
          </cell>
          <cell r="E50">
            <v>0</v>
          </cell>
          <cell r="F50">
            <v>1.2325472811163252E-3</v>
          </cell>
        </row>
        <row r="51">
          <cell r="B51">
            <v>5.3858426070003684E-3</v>
          </cell>
          <cell r="C51">
            <v>0</v>
          </cell>
          <cell r="D51">
            <v>1.7596895727109985E-3</v>
          </cell>
          <cell r="E51">
            <v>0</v>
          </cell>
          <cell r="F51">
            <v>2.501548189433489E-3</v>
          </cell>
        </row>
        <row r="52">
          <cell r="B52">
            <v>3.0270140399253354E-3</v>
          </cell>
          <cell r="C52">
            <v>0</v>
          </cell>
          <cell r="D52">
            <v>0</v>
          </cell>
          <cell r="E52">
            <v>2.7146250424161522E-3</v>
          </cell>
          <cell r="F52">
            <v>1.354880539801151E-3</v>
          </cell>
        </row>
        <row r="53">
          <cell r="B53">
            <v>9.3460937478238026E-3</v>
          </cell>
          <cell r="C53">
            <v>1.2630073974342348E-3</v>
          </cell>
          <cell r="D53">
            <v>1.8692009728853431E-3</v>
          </cell>
          <cell r="E53">
            <v>-2.707275803722653E-3</v>
          </cell>
          <cell r="F53">
            <v>4.2939115992433052E-3</v>
          </cell>
        </row>
        <row r="54">
          <cell r="B54">
            <v>2.1386242437206882E-3</v>
          </cell>
          <cell r="C54">
            <v>-1.2614142219407043E-3</v>
          </cell>
          <cell r="D54">
            <v>0</v>
          </cell>
          <cell r="E54">
            <v>2.4092297251442352E-2</v>
          </cell>
          <cell r="F54">
            <v>1.0078044225267924E-3</v>
          </cell>
        </row>
        <row r="55">
          <cell r="B55">
            <v>1.4773204463625067E-3</v>
          </cell>
          <cell r="C55">
            <v>0</v>
          </cell>
          <cell r="D55">
            <v>0</v>
          </cell>
          <cell r="E55">
            <v>4.3074884029159488E-3</v>
          </cell>
          <cell r="F55">
            <v>6.7450567305238351E-4</v>
          </cell>
        </row>
        <row r="56">
          <cell r="B56">
            <v>2.9681545475044313E-3</v>
          </cell>
          <cell r="C56">
            <v>0</v>
          </cell>
          <cell r="D56">
            <v>0</v>
          </cell>
          <cell r="E56">
            <v>0</v>
          </cell>
          <cell r="F56">
            <v>1.3400332929067726E-3</v>
          </cell>
        </row>
        <row r="57">
          <cell r="B57">
            <v>2.0355097067081829E-3</v>
          </cell>
          <cell r="C57">
            <v>1.5012105925904295E-2</v>
          </cell>
          <cell r="D57">
            <v>0</v>
          </cell>
          <cell r="E57">
            <v>0</v>
          </cell>
          <cell r="F57">
            <v>8.2879143724743365E-3</v>
          </cell>
        </row>
        <row r="58">
          <cell r="B58">
            <v>5.6468116306809257E-3</v>
          </cell>
          <cell r="C58">
            <v>0</v>
          </cell>
          <cell r="D58">
            <v>1.1576415582079669E-3</v>
          </cell>
          <cell r="E58">
            <v>0</v>
          </cell>
          <cell r="F58">
            <v>2.6624716294008088E-3</v>
          </cell>
        </row>
        <row r="59">
          <cell r="B59">
            <v>2.9449371565373195E-3</v>
          </cell>
          <cell r="C59">
            <v>0</v>
          </cell>
          <cell r="D59">
            <v>8.6778854249693893E-3</v>
          </cell>
          <cell r="E59">
            <v>0</v>
          </cell>
          <cell r="F59">
            <v>1.7400207846034466E-3</v>
          </cell>
        </row>
        <row r="60">
          <cell r="B60">
            <v>4.8106330315669243E-3</v>
          </cell>
          <cell r="C60">
            <v>0</v>
          </cell>
          <cell r="D60">
            <v>0</v>
          </cell>
          <cell r="E60">
            <v>0</v>
          </cell>
          <cell r="F60">
            <v>2.1709419390847362E-3</v>
          </cell>
        </row>
        <row r="61">
          <cell r="B61">
            <v>2.0435378850869323E-3</v>
          </cell>
          <cell r="C61">
            <v>0</v>
          </cell>
          <cell r="D61">
            <v>0</v>
          </cell>
          <cell r="E61">
            <v>0</v>
          </cell>
          <cell r="F61">
            <v>2.7568095761574263E-3</v>
          </cell>
        </row>
        <row r="62">
          <cell r="B62">
            <v>6.7242647355956198E-3</v>
          </cell>
          <cell r="C62">
            <v>0</v>
          </cell>
          <cell r="D62">
            <v>0</v>
          </cell>
          <cell r="E62">
            <v>0</v>
          </cell>
          <cell r="F62">
            <v>1.2132182318929097E-3</v>
          </cell>
        </row>
        <row r="63">
          <cell r="B63">
            <v>1.0199658004383494E-2</v>
          </cell>
          <cell r="C63">
            <v>0</v>
          </cell>
          <cell r="D63">
            <v>0</v>
          </cell>
          <cell r="E63">
            <v>0</v>
          </cell>
          <cell r="F63">
            <v>4.6371264537024004E-3</v>
          </cell>
        </row>
        <row r="64">
          <cell r="B64">
            <v>3.8741670540833884E-3</v>
          </cell>
          <cell r="C64">
            <v>0</v>
          </cell>
          <cell r="D64">
            <v>9.7607122982747985E-3</v>
          </cell>
          <cell r="E64">
            <v>1.3196964698119151E-2</v>
          </cell>
          <cell r="F64">
            <v>2.9318286266846183E-3</v>
          </cell>
        </row>
        <row r="65">
          <cell r="B65">
            <v>2.8287722020357009E-3</v>
          </cell>
          <cell r="C65">
            <v>0</v>
          </cell>
          <cell r="D65">
            <v>-3.3066231661993406E-5</v>
          </cell>
          <cell r="E65">
            <v>0</v>
          </cell>
          <cell r="F65">
            <v>6.9066652338167778E-4</v>
          </cell>
        </row>
        <row r="66">
          <cell r="B66">
            <v>4.0956753983185656E-3</v>
          </cell>
          <cell r="C66">
            <v>1.1198946801238563E-5</v>
          </cell>
          <cell r="D66">
            <v>3.306732507390997E-5</v>
          </cell>
          <cell r="E66">
            <v>0</v>
          </cell>
          <cell r="F66">
            <v>1.8835425320431476E-3</v>
          </cell>
        </row>
        <row r="67">
          <cell r="B67">
            <v>1.2539587490811854E-3</v>
          </cell>
          <cell r="C67">
            <v>-1.1198821386226854E-5</v>
          </cell>
          <cell r="D67">
            <v>0</v>
          </cell>
          <cell r="E67">
            <v>4.8844024747640713E-3</v>
          </cell>
          <cell r="F67">
            <v>5.798979548208294E-4</v>
          </cell>
        </row>
        <row r="68">
          <cell r="B68">
            <v>9.3451461774021194E-3</v>
          </cell>
          <cell r="C68">
            <v>0</v>
          </cell>
          <cell r="D68">
            <v>0</v>
          </cell>
          <cell r="E68">
            <v>2.9488010369410178E-2</v>
          </cell>
          <cell r="F68">
            <v>4.352431391430045E-3</v>
          </cell>
        </row>
        <row r="69">
          <cell r="B69">
            <v>8.1319259776915231E-3</v>
          </cell>
          <cell r="C69">
            <v>4.6689653541915899E-2</v>
          </cell>
          <cell r="D69">
            <v>0</v>
          </cell>
          <cell r="E69">
            <v>0</v>
          </cell>
          <cell r="F69">
            <v>2.6242305996049931E-2</v>
          </cell>
        </row>
        <row r="70">
          <cell r="B70">
            <v>6.3957055017471731E-3</v>
          </cell>
          <cell r="C70">
            <v>0</v>
          </cell>
          <cell r="D70">
            <v>1.3215470587586875E-2</v>
          </cell>
          <cell r="E70">
            <v>0</v>
          </cell>
          <cell r="F70">
            <v>3.6038224340866343E-3</v>
          </cell>
        </row>
        <row r="71">
          <cell r="B71">
            <v>2.5315452777288083E-3</v>
          </cell>
          <cell r="C71">
            <v>0</v>
          </cell>
          <cell r="D71">
            <v>0</v>
          </cell>
          <cell r="E71">
            <v>0</v>
          </cell>
          <cell r="F71">
            <v>1.1525496306141747E-3</v>
          </cell>
        </row>
        <row r="72">
          <cell r="B72">
            <v>7.3791565913370327E-3</v>
          </cell>
          <cell r="C72">
            <v>0</v>
          </cell>
          <cell r="D72">
            <v>0</v>
          </cell>
          <cell r="E72">
            <v>2.0774315391879128E-2</v>
          </cell>
          <cell r="F72">
            <v>3.4025287384378267E-3</v>
          </cell>
        </row>
        <row r="73">
          <cell r="B73">
            <v>1.7158128093779368E-3</v>
          </cell>
          <cell r="C73">
            <v>1.1381779404614267E-2</v>
          </cell>
          <cell r="D73">
            <v>0</v>
          </cell>
          <cell r="E73">
            <v>0</v>
          </cell>
          <cell r="F73">
            <v>6.3302355913295028E-3</v>
          </cell>
        </row>
        <row r="74">
          <cell r="B74">
            <v>8.3622601850308342E-4</v>
          </cell>
          <cell r="C74">
            <v>-2.350886225332971E-5</v>
          </cell>
          <cell r="D74">
            <v>2.850118573635374E-3</v>
          </cell>
          <cell r="E74">
            <v>0</v>
          </cell>
          <cell r="F74">
            <v>1.1078728610860455E-3</v>
          </cell>
        </row>
        <row r="75">
          <cell r="B75">
            <v>6.3421825185467906E-3</v>
          </cell>
          <cell r="C75">
            <v>2.3509414933009509E-5</v>
          </cell>
          <cell r="D75">
            <v>0</v>
          </cell>
          <cell r="E75">
            <v>0</v>
          </cell>
          <cell r="F75">
            <v>2.307574235882015E-3</v>
          </cell>
        </row>
        <row r="76">
          <cell r="B76">
            <v>1.7696362525851939E-3</v>
          </cell>
          <cell r="C76">
            <v>0</v>
          </cell>
          <cell r="D76">
            <v>0</v>
          </cell>
          <cell r="E76">
            <v>0</v>
          </cell>
          <cell r="F76">
            <v>8.1502584165327185E-4</v>
          </cell>
        </row>
        <row r="77">
          <cell r="B77">
            <v>7.7107981220656541E-3</v>
          </cell>
          <cell r="C77">
            <v>0</v>
          </cell>
          <cell r="D77">
            <v>0</v>
          </cell>
          <cell r="E77">
            <v>0</v>
          </cell>
          <cell r="F77">
            <v>3.5296666215833827E-3</v>
          </cell>
        </row>
        <row r="78">
          <cell r="B78">
            <v>9.9154065863344965E-3</v>
          </cell>
          <cell r="C78">
            <v>0</v>
          </cell>
          <cell r="D78">
            <v>0</v>
          </cell>
          <cell r="E78">
            <v>-2.0351526364477346E-2</v>
          </cell>
          <cell r="F78">
            <v>4.5200598715195994E-3</v>
          </cell>
        </row>
        <row r="79">
          <cell r="B79">
            <v>6.581456285599252E-4</v>
          </cell>
          <cell r="C79">
            <v>0</v>
          </cell>
          <cell r="D79">
            <v>0</v>
          </cell>
          <cell r="E79">
            <v>-2.8643374252439346E-2</v>
          </cell>
          <cell r="F79">
            <v>2.5241643253681723E-4</v>
          </cell>
        </row>
        <row r="80">
          <cell r="B80">
            <v>1.7321818237698849E-3</v>
          </cell>
          <cell r="C80">
            <v>0</v>
          </cell>
          <cell r="D80">
            <v>0</v>
          </cell>
          <cell r="E80">
            <v>0</v>
          </cell>
          <cell r="F80">
            <v>8.008220788184861E-4</v>
          </cell>
        </row>
        <row r="81">
          <cell r="B81">
            <v>8.4066202441235305E-4</v>
          </cell>
          <cell r="C81">
            <v>3.3055811214432573E-2</v>
          </cell>
          <cell r="D81">
            <v>0</v>
          </cell>
          <cell r="E81">
            <v>0</v>
          </cell>
          <cell r="F81">
            <v>1.6359703347983201E-2</v>
          </cell>
        </row>
        <row r="82">
          <cell r="B82">
            <v>7.7864525535265017E-4</v>
          </cell>
          <cell r="C82">
            <v>0</v>
          </cell>
          <cell r="D82">
            <v>0</v>
          </cell>
          <cell r="E82">
            <v>0</v>
          </cell>
          <cell r="F82">
            <v>3.5481639508794238E-4</v>
          </cell>
        </row>
        <row r="83">
          <cell r="B83">
            <v>1.0168424096433037E-2</v>
          </cell>
          <cell r="C83">
            <v>0</v>
          </cell>
          <cell r="D83">
            <v>0</v>
          </cell>
          <cell r="E83">
            <v>2.9488010369410178E-2</v>
          </cell>
          <cell r="F83">
            <v>4.6863837371873274E-3</v>
          </cell>
        </row>
        <row r="84">
          <cell r="B84">
            <v>2.6377489074574045E-2</v>
          </cell>
          <cell r="C84">
            <v>0</v>
          </cell>
          <cell r="D84">
            <v>0</v>
          </cell>
          <cell r="E84">
            <v>0</v>
          </cell>
          <cell r="F84">
            <v>1.2090512891932415E-2</v>
          </cell>
        </row>
        <row r="85">
          <cell r="B85">
            <v>4.2740486882533624E-2</v>
          </cell>
          <cell r="C85">
            <v>0</v>
          </cell>
          <cell r="D85">
            <v>0</v>
          </cell>
          <cell r="E85">
            <v>-2.8643374252439346E-2</v>
          </cell>
          <cell r="F85">
            <v>1.9817295913602706E-2</v>
          </cell>
        </row>
        <row r="86">
          <cell r="B86">
            <v>1.8928631737134216E-2</v>
          </cell>
          <cell r="C86">
            <v>0</v>
          </cell>
          <cell r="D86">
            <v>0</v>
          </cell>
          <cell r="E86">
            <v>5.0874918988982554E-2</v>
          </cell>
          <cell r="F86">
            <v>9.0810371741327778E-3</v>
          </cell>
        </row>
        <row r="87">
          <cell r="B87">
            <v>1.7390211429823665E-2</v>
          </cell>
          <cell r="C87">
            <v>0</v>
          </cell>
          <cell r="D87">
            <v>0</v>
          </cell>
          <cell r="E87">
            <v>0</v>
          </cell>
          <cell r="F87">
            <v>8.3459443301223679E-3</v>
          </cell>
        </row>
        <row r="88">
          <cell r="B88">
            <v>2.2860947366579731E-2</v>
          </cell>
          <cell r="C88">
            <v>0</v>
          </cell>
          <cell r="D88">
            <v>0</v>
          </cell>
          <cell r="E88">
            <v>3.4535923527597934E-2</v>
          </cell>
          <cell r="F88">
            <v>1.1129168872419548E-2</v>
          </cell>
        </row>
        <row r="89">
          <cell r="B89">
            <v>1.7343672343859584E-2</v>
          </cell>
          <cell r="C89">
            <v>0</v>
          </cell>
          <cell r="D89">
            <v>0</v>
          </cell>
          <cell r="E89">
            <v>1.9374068554396606E-2</v>
          </cell>
          <cell r="F89">
            <v>8.5297402177877402E-3</v>
          </cell>
        </row>
        <row r="90">
          <cell r="B90">
            <v>1.7744541636111721E-2</v>
          </cell>
          <cell r="C90">
            <v>0</v>
          </cell>
          <cell r="D90">
            <v>0</v>
          </cell>
          <cell r="E90">
            <v>3.1871345029239606E-2</v>
          </cell>
          <cell r="F90">
            <v>8.8246211029869848E-3</v>
          </cell>
        </row>
        <row r="91">
          <cell r="B91">
            <v>4.4425083511229202E-2</v>
          </cell>
          <cell r="C91">
            <v>0</v>
          </cell>
          <cell r="D91">
            <v>0</v>
          </cell>
          <cell r="E91">
            <v>1.1051289317087098E-2</v>
          </cell>
          <cell r="F91">
            <v>2.2165743672921456E-2</v>
          </cell>
        </row>
        <row r="92">
          <cell r="B92">
            <v>3.0945829478694842E-2</v>
          </cell>
          <cell r="C92">
            <v>0</v>
          </cell>
          <cell r="D92">
            <v>0</v>
          </cell>
          <cell r="E92">
            <v>7.286995515694894E-3</v>
          </cell>
          <cell r="F92">
            <v>1.5775359207083728E-2</v>
          </cell>
        </row>
        <row r="93">
          <cell r="B93">
            <v>2.2584121225833531E-2</v>
          </cell>
          <cell r="C93">
            <v>6.9287091874178808E-2</v>
          </cell>
          <cell r="D93">
            <v>0</v>
          </cell>
          <cell r="E93">
            <v>4.4518642181412549E-3</v>
          </cell>
          <cell r="F93">
            <v>4.18624936500267E-2</v>
          </cell>
        </row>
        <row r="94">
          <cell r="B94">
            <v>2.8040519952935883E-2</v>
          </cell>
          <cell r="C94">
            <v>0</v>
          </cell>
          <cell r="D94">
            <v>5.1308196294528319E-3</v>
          </cell>
          <cell r="E94">
            <v>5.5401662049863187E-3</v>
          </cell>
          <cell r="F94">
            <v>1.4466804173928871E-2</v>
          </cell>
        </row>
        <row r="95">
          <cell r="B95">
            <v>2.9484452972247777E-2</v>
          </cell>
          <cell r="C95">
            <v>-4.1148847736496297E-3</v>
          </cell>
          <cell r="D95">
            <v>0</v>
          </cell>
          <cell r="E95">
            <v>2.0661157024793209E-2</v>
          </cell>
          <cell r="F95">
            <v>1.3378480017856242E-2</v>
          </cell>
        </row>
        <row r="96">
          <cell r="B96">
            <v>2.4292326431181399E-2</v>
          </cell>
          <cell r="C96">
            <v>4.2739974270844527E-5</v>
          </cell>
          <cell r="D96">
            <v>0</v>
          </cell>
          <cell r="E96">
            <v>2.2941970310391469E-2</v>
          </cell>
          <cell r="F96">
            <v>1.2746080184717457E-2</v>
          </cell>
        </row>
        <row r="97">
          <cell r="B97">
            <v>2.3257845295935553E-2</v>
          </cell>
          <cell r="C97">
            <v>-4.2738147643439639E-5</v>
          </cell>
          <cell r="D97">
            <v>0</v>
          </cell>
          <cell r="E97">
            <v>0</v>
          </cell>
          <cell r="F97">
            <v>1.2269033267068297E-2</v>
          </cell>
        </row>
        <row r="98">
          <cell r="B98">
            <v>4.1050007986875858E-3</v>
          </cell>
          <cell r="C98">
            <v>0</v>
          </cell>
          <cell r="D98">
            <v>0</v>
          </cell>
          <cell r="E98">
            <v>2.3482849604221645E-2</v>
          </cell>
          <cell r="F98">
            <v>2.232418911197076E-3</v>
          </cell>
        </row>
        <row r="99">
          <cell r="B99">
            <v>1.8705473179534637E-2</v>
          </cell>
          <cell r="C99">
            <v>0</v>
          </cell>
          <cell r="D99">
            <v>0</v>
          </cell>
          <cell r="E99">
            <v>0</v>
          </cell>
          <cell r="F99">
            <v>1.0008196425997706E-2</v>
          </cell>
        </row>
        <row r="100">
          <cell r="B100">
            <v>9.6077655335047307E-3</v>
          </cell>
          <cell r="C100">
            <v>0</v>
          </cell>
          <cell r="D100">
            <v>8.2019404064279655E-3</v>
          </cell>
          <cell r="E100">
            <v>2.4233049755091329E-2</v>
          </cell>
          <cell r="F100">
            <v>5.5656054323731663E-3</v>
          </cell>
        </row>
        <row r="101">
          <cell r="B101">
            <v>6.2861169376520198E-3</v>
          </cell>
          <cell r="C101">
            <v>0</v>
          </cell>
          <cell r="D101">
            <v>6.8935250104362744E-3</v>
          </cell>
          <cell r="E101">
            <v>2.4918197835388955E-2</v>
          </cell>
          <cell r="F101">
            <v>3.7353919966656157E-3</v>
          </cell>
        </row>
        <row r="102">
          <cell r="B102">
            <v>1.5278387742155619E-2</v>
          </cell>
          <cell r="C102">
            <v>0</v>
          </cell>
          <cell r="D102">
            <v>0</v>
          </cell>
          <cell r="E102">
            <v>0</v>
          </cell>
          <cell r="F102">
            <v>8.299136467472934E-3</v>
          </cell>
        </row>
        <row r="103">
          <cell r="B103">
            <v>1.5477832622804666E-2</v>
          </cell>
          <cell r="C103">
            <v>0</v>
          </cell>
          <cell r="D103">
            <v>3.2105458991122937E-3</v>
          </cell>
          <cell r="E103">
            <v>3.3889980353634552E-2</v>
          </cell>
          <cell r="F103">
            <v>8.5270078141601591E-3</v>
          </cell>
        </row>
        <row r="104">
          <cell r="B104">
            <v>1.0839417900934345E-2</v>
          </cell>
          <cell r="C104">
            <v>0</v>
          </cell>
          <cell r="D104">
            <v>-3.1790774317291826E-3</v>
          </cell>
          <cell r="E104">
            <v>0</v>
          </cell>
          <cell r="F104">
            <v>5.9695280810234674E-3</v>
          </cell>
        </row>
        <row r="105">
          <cell r="B105">
            <v>9.2810448335414186E-3</v>
          </cell>
          <cell r="C105">
            <v>0.1207778247917497</v>
          </cell>
          <cell r="D105">
            <v>9.8972009312512377E-3</v>
          </cell>
          <cell r="E105">
            <v>3.0878859857483842E-3</v>
          </cell>
          <cell r="F105">
            <v>5.4358312625939265E-2</v>
          </cell>
        </row>
        <row r="106">
          <cell r="B106">
            <v>4.1420466055630545E-3</v>
          </cell>
          <cell r="C106">
            <v>0</v>
          </cell>
          <cell r="D106">
            <v>0</v>
          </cell>
          <cell r="E106">
            <v>2.2495856026521377E-2</v>
          </cell>
          <cell r="F106">
            <v>2.2330808897919052E-3</v>
          </cell>
        </row>
        <row r="107">
          <cell r="B107">
            <v>9.3094598434251274E-4</v>
          </cell>
          <cell r="C107">
            <v>0</v>
          </cell>
          <cell r="D107">
            <v>0</v>
          </cell>
          <cell r="E107">
            <v>-2.2000926354793893E-2</v>
          </cell>
          <cell r="F107">
            <v>1.2726192334695519E-3</v>
          </cell>
        </row>
        <row r="108">
          <cell r="B108">
            <v>2.0885645532538133E-2</v>
          </cell>
          <cell r="C108">
            <v>-2.4904497643782664E-2</v>
          </cell>
          <cell r="D108">
            <v>0</v>
          </cell>
          <cell r="E108">
            <v>0</v>
          </cell>
          <cell r="F108">
            <v>-3.9754517892787167E-4</v>
          </cell>
        </row>
        <row r="109">
          <cell r="B109">
            <v>1.6849567871883853E-3</v>
          </cell>
          <cell r="C109">
            <v>0</v>
          </cell>
          <cell r="D109">
            <v>0</v>
          </cell>
          <cell r="E109">
            <v>0</v>
          </cell>
          <cell r="F109">
            <v>9.1300261079552136E-4</v>
          </cell>
        </row>
        <row r="110">
          <cell r="B110">
            <v>4.468608028596055E-4</v>
          </cell>
          <cell r="C110">
            <v>0</v>
          </cell>
          <cell r="D110">
            <v>0</v>
          </cell>
          <cell r="E110">
            <v>0</v>
          </cell>
          <cell r="F110">
            <v>2.4232059912754345E-4</v>
          </cell>
        </row>
        <row r="111">
          <cell r="B111">
            <v>6.6172030736932896E-4</v>
          </cell>
          <cell r="C111">
            <v>0</v>
          </cell>
          <cell r="D111">
            <v>0</v>
          </cell>
          <cell r="E111">
            <v>0</v>
          </cell>
          <cell r="F111">
            <v>3.5890650974823579E-4</v>
          </cell>
        </row>
        <row r="112">
          <cell r="B112">
            <v>3.9631875931338545E-3</v>
          </cell>
          <cell r="C112">
            <v>0</v>
          </cell>
          <cell r="D112">
            <v>0</v>
          </cell>
          <cell r="E112">
            <v>0</v>
          </cell>
          <cell r="F112">
            <v>2.1502202406094018E-3</v>
          </cell>
        </row>
        <row r="113">
          <cell r="B113">
            <v>9.9175087816716356E-4</v>
          </cell>
          <cell r="C113">
            <v>0</v>
          </cell>
          <cell r="D113">
            <v>0</v>
          </cell>
          <cell r="E113">
            <v>0</v>
          </cell>
          <cell r="F113">
            <v>5.3904605528121152E-4</v>
          </cell>
        </row>
        <row r="114">
          <cell r="B114">
            <v>1.2793996467632684E-3</v>
          </cell>
          <cell r="C114">
            <v>0</v>
          </cell>
          <cell r="D114">
            <v>0</v>
          </cell>
          <cell r="E114">
            <v>4.5228510537532518E-2</v>
          </cell>
          <cell r="F114">
            <v>7.7336847511011442E-4</v>
          </cell>
        </row>
        <row r="115">
          <cell r="B115">
            <v>5.419485503604049E-3</v>
          </cell>
          <cell r="C115">
            <v>0.11331398782171376</v>
          </cell>
          <cell r="D115">
            <v>0</v>
          </cell>
          <cell r="E115">
            <v>0</v>
          </cell>
          <cell r="F115">
            <v>5.0037114940114202E-2</v>
          </cell>
        </row>
        <row r="116">
          <cell r="B116">
            <v>1.6571171361212667E-3</v>
          </cell>
          <cell r="C116">
            <v>-0.10178079954193464</v>
          </cell>
          <cell r="D116">
            <v>0</v>
          </cell>
          <cell r="E116">
            <v>3.6021748980516577E-2</v>
          </cell>
          <cell r="F116">
            <v>-4.3919969912104118E-2</v>
          </cell>
        </row>
        <row r="117">
          <cell r="B117">
            <v>-9.0326982043608117E-3</v>
          </cell>
          <cell r="C117">
            <v>6.5000723501276614E-2</v>
          </cell>
          <cell r="D117">
            <v>0</v>
          </cell>
          <cell r="E117">
            <v>0</v>
          </cell>
          <cell r="F117">
            <v>2.1976429831803479E-2</v>
          </cell>
        </row>
        <row r="118">
          <cell r="B118">
            <v>5.2904747508897287E-4</v>
          </cell>
          <cell r="C118">
            <v>0</v>
          </cell>
          <cell r="D118">
            <v>8.8843975662646901E-3</v>
          </cell>
          <cell r="E118">
            <v>0</v>
          </cell>
          <cell r="F118">
            <v>6.1420342449092225E-4</v>
          </cell>
        </row>
        <row r="119">
          <cell r="B119">
            <v>3.7477441362501196E-3</v>
          </cell>
          <cell r="C119">
            <v>0</v>
          </cell>
          <cell r="D119">
            <v>3.089459735815181E-2</v>
          </cell>
          <cell r="E119">
            <v>8.5501858736059644E-2</v>
          </cell>
          <cell r="F119">
            <v>3.3097551699343697E-3</v>
          </cell>
        </row>
        <row r="120">
          <cell r="B120">
            <v>-2.2085088690557697E-3</v>
          </cell>
          <cell r="C120">
            <v>3.0246390528850364E-2</v>
          </cell>
          <cell r="D120">
            <v>0</v>
          </cell>
          <cell r="E120">
            <v>0</v>
          </cell>
          <cell r="F120">
            <v>1.1826978907640173E-2</v>
          </cell>
        </row>
        <row r="121">
          <cell r="B121">
            <v>5.2108925427034603E-3</v>
          </cell>
          <cell r="C121">
            <v>1.4257276112150663E-5</v>
          </cell>
          <cell r="D121">
            <v>0</v>
          </cell>
          <cell r="E121">
            <v>0</v>
          </cell>
          <cell r="F121">
            <v>2.7265791567565589E-3</v>
          </cell>
        </row>
        <row r="122">
          <cell r="B122">
            <v>6.2684979377400918E-3</v>
          </cell>
          <cell r="C122">
            <v>-1.425707284508082E-5</v>
          </cell>
          <cell r="D122">
            <v>0</v>
          </cell>
          <cell r="E122">
            <v>0</v>
          </cell>
          <cell r="F122">
            <v>3.2743506992112259E-3</v>
          </cell>
        </row>
        <row r="123">
          <cell r="B123">
            <v>9.486657403947607E-4</v>
          </cell>
          <cell r="C123">
            <v>0</v>
          </cell>
          <cell r="D123">
            <v>0</v>
          </cell>
          <cell r="E123">
            <v>0</v>
          </cell>
          <cell r="F123">
            <v>4.9795875661429179E-4</v>
          </cell>
        </row>
        <row r="124">
          <cell r="B124">
            <v>1.3519503709564784E-3</v>
          </cell>
          <cell r="C124">
            <v>0</v>
          </cell>
          <cell r="D124">
            <v>0</v>
          </cell>
          <cell r="E124">
            <v>0</v>
          </cell>
          <cell r="F124">
            <v>7.0996428875758077E-4</v>
          </cell>
        </row>
      </sheetData>
      <sheetData sheetId="4"/>
      <sheetData sheetId="5">
        <row r="3">
          <cell r="B3" t="str">
            <v>-</v>
          </cell>
          <cell r="C3" t="str">
            <v>-</v>
          </cell>
          <cell r="D3" t="str">
            <v>-</v>
          </cell>
          <cell r="E3" t="str">
            <v>-</v>
          </cell>
          <cell r="F3" t="str">
            <v>-</v>
          </cell>
        </row>
        <row r="4">
          <cell r="B4" t="str">
            <v>-</v>
          </cell>
          <cell r="C4" t="str">
            <v>-</v>
          </cell>
          <cell r="D4" t="str">
            <v>-</v>
          </cell>
          <cell r="E4" t="str">
            <v>-</v>
          </cell>
          <cell r="F4" t="str">
            <v>-</v>
          </cell>
        </row>
        <row r="5">
          <cell r="B5" t="str">
            <v>-</v>
          </cell>
          <cell r="C5" t="str">
            <v>-</v>
          </cell>
          <cell r="D5" t="str">
            <v>-</v>
          </cell>
          <cell r="E5" t="str">
            <v>-</v>
          </cell>
          <cell r="F5" t="str">
            <v>-</v>
          </cell>
        </row>
        <row r="6">
          <cell r="B6" t="str">
            <v>-</v>
          </cell>
          <cell r="C6" t="str">
            <v>-</v>
          </cell>
          <cell r="D6" t="str">
            <v>-</v>
          </cell>
          <cell r="E6" t="str">
            <v>-</v>
          </cell>
          <cell r="F6" t="str">
            <v>-</v>
          </cell>
        </row>
        <row r="7">
          <cell r="B7" t="str">
            <v>-</v>
          </cell>
          <cell r="C7" t="str">
            <v>-</v>
          </cell>
          <cell r="D7" t="str">
            <v>-</v>
          </cell>
          <cell r="E7" t="str">
            <v>-</v>
          </cell>
          <cell r="F7" t="str">
            <v>-</v>
          </cell>
        </row>
        <row r="8">
          <cell r="B8" t="str">
            <v>-</v>
          </cell>
          <cell r="C8" t="str">
            <v>-</v>
          </cell>
          <cell r="D8" t="str">
            <v>-</v>
          </cell>
          <cell r="E8" t="str">
            <v>-</v>
          </cell>
          <cell r="F8" t="str">
            <v>-</v>
          </cell>
        </row>
        <row r="9">
          <cell r="B9" t="str">
            <v>-</v>
          </cell>
          <cell r="C9" t="str">
            <v>-</v>
          </cell>
          <cell r="D9" t="str">
            <v>-</v>
          </cell>
          <cell r="E9" t="str">
            <v>-</v>
          </cell>
          <cell r="F9" t="str">
            <v>-</v>
          </cell>
        </row>
        <row r="10">
          <cell r="B10" t="str">
            <v>-</v>
          </cell>
          <cell r="C10" t="str">
            <v>-</v>
          </cell>
          <cell r="D10" t="str">
            <v>-</v>
          </cell>
          <cell r="E10" t="str">
            <v>-</v>
          </cell>
          <cell r="F10" t="str">
            <v>-</v>
          </cell>
        </row>
        <row r="11">
          <cell r="B11" t="str">
            <v>-</v>
          </cell>
          <cell r="C11" t="str">
            <v>-</v>
          </cell>
          <cell r="D11" t="str">
            <v>-</v>
          </cell>
          <cell r="E11" t="str">
            <v>-</v>
          </cell>
          <cell r="F11" t="str">
            <v>-</v>
          </cell>
        </row>
        <row r="12">
          <cell r="B12" t="str">
            <v>-</v>
          </cell>
          <cell r="C12" t="str">
            <v>-</v>
          </cell>
          <cell r="D12" t="str">
            <v>-</v>
          </cell>
          <cell r="E12" t="str">
            <v>-</v>
          </cell>
          <cell r="F12" t="str">
            <v>-</v>
          </cell>
        </row>
        <row r="13">
          <cell r="B13" t="str">
            <v>-</v>
          </cell>
          <cell r="C13" t="str">
            <v>-</v>
          </cell>
          <cell r="D13" t="str">
            <v>-</v>
          </cell>
          <cell r="E13" t="str">
            <v>-</v>
          </cell>
          <cell r="F13" t="str">
            <v>-</v>
          </cell>
        </row>
        <row r="14">
          <cell r="B14" t="str">
            <v>-</v>
          </cell>
          <cell r="C14" t="str">
            <v>-</v>
          </cell>
          <cell r="D14" t="str">
            <v>-</v>
          </cell>
          <cell r="E14" t="str">
            <v>-</v>
          </cell>
          <cell r="F14" t="str">
            <v>-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tória"/>
      <sheetName val="Vila Velha"/>
      <sheetName val="BR"/>
    </sheetNames>
    <sheetDataSet>
      <sheetData sheetId="0">
        <row r="3">
          <cell r="B3" t="str">
            <v>-</v>
          </cell>
          <cell r="C3" t="str">
            <v>-</v>
          </cell>
          <cell r="D3" t="str">
            <v>-</v>
          </cell>
          <cell r="E3" t="str">
            <v>-</v>
          </cell>
          <cell r="F3" t="str">
            <v>-</v>
          </cell>
        </row>
        <row r="4">
          <cell r="B4">
            <v>-1E-3</v>
          </cell>
          <cell r="C4">
            <v>0.08</v>
          </cell>
          <cell r="D4">
            <v>-2.8999999999999998E-2</v>
          </cell>
          <cell r="E4">
            <v>5.0000000000000001E-3</v>
          </cell>
          <cell r="F4">
            <v>3.0000000000000001E-3</v>
          </cell>
        </row>
        <row r="5">
          <cell r="B5">
            <v>-2E-3</v>
          </cell>
          <cell r="C5">
            <v>7.8E-2</v>
          </cell>
          <cell r="D5">
            <v>-3.5000000000000003E-2</v>
          </cell>
          <cell r="E5">
            <v>5.0000000000000001E-3</v>
          </cell>
          <cell r="F5">
            <v>6.0000000000000001E-3</v>
          </cell>
        </row>
        <row r="6">
          <cell r="B6">
            <v>2E-3</v>
          </cell>
          <cell r="C6">
            <v>1.1000000000000001E-2</v>
          </cell>
          <cell r="D6">
            <v>-1.8000000000000002E-2</v>
          </cell>
          <cell r="E6">
            <v>1.4999999999999999E-2</v>
          </cell>
          <cell r="F6">
            <v>4.0000000000000001E-3</v>
          </cell>
        </row>
        <row r="7">
          <cell r="B7">
            <v>6.9999999999999993E-3</v>
          </cell>
          <cell r="C7">
            <v>1E-3</v>
          </cell>
          <cell r="D7">
            <v>-3.0000000000000001E-3</v>
          </cell>
          <cell r="E7">
            <v>1.6E-2</v>
          </cell>
          <cell r="F7">
            <v>9.0000000000000011E-3</v>
          </cell>
        </row>
        <row r="8">
          <cell r="B8">
            <v>9.0000000000000011E-3</v>
          </cell>
          <cell r="C8">
            <v>-2E-3</v>
          </cell>
          <cell r="D8">
            <v>4.0000000000000001E-3</v>
          </cell>
          <cell r="E8">
            <v>1.7000000000000001E-2</v>
          </cell>
          <cell r="F8">
            <v>6.9999999999999993E-3</v>
          </cell>
        </row>
        <row r="9">
          <cell r="B9">
            <v>6.9999999999999993E-3</v>
          </cell>
          <cell r="C9">
            <v>1E-3</v>
          </cell>
          <cell r="D9">
            <v>4.0000000000000001E-3</v>
          </cell>
          <cell r="E9">
            <v>1.2E-2</v>
          </cell>
          <cell r="F9">
            <v>6.9999999999999993E-3</v>
          </cell>
        </row>
        <row r="10">
          <cell r="B10">
            <v>9.0000000000000011E-3</v>
          </cell>
          <cell r="C10">
            <v>1.3000000000000001E-2</v>
          </cell>
          <cell r="D10">
            <v>4.0000000000000001E-3</v>
          </cell>
          <cell r="E10">
            <v>1.6E-2</v>
          </cell>
          <cell r="F10">
            <v>0</v>
          </cell>
        </row>
        <row r="11">
          <cell r="B11">
            <v>6.0000000000000001E-3</v>
          </cell>
          <cell r="C11">
            <v>6.0000000000000001E-3</v>
          </cell>
          <cell r="D11">
            <v>1.2E-2</v>
          </cell>
          <cell r="E11">
            <v>4.0000000000000001E-3</v>
          </cell>
          <cell r="F11">
            <v>1E-3</v>
          </cell>
        </row>
        <row r="12">
          <cell r="B12">
            <v>0.01</v>
          </cell>
          <cell r="C12">
            <v>2.7000000000000003E-2</v>
          </cell>
          <cell r="D12">
            <v>1.2E-2</v>
          </cell>
          <cell r="E12">
            <v>4.0000000000000001E-3</v>
          </cell>
          <cell r="F12">
            <v>1E-3</v>
          </cell>
        </row>
        <row r="13">
          <cell r="B13">
            <v>1.2E-2</v>
          </cell>
          <cell r="C13">
            <v>6.9999999999999993E-3</v>
          </cell>
          <cell r="D13">
            <v>1.4999999999999999E-2</v>
          </cell>
          <cell r="E13">
            <v>1.2E-2</v>
          </cell>
          <cell r="F13">
            <v>1.1000000000000001E-2</v>
          </cell>
        </row>
        <row r="14">
          <cell r="B14">
            <v>1.9E-2</v>
          </cell>
          <cell r="C14">
            <v>3.7999999999999999E-2</v>
          </cell>
          <cell r="D14">
            <v>0.02</v>
          </cell>
          <cell r="E14">
            <v>1.3000000000000001E-2</v>
          </cell>
          <cell r="F14">
            <v>1.2E-2</v>
          </cell>
        </row>
        <row r="15">
          <cell r="B15">
            <v>1.6E-2</v>
          </cell>
          <cell r="C15">
            <v>2.7000000000000003E-2</v>
          </cell>
          <cell r="D15">
            <v>2.5000000000000001E-2</v>
          </cell>
          <cell r="E15">
            <v>6.0000000000000001E-3</v>
          </cell>
          <cell r="F15">
            <v>9.0000000000000011E-3</v>
          </cell>
        </row>
        <row r="16">
          <cell r="B16">
            <v>2.4E-2</v>
          </cell>
          <cell r="C16">
            <v>7.2999999999999995E-2</v>
          </cell>
          <cell r="D16">
            <v>2.6000000000000002E-2</v>
          </cell>
          <cell r="E16">
            <v>6.9999999999999993E-3</v>
          </cell>
          <cell r="F16">
            <v>0.01</v>
          </cell>
        </row>
        <row r="17">
          <cell r="B17">
            <v>8.0000000000000002E-3</v>
          </cell>
          <cell r="C17">
            <v>3.0000000000000001E-3</v>
          </cell>
          <cell r="D17">
            <v>1.3999999999999999E-2</v>
          </cell>
          <cell r="E17">
            <v>6.0000000000000001E-3</v>
          </cell>
          <cell r="F17">
            <v>4.0000000000000001E-3</v>
          </cell>
        </row>
        <row r="18">
          <cell r="B18">
            <v>1.4999999999999999E-2</v>
          </cell>
          <cell r="C18">
            <v>1.9E-2</v>
          </cell>
          <cell r="D18">
            <v>1.9E-2</v>
          </cell>
          <cell r="E18">
            <v>9.0000000000000011E-3</v>
          </cell>
          <cell r="F18">
            <v>1.3000000000000001E-2</v>
          </cell>
        </row>
        <row r="19">
          <cell r="B19">
            <v>1E-3</v>
          </cell>
          <cell r="C19">
            <v>-4.4000000000000004E-2</v>
          </cell>
          <cell r="D19">
            <v>2.4E-2</v>
          </cell>
          <cell r="E19">
            <v>0</v>
          </cell>
          <cell r="F19">
            <v>5.0000000000000001E-3</v>
          </cell>
        </row>
        <row r="20">
          <cell r="B20">
            <v>2.1000000000000001E-2</v>
          </cell>
          <cell r="C20">
            <v>1.9E-2</v>
          </cell>
          <cell r="D20">
            <v>3.7999999999999999E-2</v>
          </cell>
          <cell r="E20">
            <v>9.0000000000000011E-3</v>
          </cell>
          <cell r="F20">
            <v>1.3999999999999999E-2</v>
          </cell>
        </row>
        <row r="21">
          <cell r="B21">
            <v>1.6E-2</v>
          </cell>
          <cell r="C21">
            <v>2.6000000000000002E-2</v>
          </cell>
          <cell r="D21">
            <v>2.7999999999999997E-2</v>
          </cell>
          <cell r="E21">
            <v>5.0000000000000001E-3</v>
          </cell>
          <cell r="F21">
            <v>5.0000000000000001E-3</v>
          </cell>
        </row>
        <row r="22">
          <cell r="B22">
            <v>1.3999999999999999E-2</v>
          </cell>
          <cell r="C22">
            <v>4.2000000000000003E-2</v>
          </cell>
          <cell r="D22">
            <v>1.3999999999999999E-2</v>
          </cell>
          <cell r="E22">
            <v>3.0000000000000001E-3</v>
          </cell>
          <cell r="F22">
            <v>6.9999999999999993E-3</v>
          </cell>
        </row>
        <row r="23">
          <cell r="B23">
            <v>4.0000000000000001E-3</v>
          </cell>
          <cell r="C23">
            <v>2.3E-2</v>
          </cell>
          <cell r="D23">
            <v>1E-3</v>
          </cell>
          <cell r="E23">
            <v>-5.0000000000000001E-3</v>
          </cell>
          <cell r="F23">
            <v>6.9999999999999993E-3</v>
          </cell>
        </row>
        <row r="24">
          <cell r="B24">
            <v>5.0000000000000001E-3</v>
          </cell>
          <cell r="C24">
            <v>1.4999999999999999E-2</v>
          </cell>
          <cell r="D24">
            <v>2E-3</v>
          </cell>
          <cell r="E24">
            <v>2E-3</v>
          </cell>
          <cell r="F24">
            <v>1.1000000000000001E-2</v>
          </cell>
        </row>
        <row r="25">
          <cell r="B25">
            <v>8.0000000000000002E-3</v>
          </cell>
          <cell r="C25">
            <v>9.0000000000000011E-3</v>
          </cell>
          <cell r="D25">
            <v>4.0000000000000001E-3</v>
          </cell>
          <cell r="E25">
            <v>6.9999999999999993E-3</v>
          </cell>
          <cell r="F25">
            <v>1.7000000000000001E-2</v>
          </cell>
        </row>
        <row r="26">
          <cell r="B26">
            <v>1.2E-2</v>
          </cell>
          <cell r="C26">
            <v>6.0000000000000001E-3</v>
          </cell>
          <cell r="D26">
            <v>1.1000000000000001E-2</v>
          </cell>
          <cell r="E26">
            <v>1.3000000000000001E-2</v>
          </cell>
          <cell r="F26">
            <v>1.4999999999999999E-2</v>
          </cell>
        </row>
        <row r="27">
          <cell r="B27">
            <v>1.4E-2</v>
          </cell>
          <cell r="C27">
            <v>4.0000000000000001E-3</v>
          </cell>
          <cell r="D27">
            <v>1.4E-2</v>
          </cell>
          <cell r="E27">
            <v>1.7000000000000001E-2</v>
          </cell>
          <cell r="F27">
            <v>1.7000000000000001E-2</v>
          </cell>
        </row>
        <row r="28">
          <cell r="B28">
            <v>1.3999999999999999E-2</v>
          </cell>
          <cell r="C28">
            <v>8.0000000000000002E-3</v>
          </cell>
          <cell r="D28">
            <v>1.4E-2</v>
          </cell>
          <cell r="E28">
            <v>1.6E-2</v>
          </cell>
          <cell r="F28">
            <v>1.3999999999999999E-2</v>
          </cell>
        </row>
        <row r="29">
          <cell r="B29">
            <v>1.0999999999999999E-2</v>
          </cell>
          <cell r="C29">
            <v>-2E-3</v>
          </cell>
          <cell r="D29">
            <v>8.0000000000000002E-3</v>
          </cell>
          <cell r="E29">
            <v>1.7999999999999999E-2</v>
          </cell>
          <cell r="F29">
            <v>1.6E-2</v>
          </cell>
        </row>
        <row r="30">
          <cell r="B30">
            <v>8.0000000000000002E-3</v>
          </cell>
          <cell r="C30">
            <v>-0.01</v>
          </cell>
          <cell r="D30">
            <v>6.0000000000000001E-3</v>
          </cell>
          <cell r="E30">
            <v>1.3000000000000001E-2</v>
          </cell>
          <cell r="F30">
            <v>2.3E-2</v>
          </cell>
        </row>
        <row r="31">
          <cell r="B31">
            <v>6.0000000000000001E-3</v>
          </cell>
          <cell r="C31">
            <v>-0.01</v>
          </cell>
          <cell r="D31">
            <v>3.0000000000000001E-3</v>
          </cell>
          <cell r="E31">
            <v>0.01</v>
          </cell>
          <cell r="F31">
            <v>2.1000000000000001E-2</v>
          </cell>
        </row>
        <row r="32">
          <cell r="B32">
            <v>0.01</v>
          </cell>
          <cell r="C32">
            <v>-1.2E-2</v>
          </cell>
          <cell r="D32">
            <v>1.2E-2</v>
          </cell>
          <cell r="E32">
            <v>1.6E-2</v>
          </cell>
          <cell r="F32">
            <v>1.2E-2</v>
          </cell>
        </row>
        <row r="33">
          <cell r="B33">
            <v>8.0000000000000002E-3</v>
          </cell>
          <cell r="C33">
            <v>2.3E-2</v>
          </cell>
          <cell r="D33">
            <v>1E-3</v>
          </cell>
          <cell r="E33">
            <v>8.9999999999999993E-3</v>
          </cell>
          <cell r="F33">
            <v>6.0000000000000001E-3</v>
          </cell>
        </row>
        <row r="34">
          <cell r="B34">
            <v>8.9999999999999993E-3</v>
          </cell>
          <cell r="C34">
            <v>2.5000000000000001E-2</v>
          </cell>
          <cell r="D34">
            <v>-2E-3</v>
          </cell>
          <cell r="E34">
            <v>1.0999999999999999E-2</v>
          </cell>
          <cell r="F34">
            <v>1.0999999999999999E-2</v>
          </cell>
        </row>
        <row r="35">
          <cell r="B35">
            <v>1.1000000000000001E-2</v>
          </cell>
          <cell r="C35">
            <v>4.2000000000000003E-2</v>
          </cell>
          <cell r="D35">
            <v>0</v>
          </cell>
          <cell r="E35">
            <v>8.9999999999999993E-3</v>
          </cell>
          <cell r="F35">
            <v>3.0000000000000001E-3</v>
          </cell>
        </row>
        <row r="36">
          <cell r="B36">
            <v>7.0000000000000001E-3</v>
          </cell>
          <cell r="C36">
            <v>3.0000000000000001E-3</v>
          </cell>
          <cell r="D36">
            <v>4.0000000000000001E-3</v>
          </cell>
          <cell r="E36">
            <v>1.2999999999999999E-2</v>
          </cell>
          <cell r="F36">
            <v>3.0000000000000001E-3</v>
          </cell>
        </row>
        <row r="37">
          <cell r="B37">
            <v>-3.0000000000000001E-3</v>
          </cell>
          <cell r="C37">
            <v>-8.9999999999999993E-3</v>
          </cell>
          <cell r="D37">
            <v>4.0000000000000001E-3</v>
          </cell>
          <cell r="E37">
            <v>-8.0000000000000002E-3</v>
          </cell>
          <cell r="F37">
            <v>3.0000000000000001E-3</v>
          </cell>
        </row>
        <row r="38">
          <cell r="B38">
            <v>8.0000000000000002E-3</v>
          </cell>
          <cell r="C38">
            <v>8.9999999999999993E-3</v>
          </cell>
          <cell r="D38">
            <v>1.4999999999999999E-2</v>
          </cell>
          <cell r="E38">
            <v>7.0000000000000001E-3</v>
          </cell>
          <cell r="F38">
            <v>-7.0000000000000001E-3</v>
          </cell>
        </row>
        <row r="39">
          <cell r="B39">
            <v>1E-3</v>
          </cell>
          <cell r="C39">
            <v>-8.9999999999999993E-3</v>
          </cell>
          <cell r="D39">
            <v>7.0000000000000001E-3</v>
          </cell>
          <cell r="E39">
            <v>-1E-3</v>
          </cell>
          <cell r="F39">
            <v>8.0000000000000002E-3</v>
          </cell>
        </row>
        <row r="40">
          <cell r="B40">
            <v>8.0000000000000002E-3</v>
          </cell>
          <cell r="C40">
            <v>1E-3</v>
          </cell>
          <cell r="D40">
            <v>1.2E-2</v>
          </cell>
          <cell r="E40">
            <v>8.0000000000000002E-3</v>
          </cell>
          <cell r="F40">
            <v>7.0000000000000001E-3</v>
          </cell>
        </row>
        <row r="41">
          <cell r="B41">
            <v>4.0000000000000001E-3</v>
          </cell>
          <cell r="C41">
            <v>-1.4E-2</v>
          </cell>
          <cell r="D41">
            <v>1.2999999999999999E-2</v>
          </cell>
          <cell r="E41">
            <v>8.0000000000000002E-3</v>
          </cell>
          <cell r="F41">
            <v>2E-3</v>
          </cell>
        </row>
        <row r="42">
          <cell r="B42">
            <v>6.0000000000000001E-3</v>
          </cell>
          <cell r="C42">
            <v>-8.9999999999999993E-3</v>
          </cell>
          <cell r="D42">
            <v>1.4999999999999999E-2</v>
          </cell>
          <cell r="E42">
            <v>8.9999999999999993E-3</v>
          </cell>
          <cell r="F42">
            <v>-1E-3</v>
          </cell>
        </row>
        <row r="43">
          <cell r="B43">
            <v>1.3000000000000001E-2</v>
          </cell>
          <cell r="C43">
            <v>3.4000000000000002E-2</v>
          </cell>
          <cell r="D43">
            <v>0.01</v>
          </cell>
          <cell r="E43">
            <v>0.01</v>
          </cell>
          <cell r="F43">
            <v>-1E-3</v>
          </cell>
        </row>
        <row r="44">
          <cell r="B44">
            <v>1.3000000000000001E-2</v>
          </cell>
          <cell r="C44">
            <v>3.4000000000000002E-2</v>
          </cell>
          <cell r="D44">
            <v>0.01</v>
          </cell>
          <cell r="E44">
            <v>0.01</v>
          </cell>
          <cell r="F44">
            <v>-1E-3</v>
          </cell>
        </row>
        <row r="45">
          <cell r="B45">
            <v>-2E-3</v>
          </cell>
          <cell r="C45">
            <v>-1E-3</v>
          </cell>
          <cell r="D45">
            <v>-7.0000000000000001E-3</v>
          </cell>
          <cell r="E45">
            <v>1E-3</v>
          </cell>
          <cell r="F45">
            <v>1E-3</v>
          </cell>
        </row>
        <row r="46">
          <cell r="B46">
            <v>-4.0000000000000001E-3</v>
          </cell>
          <cell r="C46">
            <v>-2.1000000000000001E-2</v>
          </cell>
          <cell r="D46">
            <v>-3.0000000000000001E-3</v>
          </cell>
          <cell r="E46">
            <v>3.0000000000000001E-3</v>
          </cell>
          <cell r="F46">
            <v>3.0000000000000001E-3</v>
          </cell>
        </row>
        <row r="47">
          <cell r="B47">
            <v>-1E-3</v>
          </cell>
          <cell r="C47">
            <v>-1.2E-2</v>
          </cell>
          <cell r="D47">
            <v>-3.0000000000000001E-3</v>
          </cell>
          <cell r="E47">
            <v>5.0000000000000001E-3</v>
          </cell>
          <cell r="F47">
            <v>3.0000000000000001E-3</v>
          </cell>
        </row>
        <row r="48">
          <cell r="B48">
            <v>5.0000000000000001E-3</v>
          </cell>
          <cell r="C48">
            <v>1.9E-2</v>
          </cell>
          <cell r="D48">
            <v>-2E-3</v>
          </cell>
          <cell r="E48">
            <v>6.0000000000000001E-3</v>
          </cell>
          <cell r="F48">
            <v>1E-3</v>
          </cell>
        </row>
        <row r="49">
          <cell r="B49">
            <v>8.0000000000000002E-3</v>
          </cell>
          <cell r="C49">
            <v>0.03</v>
          </cell>
          <cell r="D49">
            <v>0</v>
          </cell>
          <cell r="E49">
            <v>6.0000000000000001E-3</v>
          </cell>
          <cell r="F49">
            <v>1E-3</v>
          </cell>
        </row>
        <row r="50">
          <cell r="B50">
            <v>1.2999999999999999E-2</v>
          </cell>
          <cell r="C50">
            <v>3.2000000000000001E-2</v>
          </cell>
          <cell r="D50">
            <v>8.0000000000000002E-3</v>
          </cell>
          <cell r="E50">
            <v>1.1000000000000001E-2</v>
          </cell>
          <cell r="F50">
            <v>5.0000000000000001E-3</v>
          </cell>
        </row>
        <row r="51">
          <cell r="B51">
            <v>5.0000000000000001E-3</v>
          </cell>
          <cell r="C51">
            <v>1E-3</v>
          </cell>
          <cell r="D51">
            <v>6.0000000000000001E-3</v>
          </cell>
          <cell r="E51">
            <v>6.0000000000000001E-3</v>
          </cell>
          <cell r="F51">
            <v>8.0000000000000002E-3</v>
          </cell>
        </row>
        <row r="52">
          <cell r="B52">
            <v>6.0000000000000001E-3</v>
          </cell>
          <cell r="C52">
            <v>-1E-3</v>
          </cell>
          <cell r="D52">
            <v>8.9999999999999993E-3</v>
          </cell>
          <cell r="E52">
            <v>5.0000000000000001E-3</v>
          </cell>
          <cell r="F52">
            <v>0.01</v>
          </cell>
        </row>
        <row r="53">
          <cell r="B53">
            <v>0</v>
          </cell>
          <cell r="C53">
            <v>-2E-3</v>
          </cell>
          <cell r="D53">
            <v>-1E-3</v>
          </cell>
          <cell r="E53">
            <v>1E-3</v>
          </cell>
          <cell r="F53">
            <v>5.0000000000000001E-3</v>
          </cell>
        </row>
        <row r="54">
          <cell r="B54">
            <v>1E-3</v>
          </cell>
          <cell r="C54">
            <v>-4.0000000000000001E-3</v>
          </cell>
          <cell r="D54">
            <v>1E-3</v>
          </cell>
          <cell r="E54">
            <v>-1E-3</v>
          </cell>
          <cell r="F54">
            <v>6.0000000000000001E-3</v>
          </cell>
        </row>
        <row r="55">
          <cell r="B55">
            <v>-1E-3</v>
          </cell>
          <cell r="C55">
            <v>-3.0000000000000001E-3</v>
          </cell>
          <cell r="D55">
            <v>-3.0000000000000001E-3</v>
          </cell>
          <cell r="E55">
            <v>-1E-3</v>
          </cell>
          <cell r="F55">
            <v>5.0000000000000001E-3</v>
          </cell>
        </row>
        <row r="56">
          <cell r="B56">
            <v>0</v>
          </cell>
          <cell r="C56">
            <v>-1.06E-2</v>
          </cell>
          <cell r="D56">
            <v>4.1000000000000003E-3</v>
          </cell>
          <cell r="E56">
            <v>-2.0000000000000001E-4</v>
          </cell>
          <cell r="F56">
            <v>4.8999999999999998E-3</v>
          </cell>
        </row>
        <row r="57">
          <cell r="B57">
            <v>-8.9999999999999998E-4</v>
          </cell>
          <cell r="C57">
            <v>-1.12E-2</v>
          </cell>
          <cell r="D57">
            <v>2.3E-3</v>
          </cell>
          <cell r="E57">
            <v>-8.0000000000000004E-4</v>
          </cell>
          <cell r="F57">
            <v>5.1000000000000004E-3</v>
          </cell>
        </row>
        <row r="58">
          <cell r="B58">
            <v>-2.8E-3</v>
          </cell>
          <cell r="C58">
            <v>-2.5899999999999999E-2</v>
          </cell>
          <cell r="D58">
            <v>1.9E-3</v>
          </cell>
          <cell r="E58">
            <v>2.5999999999999999E-3</v>
          </cell>
          <cell r="F58">
            <v>6.3E-3</v>
          </cell>
        </row>
        <row r="59">
          <cell r="B59">
            <v>-2.7000000000000001E-3</v>
          </cell>
          <cell r="C59">
            <v>-1.23E-2</v>
          </cell>
          <cell r="D59">
            <v>-7.3000000000000001E-3</v>
          </cell>
          <cell r="E59">
            <v>2.8E-3</v>
          </cell>
          <cell r="F59">
            <v>8.0999999999999996E-3</v>
          </cell>
        </row>
        <row r="60">
          <cell r="B60">
            <v>-1.9E-3</v>
          </cell>
          <cell r="C60">
            <v>-1.34E-2</v>
          </cell>
          <cell r="D60">
            <v>-1.2999999999999999E-3</v>
          </cell>
          <cell r="E60">
            <v>5.0000000000000001E-4</v>
          </cell>
          <cell r="F60">
            <v>6.1999999999999998E-3</v>
          </cell>
        </row>
        <row r="61">
          <cell r="B61">
            <v>-2.2000000000000001E-3</v>
          </cell>
          <cell r="C61">
            <v>-4.0000000000000001E-3</v>
          </cell>
          <cell r="D61">
            <v>-3.5000000000000001E-3</v>
          </cell>
          <cell r="E61">
            <v>-1.5E-3</v>
          </cell>
          <cell r="F61">
            <v>1.6000000000000001E-3</v>
          </cell>
        </row>
        <row r="62">
          <cell r="B62">
            <v>-3.5000000000000001E-3</v>
          </cell>
          <cell r="C62">
            <v>-9.1999999999999998E-3</v>
          </cell>
          <cell r="D62">
            <v>-1E-3</v>
          </cell>
          <cell r="E62">
            <v>-5.8999999999999999E-3</v>
          </cell>
          <cell r="F62">
            <v>4.1999999999999997E-3</v>
          </cell>
        </row>
        <row r="63">
          <cell r="B63">
            <v>-4.0000000000000002E-4</v>
          </cell>
          <cell r="C63">
            <v>-1.8E-3</v>
          </cell>
          <cell r="D63">
            <v>-5.0000000000000001E-4</v>
          </cell>
          <cell r="E63">
            <v>-1.6999999999999999E-3</v>
          </cell>
          <cell r="F63">
            <v>4.3E-3</v>
          </cell>
        </row>
        <row r="64">
          <cell r="B64">
            <v>1.9E-3</v>
          </cell>
          <cell r="C64">
            <v>2E-3</v>
          </cell>
          <cell r="D64">
            <v>6.9999999999999999E-4</v>
          </cell>
          <cell r="E64">
            <v>1.1999999999999999E-3</v>
          </cell>
          <cell r="F64">
            <v>6.1000000000000004E-3</v>
          </cell>
        </row>
        <row r="65">
          <cell r="B65">
            <v>2.9999999999999997E-4</v>
          </cell>
          <cell r="C65">
            <v>-2.3E-3</v>
          </cell>
          <cell r="D65">
            <v>0</v>
          </cell>
          <cell r="E65">
            <v>1.1000000000000001E-3</v>
          </cell>
          <cell r="F65">
            <v>2.5000000000000001E-3</v>
          </cell>
        </row>
        <row r="66">
          <cell r="B66">
            <v>-1.2999999999999999E-3</v>
          </cell>
          <cell r="C66">
            <v>-3.5999999999999999E-3</v>
          </cell>
          <cell r="D66">
            <v>-1.6000000000000001E-3</v>
          </cell>
          <cell r="E66">
            <v>-8.9999999999999998E-4</v>
          </cell>
          <cell r="F66">
            <v>1.4E-3</v>
          </cell>
        </row>
        <row r="67">
          <cell r="B67">
            <v>3.3999999999999998E-3</v>
          </cell>
          <cell r="C67">
            <v>8.8000000000000005E-3</v>
          </cell>
          <cell r="D67">
            <v>4.4999999999999997E-3</v>
          </cell>
          <cell r="E67">
            <v>2.0000000000000001E-4</v>
          </cell>
          <cell r="F67">
            <v>1.4E-3</v>
          </cell>
        </row>
        <row r="68">
          <cell r="B68">
            <v>4.1999999999999997E-3</v>
          </cell>
          <cell r="C68">
            <v>8.5000000000000006E-3</v>
          </cell>
          <cell r="D68">
            <v>5.0000000000000001E-4</v>
          </cell>
          <cell r="E68">
            <v>6.0000000000000001E-3</v>
          </cell>
          <cell r="F68">
            <v>3.2000000000000002E-3</v>
          </cell>
        </row>
        <row r="69">
          <cell r="B69">
            <v>6.1000000000000004E-3</v>
          </cell>
          <cell r="C69">
            <v>6.3E-3</v>
          </cell>
          <cell r="D69">
            <v>5.3E-3</v>
          </cell>
          <cell r="E69">
            <v>9.9000000000000008E-3</v>
          </cell>
          <cell r="F69">
            <v>-1E-3</v>
          </cell>
        </row>
        <row r="70">
          <cell r="B70">
            <v>2.3999999999999998E-3</v>
          </cell>
          <cell r="C70">
            <v>3.7000000000000002E-3</v>
          </cell>
          <cell r="D70">
            <v>1.8E-3</v>
          </cell>
          <cell r="E70">
            <v>2.8999999999999998E-3</v>
          </cell>
          <cell r="F70">
            <v>8.9999999999999998E-4</v>
          </cell>
        </row>
        <row r="71">
          <cell r="B71">
            <v>1.6000000000000001E-3</v>
          </cell>
          <cell r="C71">
            <v>8.3000000000000001E-3</v>
          </cell>
          <cell r="D71">
            <v>1.9E-3</v>
          </cell>
          <cell r="E71">
            <v>-8.0000000000000004E-4</v>
          </cell>
          <cell r="F71">
            <v>-2.7000000000000001E-3</v>
          </cell>
        </row>
        <row r="72">
          <cell r="B72">
            <v>1.6999999999999999E-3</v>
          </cell>
          <cell r="C72">
            <v>4.1999999999999997E-3</v>
          </cell>
          <cell r="D72">
            <v>2.2000000000000001E-3</v>
          </cell>
          <cell r="E72">
            <v>-5.9999999999999995E-4</v>
          </cell>
          <cell r="F72">
            <v>3.7000000000000002E-3</v>
          </cell>
        </row>
        <row r="73">
          <cell r="B73">
            <v>-4.0000000000000002E-4</v>
          </cell>
          <cell r="C73">
            <v>-1.6999999999999999E-3</v>
          </cell>
          <cell r="D73">
            <v>-3.5000000000000001E-3</v>
          </cell>
          <cell r="E73">
            <v>-6.9999999999999999E-4</v>
          </cell>
          <cell r="F73">
            <v>8.8000000000000005E-3</v>
          </cell>
        </row>
        <row r="74">
          <cell r="B74">
            <v>2.7000000000000001E-3</v>
          </cell>
          <cell r="C74">
            <v>-5.9999999999999995E-4</v>
          </cell>
          <cell r="D74">
            <v>3.3E-3</v>
          </cell>
          <cell r="E74">
            <v>1.5E-3</v>
          </cell>
          <cell r="F74">
            <v>8.3000000000000001E-3</v>
          </cell>
        </row>
        <row r="75">
          <cell r="B75">
            <v>-8.9999999999999998E-4</v>
          </cell>
          <cell r="C75">
            <v>1.04E-2</v>
          </cell>
          <cell r="D75">
            <v>-5.1000000000000004E-3</v>
          </cell>
          <cell r="E75">
            <v>-8.2000000000000007E-3</v>
          </cell>
          <cell r="F75">
            <v>1.12E-2</v>
          </cell>
        </row>
        <row r="76">
          <cell r="B76">
            <v>2.5999999999999999E-3</v>
          </cell>
          <cell r="C76">
            <v>1.15E-2</v>
          </cell>
          <cell r="D76">
            <v>8.0000000000000004E-4</v>
          </cell>
          <cell r="E76">
            <v>-1.5E-3</v>
          </cell>
          <cell r="F76">
            <v>4.4999999999999997E-3</v>
          </cell>
        </row>
        <row r="77">
          <cell r="B77">
            <v>1.2999999999999999E-3</v>
          </cell>
          <cell r="C77">
            <v>1.6299999999999999E-2</v>
          </cell>
          <cell r="D77">
            <v>2.9999999999999997E-4</v>
          </cell>
          <cell r="E77">
            <v>-5.3E-3</v>
          </cell>
          <cell r="F77">
            <v>-1.1000000000000001E-3</v>
          </cell>
        </row>
      </sheetData>
      <sheetData sheetId="1">
        <row r="4">
          <cell r="B4">
            <v>-0.01</v>
          </cell>
          <cell r="C4">
            <v>-2.3E-2</v>
          </cell>
          <cell r="D4">
            <v>-4.0000000000000001E-3</v>
          </cell>
          <cell r="E4">
            <v>-1.3000000000000001E-2</v>
          </cell>
          <cell r="F4">
            <v>-6.9999999999999993E-3</v>
          </cell>
        </row>
        <row r="5">
          <cell r="B5">
            <v>-1.1000000000000001E-2</v>
          </cell>
          <cell r="C5">
            <v>2.3E-2</v>
          </cell>
          <cell r="D5">
            <v>-0.01</v>
          </cell>
          <cell r="E5">
            <v>-2.2000000000000002E-2</v>
          </cell>
          <cell r="F5">
            <v>-0.02</v>
          </cell>
        </row>
        <row r="6">
          <cell r="B6">
            <v>1E-3</v>
          </cell>
          <cell r="C6">
            <v>4.0999999999999995E-2</v>
          </cell>
          <cell r="D6">
            <v>-6.0000000000000001E-3</v>
          </cell>
          <cell r="E6">
            <v>-9.0000000000000011E-3</v>
          </cell>
          <cell r="F6">
            <v>1E-3</v>
          </cell>
        </row>
        <row r="7">
          <cell r="B7">
            <v>6.9999999999999993E-3</v>
          </cell>
          <cell r="C7">
            <v>4.5999999999999999E-2</v>
          </cell>
          <cell r="D7">
            <v>-6.0000000000000001E-3</v>
          </cell>
          <cell r="E7">
            <v>3.0000000000000001E-3</v>
          </cell>
          <cell r="F7">
            <v>8.0000000000000002E-3</v>
          </cell>
        </row>
        <row r="8">
          <cell r="B8">
            <v>6.0000000000000001E-3</v>
          </cell>
          <cell r="C8">
            <v>2.3E-2</v>
          </cell>
          <cell r="D8">
            <v>3.0000000000000001E-3</v>
          </cell>
          <cell r="E8">
            <v>3.0000000000000001E-3</v>
          </cell>
          <cell r="F8">
            <v>5.0000000000000001E-3</v>
          </cell>
        </row>
        <row r="9">
          <cell r="B9">
            <v>5.0000000000000001E-3</v>
          </cell>
          <cell r="C9">
            <v>6.9999999999999993E-3</v>
          </cell>
          <cell r="D9">
            <v>6.9999999999999993E-3</v>
          </cell>
          <cell r="E9">
            <v>4.0000000000000001E-3</v>
          </cell>
          <cell r="F9">
            <v>3.0000000000000001E-3</v>
          </cell>
        </row>
        <row r="10">
          <cell r="B10">
            <v>1.1000000000000001E-2</v>
          </cell>
          <cell r="C10">
            <v>0.01</v>
          </cell>
          <cell r="D10">
            <v>1.4999999999999999E-2</v>
          </cell>
          <cell r="E10">
            <v>6.9999999999999993E-3</v>
          </cell>
          <cell r="F10">
            <v>8.0000000000000002E-3</v>
          </cell>
        </row>
        <row r="11">
          <cell r="B11">
            <v>0.01</v>
          </cell>
          <cell r="C11">
            <v>1.8000000000000002E-2</v>
          </cell>
          <cell r="D11">
            <v>1.2E-2</v>
          </cell>
          <cell r="E11">
            <v>8.0000000000000002E-3</v>
          </cell>
          <cell r="F11">
            <v>3.0000000000000001E-3</v>
          </cell>
        </row>
        <row r="12">
          <cell r="B12">
            <v>5.0000000000000001E-3</v>
          </cell>
          <cell r="C12">
            <v>1E-3</v>
          </cell>
          <cell r="D12">
            <v>6.0000000000000001E-3</v>
          </cell>
          <cell r="E12">
            <v>6.0000000000000001E-3</v>
          </cell>
          <cell r="F12">
            <v>6.9999999999999993E-3</v>
          </cell>
        </row>
        <row r="13">
          <cell r="B13">
            <v>4.0000000000000001E-3</v>
          </cell>
          <cell r="C13">
            <v>-2E-3</v>
          </cell>
          <cell r="D13">
            <v>2E-3</v>
          </cell>
          <cell r="E13">
            <v>8.0000000000000002E-3</v>
          </cell>
          <cell r="F13">
            <v>8.0000000000000002E-3</v>
          </cell>
        </row>
        <row r="14">
          <cell r="B14">
            <v>0.01</v>
          </cell>
          <cell r="C14">
            <v>6.0000000000000001E-3</v>
          </cell>
          <cell r="D14">
            <v>4.0000000000000001E-3</v>
          </cell>
          <cell r="E14">
            <v>1.3999999999999999E-2</v>
          </cell>
          <cell r="F14">
            <v>1.9E-2</v>
          </cell>
        </row>
        <row r="15">
          <cell r="B15">
            <v>1.2E-2</v>
          </cell>
          <cell r="C15">
            <v>6.0000000000000001E-3</v>
          </cell>
          <cell r="D15">
            <v>9.0000000000000011E-3</v>
          </cell>
          <cell r="E15">
            <v>1.4999999999999999E-2</v>
          </cell>
          <cell r="F15">
            <v>1.7000000000000001E-2</v>
          </cell>
        </row>
        <row r="16">
          <cell r="B16">
            <v>1.7000000000000001E-2</v>
          </cell>
          <cell r="C16">
            <v>8.0000000000000002E-3</v>
          </cell>
          <cell r="D16">
            <v>1.3999999999999999E-2</v>
          </cell>
          <cell r="E16">
            <v>2.2000000000000002E-2</v>
          </cell>
          <cell r="F16">
            <v>2.6000000000000002E-2</v>
          </cell>
        </row>
        <row r="17">
          <cell r="B17">
            <v>1.3999999999999999E-2</v>
          </cell>
          <cell r="C17">
            <v>-6.9999999999999993E-3</v>
          </cell>
          <cell r="D17">
            <v>1.3999999999999999E-2</v>
          </cell>
          <cell r="E17">
            <v>2.2000000000000002E-2</v>
          </cell>
          <cell r="F17">
            <v>1.6E-2</v>
          </cell>
        </row>
        <row r="18">
          <cell r="B18">
            <v>1.1000000000000001E-2</v>
          </cell>
          <cell r="C18">
            <v>-0.01</v>
          </cell>
          <cell r="D18">
            <v>1.1000000000000001E-2</v>
          </cell>
          <cell r="E18">
            <v>1.9E-2</v>
          </cell>
          <cell r="F18">
            <v>1.7000000000000001E-2</v>
          </cell>
        </row>
        <row r="19">
          <cell r="B19">
            <v>6.9999999999999993E-3</v>
          </cell>
          <cell r="C19">
            <v>2E-3</v>
          </cell>
          <cell r="D19">
            <v>1.3000000000000001E-2</v>
          </cell>
          <cell r="E19">
            <v>3.0000000000000001E-3</v>
          </cell>
          <cell r="F19">
            <v>6.0000000000000001E-3</v>
          </cell>
        </row>
        <row r="20">
          <cell r="B20">
            <v>9.0000000000000011E-3</v>
          </cell>
          <cell r="C20">
            <v>1.2E-2</v>
          </cell>
          <cell r="D20">
            <v>1.3999999999999999E-2</v>
          </cell>
          <cell r="E20">
            <v>1E-3</v>
          </cell>
          <cell r="F20">
            <v>1.4999999999999999E-2</v>
          </cell>
        </row>
        <row r="21">
          <cell r="B21">
            <v>6.0000000000000001E-3</v>
          </cell>
          <cell r="C21">
            <v>1.1000000000000001E-2</v>
          </cell>
          <cell r="D21">
            <v>9.0000000000000011E-3</v>
          </cell>
          <cell r="E21">
            <v>1E-3</v>
          </cell>
          <cell r="F21">
            <v>8.0000000000000002E-3</v>
          </cell>
        </row>
        <row r="22">
          <cell r="B22">
            <v>9.0000000000000011E-3</v>
          </cell>
          <cell r="C22">
            <v>1E-3</v>
          </cell>
          <cell r="D22">
            <v>1.1000000000000001E-2</v>
          </cell>
          <cell r="E22">
            <v>0.01</v>
          </cell>
          <cell r="F22">
            <v>6.9999999999999993E-3</v>
          </cell>
        </row>
        <row r="23">
          <cell r="B23">
            <v>6.0000000000000001E-3</v>
          </cell>
          <cell r="C23">
            <v>-6.0000000000000001E-3</v>
          </cell>
          <cell r="D23">
            <v>1.1000000000000001E-2</v>
          </cell>
          <cell r="E23">
            <v>6.9999999999999993E-3</v>
          </cell>
          <cell r="F23">
            <v>0</v>
          </cell>
        </row>
        <row r="24">
          <cell r="B24">
            <v>1.8000000000000002E-2</v>
          </cell>
          <cell r="C24">
            <v>0.02</v>
          </cell>
          <cell r="D24">
            <v>2.5000000000000001E-2</v>
          </cell>
          <cell r="E24">
            <v>1.3000000000000001E-2</v>
          </cell>
          <cell r="F24">
            <v>6.9999999999999993E-3</v>
          </cell>
        </row>
        <row r="25">
          <cell r="B25">
            <v>5.0000000000000001E-3</v>
          </cell>
          <cell r="C25">
            <v>1E-3</v>
          </cell>
          <cell r="D25">
            <v>0.01</v>
          </cell>
          <cell r="E25">
            <v>2E-3</v>
          </cell>
          <cell r="F25">
            <v>3.0000000000000001E-3</v>
          </cell>
        </row>
        <row r="26">
          <cell r="B26">
            <v>1E-3</v>
          </cell>
          <cell r="C26">
            <v>-1.6E-2</v>
          </cell>
          <cell r="D26">
            <v>3.0000000000000001E-3</v>
          </cell>
          <cell r="E26">
            <v>5.0000000000000001E-3</v>
          </cell>
          <cell r="F26">
            <v>4.0000000000000001E-3</v>
          </cell>
        </row>
        <row r="27">
          <cell r="B27">
            <v>-2E-3</v>
          </cell>
          <cell r="C27">
            <v>-2.8000000000000001E-2</v>
          </cell>
          <cell r="D27">
            <v>-1E-3</v>
          </cell>
          <cell r="E27">
            <v>6.0000000000000001E-3</v>
          </cell>
          <cell r="F27">
            <v>0</v>
          </cell>
        </row>
        <row r="28">
          <cell r="B28">
            <v>4.0000000000000001E-3</v>
          </cell>
          <cell r="C28">
            <v>-0.01</v>
          </cell>
          <cell r="D28">
            <v>3.0000000000000001E-3</v>
          </cell>
          <cell r="E28">
            <v>0.01</v>
          </cell>
          <cell r="F28">
            <v>5.0000000000000001E-3</v>
          </cell>
        </row>
        <row r="29">
          <cell r="B29">
            <v>1.2E-2</v>
          </cell>
          <cell r="C29">
            <v>1.2999999999999999E-2</v>
          </cell>
          <cell r="D29">
            <v>8.0000000000000002E-3</v>
          </cell>
          <cell r="E29">
            <v>1.7000000000000001E-2</v>
          </cell>
          <cell r="F29">
            <v>1.2E-2</v>
          </cell>
        </row>
        <row r="30">
          <cell r="B30">
            <v>6.0000000000000001E-3</v>
          </cell>
          <cell r="C30">
            <v>1.4999999999999999E-2</v>
          </cell>
          <cell r="D30">
            <v>3.0000000000000001E-3</v>
          </cell>
          <cell r="E30">
            <v>7.0000000000000001E-3</v>
          </cell>
          <cell r="F30">
            <v>7.0000000000000001E-3</v>
          </cell>
        </row>
        <row r="31">
          <cell r="B31">
            <v>1.0999999999999999E-2</v>
          </cell>
          <cell r="C31">
            <v>1.9E-2</v>
          </cell>
          <cell r="D31">
            <v>8.0000000000000002E-3</v>
          </cell>
          <cell r="E31">
            <v>0.01</v>
          </cell>
          <cell r="F31">
            <v>8.9999999999999993E-3</v>
          </cell>
        </row>
        <row r="32">
          <cell r="B32">
            <v>7.0000000000000001E-3</v>
          </cell>
          <cell r="C32">
            <v>1.3000000000000001E-2</v>
          </cell>
          <cell r="D32">
            <v>3.0000000000000001E-3</v>
          </cell>
          <cell r="E32">
            <v>6.0000000000000001E-3</v>
          </cell>
          <cell r="F32">
            <v>1.3999999999999999E-2</v>
          </cell>
        </row>
        <row r="33">
          <cell r="B33">
            <v>8.0000000000000002E-3</v>
          </cell>
          <cell r="C33">
            <v>6.0000000000000001E-3</v>
          </cell>
          <cell r="D33">
            <v>8.0000000000000002E-3</v>
          </cell>
          <cell r="E33">
            <v>6.0000000000000001E-3</v>
          </cell>
          <cell r="F33">
            <v>1.2999999999999999E-2</v>
          </cell>
        </row>
        <row r="34">
          <cell r="B34">
            <v>8.0000000000000002E-3</v>
          </cell>
          <cell r="C34">
            <v>-2E-3</v>
          </cell>
          <cell r="D34">
            <v>7.0000000000000001E-3</v>
          </cell>
          <cell r="E34">
            <v>0.01</v>
          </cell>
          <cell r="F34">
            <v>1.4E-2</v>
          </cell>
        </row>
        <row r="35">
          <cell r="B35">
            <v>4.0000000000000001E-3</v>
          </cell>
          <cell r="C35">
            <v>6.0000000000000001E-3</v>
          </cell>
          <cell r="D35">
            <v>5.0000000000000001E-3</v>
          </cell>
          <cell r="E35">
            <v>6.0000000000000001E-3</v>
          </cell>
          <cell r="F35">
            <v>-2E-3</v>
          </cell>
        </row>
        <row r="36">
          <cell r="B36">
            <v>1E-3</v>
          </cell>
          <cell r="C36">
            <v>1.0999999999999999E-2</v>
          </cell>
          <cell r="D36">
            <v>-5.0000000000000001E-3</v>
          </cell>
          <cell r="E36">
            <v>7.0000000000000001E-3</v>
          </cell>
          <cell r="F36">
            <v>-8.0000000000000002E-3</v>
          </cell>
        </row>
        <row r="37">
          <cell r="B37">
            <v>8.0000000000000002E-3</v>
          </cell>
          <cell r="C37">
            <v>8.9999999999999993E-3</v>
          </cell>
          <cell r="D37">
            <v>0.01</v>
          </cell>
          <cell r="E37">
            <v>7.0000000000000001E-3</v>
          </cell>
          <cell r="F37">
            <v>5.0000000000000001E-3</v>
          </cell>
        </row>
        <row r="38">
          <cell r="B38">
            <v>4.0000000000000001E-3</v>
          </cell>
          <cell r="C38">
            <v>-1E-3</v>
          </cell>
          <cell r="D38">
            <v>6.0000000000000001E-3</v>
          </cell>
          <cell r="E38">
            <v>3.0000000000000001E-3</v>
          </cell>
          <cell r="F38">
            <v>5.0000000000000001E-3</v>
          </cell>
        </row>
        <row r="39">
          <cell r="B39">
            <v>-8.0000000000000002E-3</v>
          </cell>
          <cell r="C39">
            <v>-7.0000000000000001E-3</v>
          </cell>
          <cell r="D39">
            <v>-0.01</v>
          </cell>
          <cell r="E39">
            <v>-7.0000000000000001E-3</v>
          </cell>
          <cell r="F39">
            <v>-3.0000000000000001E-3</v>
          </cell>
        </row>
        <row r="40">
          <cell r="B40">
            <v>-6.0000000000000001E-3</v>
          </cell>
          <cell r="C40">
            <v>-6.0000000000000001E-3</v>
          </cell>
          <cell r="D40">
            <v>-1E-3</v>
          </cell>
          <cell r="E40">
            <v>-6.0000000000000001E-3</v>
          </cell>
          <cell r="F40">
            <v>-6.0000000000000001E-3</v>
          </cell>
        </row>
        <row r="41">
          <cell r="B41">
            <v>7.0000000000000001E-3</v>
          </cell>
          <cell r="C41">
            <v>1.7000000000000001E-2</v>
          </cell>
          <cell r="D41">
            <v>6.0000000000000001E-3</v>
          </cell>
          <cell r="E41">
            <v>6.0000000000000001E-3</v>
          </cell>
          <cell r="F41">
            <v>6.0000000000000001E-3</v>
          </cell>
        </row>
        <row r="42">
          <cell r="B42">
            <v>1.0999999999999999E-2</v>
          </cell>
          <cell r="C42">
            <v>2.5000000000000001E-2</v>
          </cell>
          <cell r="D42">
            <v>7.0000000000000001E-3</v>
          </cell>
          <cell r="E42">
            <v>8.0000000000000002E-3</v>
          </cell>
          <cell r="F42">
            <v>1.4E-2</v>
          </cell>
        </row>
        <row r="43">
          <cell r="B43">
            <v>6.0000000000000001E-3</v>
          </cell>
          <cell r="C43">
            <v>1.9E-2</v>
          </cell>
          <cell r="D43">
            <v>4.0000000000000001E-3</v>
          </cell>
          <cell r="E43">
            <v>2E-3</v>
          </cell>
          <cell r="F43">
            <v>8.0000000000000002E-3</v>
          </cell>
        </row>
        <row r="44">
          <cell r="B44">
            <v>6.0000000000000001E-3</v>
          </cell>
          <cell r="C44">
            <v>1.9E-2</v>
          </cell>
          <cell r="D44">
            <v>4.0000000000000001E-3</v>
          </cell>
          <cell r="E44">
            <v>2E-3</v>
          </cell>
          <cell r="F44">
            <v>8.0000000000000002E-3</v>
          </cell>
        </row>
        <row r="45">
          <cell r="B45">
            <v>2E-3</v>
          </cell>
          <cell r="C45">
            <v>1E-3</v>
          </cell>
          <cell r="D45">
            <v>2E-3</v>
          </cell>
          <cell r="E45">
            <v>2E-3</v>
          </cell>
          <cell r="F45">
            <v>8.0000000000000002E-3</v>
          </cell>
        </row>
        <row r="46">
          <cell r="B46">
            <v>5.0000000000000001E-3</v>
          </cell>
          <cell r="C46">
            <v>6.0000000000000001E-3</v>
          </cell>
          <cell r="D46">
            <v>1E-3</v>
          </cell>
          <cell r="E46">
            <v>7.0000000000000001E-3</v>
          </cell>
          <cell r="F46">
            <v>1.3000000000000001E-2</v>
          </cell>
        </row>
        <row r="47">
          <cell r="B47">
            <v>4.0000000000000001E-3</v>
          </cell>
          <cell r="C47">
            <v>6.0000000000000001E-3</v>
          </cell>
          <cell r="D47">
            <v>0</v>
          </cell>
          <cell r="E47">
            <v>5.0000000000000001E-3</v>
          </cell>
          <cell r="F47">
            <v>1.1000000000000001E-2</v>
          </cell>
        </row>
        <row r="48">
          <cell r="B48">
            <v>1E-3</v>
          </cell>
          <cell r="C48">
            <v>-3.0000000000000001E-3</v>
          </cell>
          <cell r="D48">
            <v>2E-3</v>
          </cell>
          <cell r="E48">
            <v>3.0000000000000001E-3</v>
          </cell>
          <cell r="F48">
            <v>3.0000000000000001E-3</v>
          </cell>
        </row>
        <row r="49">
          <cell r="B49">
            <v>1E-3</v>
          </cell>
          <cell r="C49">
            <v>3.0000000000000001E-3</v>
          </cell>
          <cell r="D49">
            <v>3.0000000000000001E-3</v>
          </cell>
          <cell r="E49">
            <v>-1E-3</v>
          </cell>
          <cell r="F49">
            <v>-1E-3</v>
          </cell>
        </row>
        <row r="50">
          <cell r="B50">
            <v>0</v>
          </cell>
          <cell r="C50">
            <v>-5.0000000000000001E-3</v>
          </cell>
          <cell r="D50">
            <v>3.0000000000000001E-3</v>
          </cell>
          <cell r="E50">
            <v>0</v>
          </cell>
          <cell r="F50">
            <v>-1E-3</v>
          </cell>
        </row>
        <row r="51">
          <cell r="B51">
            <v>1E-3</v>
          </cell>
          <cell r="C51">
            <v>-0.01</v>
          </cell>
          <cell r="D51">
            <v>2E-3</v>
          </cell>
          <cell r="E51">
            <v>4.0000000000000001E-3</v>
          </cell>
          <cell r="F51">
            <v>1E-3</v>
          </cell>
        </row>
        <row r="52">
          <cell r="B52">
            <v>1E-3</v>
          </cell>
          <cell r="C52">
            <v>-1.0999999999999999E-2</v>
          </cell>
          <cell r="D52">
            <v>1E-3</v>
          </cell>
          <cell r="E52">
            <v>6.0000000000000001E-3</v>
          </cell>
          <cell r="F52">
            <v>1E-3</v>
          </cell>
        </row>
        <row r="53">
          <cell r="B53">
            <v>1E-3</v>
          </cell>
          <cell r="C53">
            <v>-6.0000000000000001E-3</v>
          </cell>
          <cell r="D53">
            <v>0</v>
          </cell>
          <cell r="E53">
            <v>6.0000000000000001E-3</v>
          </cell>
          <cell r="F53">
            <v>2E-3</v>
          </cell>
        </row>
        <row r="54">
          <cell r="B54">
            <v>2E-3</v>
          </cell>
          <cell r="C54">
            <v>3.0000000000000001E-3</v>
          </cell>
          <cell r="D54">
            <v>-3.0000000000000001E-3</v>
          </cell>
          <cell r="E54">
            <v>5.0000000000000001E-3</v>
          </cell>
          <cell r="F54">
            <v>4.0000000000000001E-3</v>
          </cell>
        </row>
        <row r="55">
          <cell r="B55">
            <v>2E-3</v>
          </cell>
          <cell r="C55">
            <v>-2E-3</v>
          </cell>
          <cell r="D55">
            <v>-1E-3</v>
          </cell>
          <cell r="E55">
            <v>5.0000000000000001E-3</v>
          </cell>
          <cell r="F55">
            <v>6.0000000000000001E-3</v>
          </cell>
        </row>
        <row r="56">
          <cell r="B56">
            <v>2.3999999999999998E-3</v>
          </cell>
          <cell r="C56">
            <v>5.0000000000000001E-3</v>
          </cell>
          <cell r="D56">
            <v>-2E-3</v>
          </cell>
          <cell r="E56">
            <v>5.4000000000000003E-3</v>
          </cell>
          <cell r="F56">
            <v>3.3E-3</v>
          </cell>
        </row>
        <row r="57">
          <cell r="B57">
            <v>2.2000000000000001E-3</v>
          </cell>
          <cell r="C57">
            <v>8.5000000000000006E-3</v>
          </cell>
          <cell r="D57">
            <v>-6.9999999999999999E-4</v>
          </cell>
          <cell r="E57">
            <v>2.5999999999999999E-3</v>
          </cell>
          <cell r="F57">
            <v>2.8999999999999998E-3</v>
          </cell>
        </row>
        <row r="58">
          <cell r="B58">
            <v>2.3999999999999998E-3</v>
          </cell>
          <cell r="C58">
            <v>7.7999999999999996E-3</v>
          </cell>
          <cell r="D58">
            <v>4.0000000000000002E-4</v>
          </cell>
          <cell r="E58">
            <v>2.3999999999999998E-3</v>
          </cell>
          <cell r="F58">
            <v>2.0999999999999999E-3</v>
          </cell>
        </row>
        <row r="59">
          <cell r="B59">
            <v>3.0000000000000001E-3</v>
          </cell>
          <cell r="C59">
            <v>8.0000000000000002E-3</v>
          </cell>
          <cell r="D59">
            <v>1.5E-3</v>
          </cell>
          <cell r="E59">
            <v>2.2000000000000001E-3</v>
          </cell>
          <cell r="F59">
            <v>4.4999999999999997E-3</v>
          </cell>
        </row>
        <row r="60">
          <cell r="B60">
            <v>2.7000000000000001E-3</v>
          </cell>
          <cell r="C60">
            <v>1.2500000000000001E-2</v>
          </cell>
          <cell r="D60">
            <v>2.3999999999999998E-3</v>
          </cell>
          <cell r="E60">
            <v>-2.9999999999999997E-4</v>
          </cell>
          <cell r="F60">
            <v>2E-3</v>
          </cell>
        </row>
        <row r="61">
          <cell r="B61">
            <v>4.0000000000000001E-3</v>
          </cell>
          <cell r="C61">
            <v>1.8200000000000001E-2</v>
          </cell>
          <cell r="D61">
            <v>3.8E-3</v>
          </cell>
          <cell r="E61">
            <v>2.9999999999999997E-4</v>
          </cell>
          <cell r="F61">
            <v>2.0000000000000001E-4</v>
          </cell>
        </row>
        <row r="62">
          <cell r="B62">
            <v>2.7000000000000001E-3</v>
          </cell>
          <cell r="C62">
            <v>1.9699999999999999E-2</v>
          </cell>
          <cell r="D62">
            <v>1.8E-3</v>
          </cell>
          <cell r="E62">
            <v>-1.2999999999999999E-3</v>
          </cell>
          <cell r="F62">
            <v>-1.1999999999999999E-3</v>
          </cell>
        </row>
        <row r="63">
          <cell r="B63">
            <v>2.0999999999999999E-3</v>
          </cell>
          <cell r="C63">
            <v>7.4000000000000003E-3</v>
          </cell>
          <cell r="D63">
            <v>1.9E-3</v>
          </cell>
          <cell r="E63">
            <v>1E-3</v>
          </cell>
          <cell r="F63">
            <v>1E-4</v>
          </cell>
        </row>
        <row r="64">
          <cell r="B64">
            <v>-5.9999999999999995E-4</v>
          </cell>
          <cell r="C64">
            <v>-1.0500000000000001E-2</v>
          </cell>
          <cell r="D64">
            <v>-5.0000000000000001E-4</v>
          </cell>
          <cell r="E64">
            <v>1E-4</v>
          </cell>
          <cell r="F64">
            <v>7.4999999999999997E-3</v>
          </cell>
        </row>
        <row r="65">
          <cell r="B65">
            <v>-2E-3</v>
          </cell>
          <cell r="C65">
            <v>-2.4899999999999999E-2</v>
          </cell>
          <cell r="D65">
            <v>-4.0000000000000002E-4</v>
          </cell>
          <cell r="E65">
            <v>2.0999999999999999E-3</v>
          </cell>
          <cell r="F65">
            <v>6.3E-3</v>
          </cell>
        </row>
        <row r="66">
          <cell r="B66">
            <v>-2.5999999999999999E-3</v>
          </cell>
          <cell r="C66">
            <v>-1.9400000000000001E-2</v>
          </cell>
          <cell r="D66">
            <v>-8.0000000000000004E-4</v>
          </cell>
          <cell r="E66">
            <v>-4.0000000000000002E-4</v>
          </cell>
          <cell r="F66">
            <v>3.8999999999999998E-3</v>
          </cell>
        </row>
        <row r="67">
          <cell r="B67">
            <v>-2.9999999999999997E-4</v>
          </cell>
          <cell r="C67">
            <v>-1.4800000000000001E-2</v>
          </cell>
          <cell r="D67">
            <v>2.9999999999999997E-4</v>
          </cell>
          <cell r="E67">
            <v>2.8999999999999998E-3</v>
          </cell>
          <cell r="F67">
            <v>3.3E-3</v>
          </cell>
        </row>
        <row r="68">
          <cell r="B68">
            <v>2.9999999999999997E-4</v>
          </cell>
          <cell r="C68">
            <v>-5.9999999999999995E-4</v>
          </cell>
          <cell r="D68">
            <v>-1.1999999999999999E-3</v>
          </cell>
          <cell r="E68">
            <v>1.1999999999999999E-3</v>
          </cell>
          <cell r="F68">
            <v>3.0999999999999999E-3</v>
          </cell>
        </row>
        <row r="69">
          <cell r="B69">
            <v>1.9E-3</v>
          </cell>
          <cell r="C69">
            <v>-3.3999999999999998E-3</v>
          </cell>
          <cell r="D69">
            <v>1.8E-3</v>
          </cell>
          <cell r="E69">
            <v>2.3E-3</v>
          </cell>
          <cell r="F69">
            <v>6.4000000000000003E-3</v>
          </cell>
        </row>
        <row r="70">
          <cell r="B70">
            <v>2.5999999999999999E-3</v>
          </cell>
          <cell r="C70">
            <v>6.7999999999999996E-3</v>
          </cell>
          <cell r="D70">
            <v>2.7000000000000001E-3</v>
          </cell>
          <cell r="E70">
            <v>1.6000000000000001E-3</v>
          </cell>
          <cell r="F70">
            <v>8.0000000000000004E-4</v>
          </cell>
        </row>
        <row r="71">
          <cell r="B71">
            <v>5.0000000000000001E-3</v>
          </cell>
          <cell r="C71">
            <v>9.9000000000000008E-3</v>
          </cell>
          <cell r="D71">
            <v>5.4000000000000003E-3</v>
          </cell>
          <cell r="E71">
            <v>4.4999999999999997E-3</v>
          </cell>
          <cell r="F71">
            <v>1.5E-3</v>
          </cell>
        </row>
        <row r="72">
          <cell r="B72">
            <v>5.5999999999999999E-3</v>
          </cell>
          <cell r="C72">
            <v>1.38E-2</v>
          </cell>
          <cell r="D72">
            <v>2.3E-3</v>
          </cell>
          <cell r="E72">
            <v>8.0999999999999996E-3</v>
          </cell>
          <cell r="F72">
            <v>-2.0999999999999999E-3</v>
          </cell>
        </row>
        <row r="73">
          <cell r="B73">
            <v>3.0000000000000001E-3</v>
          </cell>
          <cell r="C73">
            <v>6.8999999999999999E-3</v>
          </cell>
          <cell r="D73">
            <v>1E-4</v>
          </cell>
          <cell r="E73">
            <v>6.6E-3</v>
          </cell>
          <cell r="F73">
            <v>-3.2000000000000002E-3</v>
          </cell>
        </row>
        <row r="74">
          <cell r="B74">
            <v>1E-4</v>
          </cell>
          <cell r="C74">
            <v>5.0000000000000001E-4</v>
          </cell>
          <cell r="D74">
            <v>4.0000000000000002E-4</v>
          </cell>
          <cell r="E74">
            <v>-2.0000000000000001E-4</v>
          </cell>
          <cell r="F74">
            <v>-1E-4</v>
          </cell>
        </row>
        <row r="75">
          <cell r="B75">
            <v>-1.4E-3</v>
          </cell>
          <cell r="C75">
            <v>-2.7000000000000001E-3</v>
          </cell>
          <cell r="D75">
            <v>-8.9999999999999998E-4</v>
          </cell>
          <cell r="E75">
            <v>-3.0999999999999999E-3</v>
          </cell>
          <cell r="F75">
            <v>3.3E-3</v>
          </cell>
        </row>
        <row r="76">
          <cell r="B76">
            <v>-8.9999999999999998E-4</v>
          </cell>
          <cell r="C76">
            <v>-9.1999999999999998E-3</v>
          </cell>
          <cell r="D76">
            <v>6.9999999999999999E-4</v>
          </cell>
          <cell r="E76">
            <v>-2.0000000000000001E-4</v>
          </cell>
          <cell r="F76">
            <v>8.0000000000000004E-4</v>
          </cell>
        </row>
        <row r="77">
          <cell r="B77">
            <v>-2.5000000000000001E-3</v>
          </cell>
          <cell r="C77">
            <v>-2E-3</v>
          </cell>
          <cell r="D77">
            <v>-1.8E-3</v>
          </cell>
          <cell r="E77">
            <v>-3.0999999999999999E-3</v>
          </cell>
          <cell r="F77">
            <v>-2.8999999999999998E-3</v>
          </cell>
        </row>
      </sheetData>
      <sheetData sheetId="2">
        <row r="4">
          <cell r="B4">
            <v>7.0000000000000001E-3</v>
          </cell>
          <cell r="C4">
            <v>1.2E-2</v>
          </cell>
          <cell r="D4">
            <v>4.0000000000000001E-3</v>
          </cell>
          <cell r="E4">
            <v>7.0000000000000001E-3</v>
          </cell>
          <cell r="F4">
            <v>7.0000000000000001E-3</v>
          </cell>
        </row>
        <row r="5">
          <cell r="B5">
            <v>8.9999999999999993E-3</v>
          </cell>
          <cell r="C5">
            <v>1.2E-2</v>
          </cell>
          <cell r="D5">
            <v>7.0000000000000001E-3</v>
          </cell>
          <cell r="E5">
            <v>8.9999999999999993E-3</v>
          </cell>
          <cell r="F5">
            <v>8.9999999999999993E-3</v>
          </cell>
        </row>
        <row r="6">
          <cell r="B6">
            <v>8.0000000000000002E-3</v>
          </cell>
          <cell r="C6">
            <v>8.0000000000000002E-3</v>
          </cell>
          <cell r="D6">
            <v>0.01</v>
          </cell>
          <cell r="E6">
            <v>6.0000000000000001E-3</v>
          </cell>
          <cell r="F6">
            <v>3.0000000000000001E-3</v>
          </cell>
        </row>
        <row r="7">
          <cell r="B7">
            <v>7.0000000000000001E-3</v>
          </cell>
          <cell r="C7">
            <v>1.0999999999999999E-2</v>
          </cell>
          <cell r="D7">
            <v>8.0000000000000002E-3</v>
          </cell>
          <cell r="E7">
            <v>6.0000000000000001E-3</v>
          </cell>
          <cell r="F7">
            <v>-1E-3</v>
          </cell>
        </row>
        <row r="8">
          <cell r="B8">
            <v>8.9999999999999993E-3</v>
          </cell>
          <cell r="C8">
            <v>1.7000000000000001E-2</v>
          </cell>
          <cell r="D8">
            <v>0.01</v>
          </cell>
          <cell r="E8">
            <v>8.0000000000000002E-3</v>
          </cell>
          <cell r="F8">
            <v>0</v>
          </cell>
        </row>
        <row r="9">
          <cell r="B9">
            <v>0.01</v>
          </cell>
          <cell r="C9">
            <v>1.9E-2</v>
          </cell>
          <cell r="D9">
            <v>7.0000000000000001E-3</v>
          </cell>
          <cell r="E9">
            <v>0.01</v>
          </cell>
          <cell r="F9">
            <v>1.0999999999999999E-2</v>
          </cell>
        </row>
        <row r="10">
          <cell r="B10">
            <v>8.9999999999999993E-3</v>
          </cell>
          <cell r="C10">
            <v>1.0999999999999999E-2</v>
          </cell>
          <cell r="D10">
            <v>8.9999999999999993E-3</v>
          </cell>
          <cell r="E10">
            <v>1.0999999999999999E-2</v>
          </cell>
          <cell r="F10">
            <v>7.0000000000000001E-3</v>
          </cell>
        </row>
        <row r="11">
          <cell r="B11">
            <v>8.9999999999999993E-3</v>
          </cell>
          <cell r="C11">
            <v>1.2E-2</v>
          </cell>
          <cell r="D11">
            <v>8.9999999999999993E-3</v>
          </cell>
          <cell r="E11">
            <v>8.9999999999999993E-3</v>
          </cell>
          <cell r="F11">
            <v>7.0000000000000001E-3</v>
          </cell>
        </row>
        <row r="12">
          <cell r="B12">
            <v>8.9999999999999993E-3</v>
          </cell>
          <cell r="C12">
            <v>8.0000000000000002E-3</v>
          </cell>
          <cell r="D12">
            <v>0.01</v>
          </cell>
          <cell r="E12">
            <v>6.0000000000000001E-3</v>
          </cell>
          <cell r="F12">
            <v>0.01</v>
          </cell>
        </row>
        <row r="13">
          <cell r="B13">
            <v>1.0999999999999999E-2</v>
          </cell>
          <cell r="C13">
            <v>8.9999999999999993E-3</v>
          </cell>
          <cell r="D13">
            <v>1.0999999999999999E-2</v>
          </cell>
          <cell r="E13">
            <v>0.01</v>
          </cell>
          <cell r="F13">
            <v>1.2E-2</v>
          </cell>
        </row>
        <row r="14">
          <cell r="B14">
            <v>0.01</v>
          </cell>
          <cell r="C14">
            <v>7.0000000000000001E-3</v>
          </cell>
          <cell r="D14">
            <v>1.2E-2</v>
          </cell>
          <cell r="E14">
            <v>0.01</v>
          </cell>
          <cell r="F14">
            <v>0.01</v>
          </cell>
        </row>
        <row r="15">
          <cell r="B15">
            <v>1.0999999999999999E-2</v>
          </cell>
          <cell r="C15">
            <v>1.4E-2</v>
          </cell>
          <cell r="D15">
            <v>1.0999999999999999E-2</v>
          </cell>
          <cell r="E15">
            <v>1.0999999999999999E-2</v>
          </cell>
          <cell r="F15">
            <v>6.0000000000000001E-3</v>
          </cell>
        </row>
        <row r="16">
          <cell r="B16">
            <v>1.0999999999999999E-2</v>
          </cell>
          <cell r="C16">
            <v>1.6E-2</v>
          </cell>
          <cell r="D16">
            <v>1.0999999999999999E-2</v>
          </cell>
          <cell r="E16">
            <v>8.9999999999999993E-3</v>
          </cell>
          <cell r="F16">
            <v>7.0000000000000001E-3</v>
          </cell>
        </row>
        <row r="17">
          <cell r="B17">
            <v>1.2E-2</v>
          </cell>
          <cell r="C17">
            <v>1.2E-2</v>
          </cell>
          <cell r="D17">
            <v>1.0999999999999999E-2</v>
          </cell>
          <cell r="E17">
            <v>1.2E-2</v>
          </cell>
          <cell r="F17">
            <v>1.2999999999999999E-2</v>
          </cell>
        </row>
        <row r="18">
          <cell r="B18">
            <v>1.2E-2</v>
          </cell>
          <cell r="C18">
            <v>1.0999999999999999E-2</v>
          </cell>
          <cell r="D18">
            <v>1.2E-2</v>
          </cell>
          <cell r="E18">
            <v>1.2999999999999999E-2</v>
          </cell>
          <cell r="F18">
            <v>1.2E-2</v>
          </cell>
        </row>
        <row r="19">
          <cell r="B19">
            <v>1.2999999999999999E-2</v>
          </cell>
          <cell r="C19">
            <v>8.9999999999999993E-3</v>
          </cell>
          <cell r="D19">
            <v>1.4E-2</v>
          </cell>
          <cell r="E19">
            <v>1.4999999999999999E-2</v>
          </cell>
          <cell r="F19">
            <v>1.0999999999999999E-2</v>
          </cell>
        </row>
        <row r="20">
          <cell r="B20">
            <v>1.2999999999999999E-2</v>
          </cell>
          <cell r="C20">
            <v>1.2999999999999999E-2</v>
          </cell>
          <cell r="D20">
            <v>1.2999999999999999E-2</v>
          </cell>
          <cell r="E20">
            <v>1.2E-2</v>
          </cell>
          <cell r="F20">
            <v>8.0000000000000002E-3</v>
          </cell>
        </row>
        <row r="21">
          <cell r="B21">
            <v>0.01</v>
          </cell>
          <cell r="C21">
            <v>1.0999999999999999E-2</v>
          </cell>
          <cell r="D21">
            <v>0.01</v>
          </cell>
          <cell r="E21">
            <v>8.0000000000000002E-3</v>
          </cell>
          <cell r="F21">
            <v>6.0000000000000001E-3</v>
          </cell>
        </row>
        <row r="22">
          <cell r="B22">
            <v>8.0000000000000002E-3</v>
          </cell>
          <cell r="C22">
            <v>8.9999999999999993E-3</v>
          </cell>
          <cell r="D22">
            <v>8.9999999999999993E-3</v>
          </cell>
          <cell r="E22">
            <v>6.0000000000000001E-3</v>
          </cell>
          <cell r="F22">
            <v>6.0000000000000001E-3</v>
          </cell>
        </row>
        <row r="23">
          <cell r="B23">
            <v>6.0000000000000001E-3</v>
          </cell>
          <cell r="C23">
            <v>6.0000000000000001E-3</v>
          </cell>
          <cell r="D23">
            <v>6.0000000000000001E-3</v>
          </cell>
          <cell r="E23">
            <v>5.0000000000000001E-3</v>
          </cell>
          <cell r="F23">
            <v>6.0000000000000001E-3</v>
          </cell>
        </row>
        <row r="24">
          <cell r="B24">
            <v>6.0000000000000001E-3</v>
          </cell>
          <cell r="C24">
            <v>7.0000000000000001E-3</v>
          </cell>
          <cell r="D24">
            <v>6.0000000000000001E-3</v>
          </cell>
          <cell r="E24">
            <v>6.0000000000000001E-3</v>
          </cell>
          <cell r="F24">
            <v>8.0000000000000002E-3</v>
          </cell>
        </row>
        <row r="25">
          <cell r="B25">
            <v>5.0000000000000001E-3</v>
          </cell>
          <cell r="C25">
            <v>5.0000000000000001E-3</v>
          </cell>
          <cell r="D25">
            <v>5.0000000000000001E-3</v>
          </cell>
          <cell r="E25">
            <v>4.0000000000000001E-3</v>
          </cell>
          <cell r="F25">
            <v>7.0000000000000001E-3</v>
          </cell>
        </row>
        <row r="26">
          <cell r="B26">
            <v>5.0000000000000001E-3</v>
          </cell>
          <cell r="C26">
            <v>5.0000000000000001E-3</v>
          </cell>
          <cell r="D26">
            <v>5.0000000000000001E-3</v>
          </cell>
          <cell r="E26">
            <v>4.0000000000000001E-3</v>
          </cell>
          <cell r="F26">
            <v>7.0000000000000001E-3</v>
          </cell>
        </row>
        <row r="27">
          <cell r="B27">
            <v>5.0000000000000001E-3</v>
          </cell>
          <cell r="C27">
            <v>5.0000000000000001E-3</v>
          </cell>
          <cell r="D27">
            <v>5.0000000000000001E-3</v>
          </cell>
          <cell r="E27">
            <v>5.0000000000000001E-3</v>
          </cell>
          <cell r="F27">
            <v>7.0000000000000001E-3</v>
          </cell>
        </row>
        <row r="28">
          <cell r="B28">
            <v>6.0000000000000001E-3</v>
          </cell>
          <cell r="C28">
            <v>7.0000000000000001E-3</v>
          </cell>
          <cell r="D28">
            <v>6.0000000000000001E-3</v>
          </cell>
          <cell r="E28">
            <v>6.0000000000000001E-3</v>
          </cell>
          <cell r="F28">
            <v>6.0000000000000001E-3</v>
          </cell>
        </row>
        <row r="29">
          <cell r="B29">
            <v>7.0000000000000001E-3</v>
          </cell>
          <cell r="C29">
            <v>8.9999999999999993E-3</v>
          </cell>
          <cell r="D29">
            <v>6.0000000000000001E-3</v>
          </cell>
          <cell r="E29">
            <v>6.0000000000000001E-3</v>
          </cell>
          <cell r="F29">
            <v>6.0000000000000001E-3</v>
          </cell>
        </row>
        <row r="30">
          <cell r="B30">
            <v>6.0000000000000001E-3</v>
          </cell>
          <cell r="C30">
            <v>7.0000000000000001E-3</v>
          </cell>
          <cell r="D30">
            <v>6.0000000000000001E-3</v>
          </cell>
          <cell r="E30">
            <v>5.0000000000000001E-3</v>
          </cell>
          <cell r="F30">
            <v>3.0000000000000001E-3</v>
          </cell>
        </row>
        <row r="31">
          <cell r="B31">
            <v>5.0000000000000001E-3</v>
          </cell>
          <cell r="C31">
            <v>4.0000000000000001E-3</v>
          </cell>
          <cell r="D31">
            <v>5.0000000000000001E-3</v>
          </cell>
          <cell r="E31">
            <v>5.0000000000000001E-3</v>
          </cell>
          <cell r="F31">
            <v>3.0000000000000001E-3</v>
          </cell>
        </row>
        <row r="32">
          <cell r="B32">
            <v>5.0000000000000001E-3</v>
          </cell>
          <cell r="C32">
            <v>3.0000000000000001E-3</v>
          </cell>
          <cell r="D32">
            <v>6.0000000000000001E-3</v>
          </cell>
          <cell r="E32">
            <v>5.0000000000000001E-3</v>
          </cell>
          <cell r="F32">
            <v>3.0000000000000001E-3</v>
          </cell>
        </row>
        <row r="33">
          <cell r="B33">
            <v>3.0000000000000001E-3</v>
          </cell>
          <cell r="C33">
            <v>4.0000000000000001E-3</v>
          </cell>
          <cell r="D33">
            <v>3.0000000000000001E-3</v>
          </cell>
          <cell r="E33">
            <v>3.0000000000000001E-3</v>
          </cell>
          <cell r="F33">
            <v>4.0000000000000001E-3</v>
          </cell>
        </row>
        <row r="34">
          <cell r="B34">
            <v>4.0000000000000001E-3</v>
          </cell>
          <cell r="C34">
            <v>5.0000000000000001E-3</v>
          </cell>
          <cell r="D34">
            <v>3.0000000000000001E-3</v>
          </cell>
          <cell r="E34">
            <v>3.0000000000000001E-3</v>
          </cell>
          <cell r="F34">
            <v>5.0000000000000001E-3</v>
          </cell>
        </row>
        <row r="35">
          <cell r="B35">
            <v>2E-3</v>
          </cell>
          <cell r="C35">
            <v>1E-3</v>
          </cell>
          <cell r="D35">
            <v>0</v>
          </cell>
          <cell r="E35">
            <v>3.0000000000000001E-3</v>
          </cell>
          <cell r="F35">
            <v>5.0000000000000001E-3</v>
          </cell>
        </row>
        <row r="36">
          <cell r="B36">
            <v>1E-3</v>
          </cell>
          <cell r="C36">
            <v>-3.0000000000000001E-3</v>
          </cell>
          <cell r="D36">
            <v>1E-3</v>
          </cell>
          <cell r="E36">
            <v>4.0000000000000001E-3</v>
          </cell>
          <cell r="F36">
            <v>4.0000000000000001E-3</v>
          </cell>
        </row>
        <row r="37">
          <cell r="B37">
            <v>4.0000000000000001E-3</v>
          </cell>
          <cell r="C37">
            <v>3.0000000000000001E-3</v>
          </cell>
          <cell r="D37">
            <v>4.0000000000000001E-3</v>
          </cell>
          <cell r="E37">
            <v>5.0000000000000001E-3</v>
          </cell>
          <cell r="F37">
            <v>4.0000000000000001E-3</v>
          </cell>
        </row>
        <row r="38">
          <cell r="B38">
            <v>2E-3</v>
          </cell>
          <cell r="C38">
            <v>0</v>
          </cell>
          <cell r="D38">
            <v>2E-3</v>
          </cell>
          <cell r="E38">
            <v>3.0000000000000001E-3</v>
          </cell>
          <cell r="F38">
            <v>3.0000000000000001E-3</v>
          </cell>
        </row>
        <row r="39">
          <cell r="B39">
            <v>1E-3</v>
          </cell>
          <cell r="C39">
            <v>1E-3</v>
          </cell>
          <cell r="D39">
            <v>1E-3</v>
          </cell>
          <cell r="E39">
            <v>2E-3</v>
          </cell>
          <cell r="F39">
            <v>3.0000000000000001E-3</v>
          </cell>
        </row>
        <row r="40">
          <cell r="B40">
            <v>1E-3</v>
          </cell>
          <cell r="C40">
            <v>0</v>
          </cell>
          <cell r="D40">
            <v>1E-3</v>
          </cell>
          <cell r="E40">
            <v>1E-3</v>
          </cell>
          <cell r="F40">
            <v>4.0000000000000001E-3</v>
          </cell>
        </row>
        <row r="41">
          <cell r="B41">
            <v>0</v>
          </cell>
          <cell r="C41">
            <v>-3.0000000000000001E-3</v>
          </cell>
          <cell r="D41">
            <v>0</v>
          </cell>
          <cell r="E41">
            <v>1E-3</v>
          </cell>
          <cell r="F41">
            <v>3.0000000000000001E-3</v>
          </cell>
        </row>
        <row r="42">
          <cell r="B42">
            <v>-1E-3</v>
          </cell>
          <cell r="C42">
            <v>-5.0000000000000001E-3</v>
          </cell>
          <cell r="D42">
            <v>0</v>
          </cell>
          <cell r="E42">
            <v>0</v>
          </cell>
          <cell r="F42">
            <v>2E-3</v>
          </cell>
        </row>
        <row r="43">
          <cell r="B43">
            <v>0</v>
          </cell>
          <cell r="C43">
            <v>-2E-3</v>
          </cell>
          <cell r="D43">
            <v>0</v>
          </cell>
          <cell r="E43">
            <v>1E-3</v>
          </cell>
          <cell r="F43">
            <v>1E-3</v>
          </cell>
        </row>
        <row r="44">
          <cell r="B44">
            <v>0</v>
          </cell>
          <cell r="C44">
            <v>-2E-3</v>
          </cell>
          <cell r="D44">
            <v>0</v>
          </cell>
          <cell r="E44">
            <v>1E-3</v>
          </cell>
          <cell r="F44">
            <v>1E-3</v>
          </cell>
        </row>
        <row r="45">
          <cell r="B45">
            <v>0</v>
          </cell>
          <cell r="C45">
            <v>0</v>
          </cell>
          <cell r="D45">
            <v>-1E-3</v>
          </cell>
          <cell r="E45">
            <v>0</v>
          </cell>
          <cell r="F45">
            <v>-2E-3</v>
          </cell>
        </row>
        <row r="46">
          <cell r="B46">
            <v>-1E-3</v>
          </cell>
          <cell r="C46">
            <v>1E-3</v>
          </cell>
          <cell r="D46">
            <v>-2E-3</v>
          </cell>
          <cell r="E46">
            <v>-1E-3</v>
          </cell>
          <cell r="F46">
            <v>-2E-3</v>
          </cell>
        </row>
        <row r="47">
          <cell r="B47">
            <v>-1E-3</v>
          </cell>
          <cell r="C47">
            <v>1E-3</v>
          </cell>
          <cell r="D47">
            <v>-1E-3</v>
          </cell>
          <cell r="E47">
            <v>-1E-3</v>
          </cell>
          <cell r="F47">
            <v>-3.0000000000000001E-3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1E-3</v>
          </cell>
        </row>
        <row r="49">
          <cell r="B49">
            <v>1E-3</v>
          </cell>
          <cell r="C49">
            <v>0</v>
          </cell>
          <cell r="D49">
            <v>1E-3</v>
          </cell>
          <cell r="E49">
            <v>1E-3</v>
          </cell>
          <cell r="F49">
            <v>3.0000000000000001E-3</v>
          </cell>
        </row>
        <row r="50">
          <cell r="B50">
            <v>1E-3</v>
          </cell>
          <cell r="C50">
            <v>1E-3</v>
          </cell>
          <cell r="D50">
            <v>-1E-3</v>
          </cell>
          <cell r="E50">
            <v>1E-3</v>
          </cell>
          <cell r="F50">
            <v>2E-3</v>
          </cell>
        </row>
        <row r="51">
          <cell r="B51">
            <v>0</v>
          </cell>
          <cell r="C51">
            <v>-2E-3</v>
          </cell>
          <cell r="D51">
            <v>1E-3</v>
          </cell>
          <cell r="E51">
            <v>1E-3</v>
          </cell>
          <cell r="F51">
            <v>1E-3</v>
          </cell>
        </row>
        <row r="52">
          <cell r="B52">
            <v>1E-3</v>
          </cell>
          <cell r="C52">
            <v>-1E-3</v>
          </cell>
          <cell r="D52">
            <v>1E-3</v>
          </cell>
          <cell r="E52">
            <v>1E-3</v>
          </cell>
          <cell r="F52">
            <v>1E-3</v>
          </cell>
        </row>
        <row r="53">
          <cell r="B53">
            <v>1E-3</v>
          </cell>
          <cell r="C53">
            <v>-1E-3</v>
          </cell>
          <cell r="D53">
            <v>1E-3</v>
          </cell>
          <cell r="E53">
            <v>1E-3</v>
          </cell>
          <cell r="F53">
            <v>1E-3</v>
          </cell>
        </row>
        <row r="54">
          <cell r="B54">
            <v>1E-3</v>
          </cell>
          <cell r="C54">
            <v>-1E-3</v>
          </cell>
          <cell r="D54">
            <v>1E-3</v>
          </cell>
          <cell r="E54">
            <v>1E-3</v>
          </cell>
          <cell r="F54">
            <v>1E-3</v>
          </cell>
        </row>
        <row r="55">
          <cell r="B55">
            <v>1E-3</v>
          </cell>
          <cell r="C55">
            <v>-1E-3</v>
          </cell>
          <cell r="D55">
            <v>1E-3</v>
          </cell>
          <cell r="E55">
            <v>1E-3</v>
          </cell>
          <cell r="F55">
            <v>1E-3</v>
          </cell>
        </row>
        <row r="56">
          <cell r="B56">
            <v>6.9999999999999999E-4</v>
          </cell>
          <cell r="C56">
            <v>5.9999999999999995E-4</v>
          </cell>
          <cell r="D56">
            <v>6.9999999999999999E-4</v>
          </cell>
          <cell r="E56">
            <v>2.0000000000000001E-4</v>
          </cell>
          <cell r="F56">
            <v>2.3999999999999998E-3</v>
          </cell>
        </row>
        <row r="57">
          <cell r="B57">
            <v>1.2999999999999999E-3</v>
          </cell>
          <cell r="C57">
            <v>3.8999999999999998E-3</v>
          </cell>
          <cell r="D57">
            <v>8.0000000000000004E-4</v>
          </cell>
          <cell r="E57">
            <v>4.0000000000000002E-4</v>
          </cell>
          <cell r="F57">
            <v>1.4E-3</v>
          </cell>
        </row>
        <row r="58">
          <cell r="B58">
            <v>0</v>
          </cell>
          <cell r="C58">
            <v>8.9999999999999998E-4</v>
          </cell>
          <cell r="D58">
            <v>-5.0000000000000001E-4</v>
          </cell>
          <cell r="E58">
            <v>-2.9999999999999997E-4</v>
          </cell>
          <cell r="F58">
            <v>4.0000000000000002E-4</v>
          </cell>
        </row>
        <row r="59">
          <cell r="B59">
            <v>1.2999999999999999E-3</v>
          </cell>
          <cell r="C59">
            <v>3.0999999999999999E-3</v>
          </cell>
          <cell r="D59">
            <v>8.9999999999999998E-4</v>
          </cell>
          <cell r="E59">
            <v>1.2999999999999999E-3</v>
          </cell>
          <cell r="F59">
            <v>6.9999999999999999E-4</v>
          </cell>
        </row>
        <row r="60">
          <cell r="B60">
            <v>-4.0000000000000002E-4</v>
          </cell>
          <cell r="C60">
            <v>-2E-3</v>
          </cell>
          <cell r="D60">
            <v>-2.9999999999999997E-4</v>
          </cell>
          <cell r="E60">
            <v>4.0000000000000002E-4</v>
          </cell>
          <cell r="F60">
            <v>8.0000000000000004E-4</v>
          </cell>
        </row>
        <row r="61">
          <cell r="B61">
            <v>-1E-4</v>
          </cell>
          <cell r="C61">
            <v>-1.2999999999999999E-3</v>
          </cell>
          <cell r="D61">
            <v>-5.0000000000000001E-4</v>
          </cell>
          <cell r="E61">
            <v>8.9999999999999998E-4</v>
          </cell>
          <cell r="F61">
            <v>1.6000000000000001E-3</v>
          </cell>
        </row>
        <row r="62">
          <cell r="B62">
            <v>-1.6000000000000001E-3</v>
          </cell>
          <cell r="C62">
            <v>-3.5000000000000001E-3</v>
          </cell>
          <cell r="D62">
            <v>-2E-3</v>
          </cell>
          <cell r="E62">
            <v>-4.0000000000000002E-4</v>
          </cell>
          <cell r="F62">
            <v>1.1999999999999999E-3</v>
          </cell>
        </row>
        <row r="63">
          <cell r="B63">
            <v>-1.5E-3</v>
          </cell>
          <cell r="C63">
            <v>-3.7000000000000002E-3</v>
          </cell>
          <cell r="D63">
            <v>-1.5E-3</v>
          </cell>
          <cell r="E63">
            <v>-4.0000000000000002E-4</v>
          </cell>
          <cell r="F63">
            <v>1.6999999999999999E-3</v>
          </cell>
        </row>
        <row r="64">
          <cell r="B64">
            <v>-1.5E-3</v>
          </cell>
          <cell r="C64">
            <v>-4.1999999999999997E-3</v>
          </cell>
          <cell r="D64">
            <v>-1E-3</v>
          </cell>
          <cell r="E64">
            <v>-2.0000000000000001E-4</v>
          </cell>
          <cell r="F64">
            <v>6.9999999999999999E-4</v>
          </cell>
        </row>
        <row r="65">
          <cell r="B65">
            <v>-1.1999999999999999E-3</v>
          </cell>
          <cell r="C65">
            <v>-3.3E-3</v>
          </cell>
          <cell r="D65">
            <v>-1.1999999999999999E-3</v>
          </cell>
          <cell r="E65">
            <v>-4.0000000000000002E-4</v>
          </cell>
          <cell r="F65">
            <v>1.4E-3</v>
          </cell>
        </row>
        <row r="66">
          <cell r="B66">
            <v>-6.9999999999999999E-4</v>
          </cell>
          <cell r="C66">
            <v>-1.1000000000000001E-3</v>
          </cell>
          <cell r="D66">
            <v>-1.1000000000000001E-3</v>
          </cell>
          <cell r="E66">
            <v>-5.9999999999999995E-4</v>
          </cell>
          <cell r="F66">
            <v>1.8E-3</v>
          </cell>
        </row>
        <row r="67">
          <cell r="B67">
            <v>0</v>
          </cell>
          <cell r="C67">
            <v>2.9999999999999997E-4</v>
          </cell>
          <cell r="D67">
            <v>-2.9999999999999997E-4</v>
          </cell>
          <cell r="E67">
            <v>-4.0000000000000002E-4</v>
          </cell>
          <cell r="F67">
            <v>1.8E-3</v>
          </cell>
        </row>
        <row r="68">
          <cell r="B68">
            <v>2.9999999999999997E-4</v>
          </cell>
          <cell r="C68">
            <v>5.9999999999999995E-4</v>
          </cell>
          <cell r="D68">
            <v>5.9999999999999995E-4</v>
          </cell>
          <cell r="E68">
            <v>-2.0000000000000001E-4</v>
          </cell>
          <cell r="F68">
            <v>1.1000000000000001E-3</v>
          </cell>
        </row>
        <row r="69">
          <cell r="B69">
            <v>1E-4</v>
          </cell>
          <cell r="C69">
            <v>-5.0000000000000001E-4</v>
          </cell>
          <cell r="D69">
            <v>2.9999999999999997E-4</v>
          </cell>
          <cell r="E69">
            <v>2.0000000000000001E-4</v>
          </cell>
          <cell r="F69">
            <v>6.9999999999999999E-4</v>
          </cell>
        </row>
        <row r="70">
          <cell r="B70">
            <v>-1E-4</v>
          </cell>
          <cell r="C70">
            <v>0</v>
          </cell>
          <cell r="D70">
            <v>-2.0000000000000001E-4</v>
          </cell>
          <cell r="E70">
            <v>0</v>
          </cell>
          <cell r="F70">
            <v>2.0000000000000001E-4</v>
          </cell>
        </row>
        <row r="71">
          <cell r="B71">
            <v>-6.9999999999999999E-4</v>
          </cell>
          <cell r="C71">
            <v>-1.8E-3</v>
          </cell>
          <cell r="D71">
            <v>-1E-3</v>
          </cell>
          <cell r="E71">
            <v>5.9999999999999995E-4</v>
          </cell>
          <cell r="F71">
            <v>-5.0000000000000001E-4</v>
          </cell>
        </row>
        <row r="72">
          <cell r="B72">
            <v>0</v>
          </cell>
          <cell r="C72">
            <v>-6.9999999999999999E-4</v>
          </cell>
          <cell r="D72">
            <v>-1E-4</v>
          </cell>
          <cell r="E72">
            <v>5.9999999999999995E-4</v>
          </cell>
          <cell r="F72">
            <v>2.9999999999999997E-4</v>
          </cell>
        </row>
        <row r="73">
          <cell r="B73">
            <v>-1E-4</v>
          </cell>
          <cell r="C73">
            <v>-5.9999999999999995E-4</v>
          </cell>
          <cell r="D73">
            <v>-2.9999999999999997E-4</v>
          </cell>
          <cell r="E73">
            <v>6.9999999999999999E-4</v>
          </cell>
          <cell r="F73">
            <v>1E-4</v>
          </cell>
        </row>
        <row r="74">
          <cell r="B74">
            <v>-1E-4</v>
          </cell>
          <cell r="C74">
            <v>-4.0000000000000002E-4</v>
          </cell>
          <cell r="D74">
            <v>-5.0000000000000001E-4</v>
          </cell>
          <cell r="E74">
            <v>2.9999999999999997E-4</v>
          </cell>
          <cell r="F74">
            <v>6.9999999999999999E-4</v>
          </cell>
        </row>
        <row r="75">
          <cell r="B75">
            <v>-5.9999999999999995E-4</v>
          </cell>
          <cell r="C75">
            <v>-2.0000000000000001E-4</v>
          </cell>
          <cell r="D75">
            <v>-6.9999999999999999E-4</v>
          </cell>
          <cell r="E75">
            <v>-1E-3</v>
          </cell>
          <cell r="F75">
            <v>-2.0000000000000001E-4</v>
          </cell>
        </row>
        <row r="76">
          <cell r="B76">
            <v>-6.9999999999999999E-4</v>
          </cell>
          <cell r="C76">
            <v>-8.0000000000000004E-4</v>
          </cell>
          <cell r="D76">
            <v>-5.9999999999999995E-4</v>
          </cell>
          <cell r="E76">
            <v>-8.0000000000000004E-4</v>
          </cell>
          <cell r="F76">
            <v>-6.9999999999999999E-4</v>
          </cell>
        </row>
        <row r="77">
          <cell r="B77">
            <v>-5.9999999999999995E-4</v>
          </cell>
          <cell r="C77">
            <v>-1E-4</v>
          </cell>
          <cell r="D77">
            <v>-5.0000000000000001E-4</v>
          </cell>
          <cell r="E77">
            <v>-5.9999999999999995E-4</v>
          </cell>
          <cell r="F77">
            <v>-1.6999999999999999E-3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2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10" Type="http://schemas.openxmlformats.org/officeDocument/2006/relationships/ctrlProp" Target="../ctrlProps/ctrlProp25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6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M86"/>
  <sheetViews>
    <sheetView topLeftCell="YO1" zoomScaleNormal="100" workbookViewId="0">
      <pane ySplit="1" topLeftCell="A2" activePane="bottomLeft" state="frozen"/>
      <selection activeCell="B16" sqref="B16:N18"/>
      <selection pane="bottomLeft" activeCell="B16" sqref="B16:N18"/>
    </sheetView>
  </sheetViews>
  <sheetFormatPr defaultRowHeight="15" x14ac:dyDescent="0.25"/>
  <cols>
    <col min="33" max="33" width="10.5703125" bestFit="1" customWidth="1"/>
    <col min="38" max="38" width="10.5703125" bestFit="1" customWidth="1"/>
    <col min="43" max="43" width="10.5703125" bestFit="1" customWidth="1"/>
    <col min="48" max="48" width="10.5703125" bestFit="1" customWidth="1"/>
    <col min="56" max="56" width="9.140625" customWidth="1"/>
    <col min="61" max="61" width="9.140625" customWidth="1"/>
  </cols>
  <sheetData>
    <row r="1" spans="1:715" ht="15" customHeight="1" x14ac:dyDescent="0.25">
      <c r="A1" s="213">
        <v>41579</v>
      </c>
      <c r="B1" s="213"/>
      <c r="C1" s="213"/>
      <c r="D1" s="213"/>
      <c r="E1" s="213"/>
      <c r="F1" s="213">
        <v>41609</v>
      </c>
      <c r="G1" s="213"/>
      <c r="H1" s="213"/>
      <c r="I1" s="213"/>
      <c r="J1" s="213"/>
      <c r="K1" s="213">
        <v>41640</v>
      </c>
      <c r="L1" s="213"/>
      <c r="M1" s="213"/>
      <c r="N1" s="213"/>
      <c r="O1" s="213"/>
      <c r="P1" s="213">
        <v>41671</v>
      </c>
      <c r="Q1" s="213"/>
      <c r="R1" s="213"/>
      <c r="S1" s="213"/>
      <c r="T1" s="213"/>
      <c r="U1" s="213">
        <v>41699</v>
      </c>
      <c r="V1" s="213"/>
      <c r="W1" s="213"/>
      <c r="X1" s="213"/>
      <c r="Y1" s="213"/>
      <c r="Z1" s="213">
        <v>41730</v>
      </c>
      <c r="AA1" s="213"/>
      <c r="AB1" s="213"/>
      <c r="AC1" s="213"/>
      <c r="AD1" s="213"/>
      <c r="AE1" s="213">
        <v>41760</v>
      </c>
      <c r="AF1" s="213"/>
      <c r="AG1" s="213"/>
      <c r="AH1" s="213"/>
      <c r="AI1" s="213"/>
      <c r="AJ1" s="213">
        <v>41791</v>
      </c>
      <c r="AK1" s="213"/>
      <c r="AL1" s="213"/>
      <c r="AM1" s="213"/>
      <c r="AN1" s="213"/>
      <c r="AO1" s="213">
        <v>41821</v>
      </c>
      <c r="AP1" s="213"/>
      <c r="AQ1" s="213"/>
      <c r="AR1" s="213"/>
      <c r="AS1" s="213"/>
      <c r="AT1" s="213">
        <v>41852</v>
      </c>
      <c r="AU1" s="213"/>
      <c r="AV1" s="213"/>
      <c r="AW1" s="213"/>
      <c r="AX1" s="213"/>
      <c r="AY1" s="213">
        <v>41883</v>
      </c>
      <c r="AZ1" s="213"/>
      <c r="BA1" s="213"/>
      <c r="BB1" s="213"/>
      <c r="BC1" s="213"/>
      <c r="BD1" s="213">
        <v>41913</v>
      </c>
      <c r="BE1" s="213"/>
      <c r="BF1" s="213"/>
      <c r="BG1" s="213"/>
      <c r="BH1" s="213"/>
      <c r="BI1" s="213">
        <v>41944</v>
      </c>
      <c r="BJ1" s="213"/>
      <c r="BK1" s="213"/>
      <c r="BL1" s="213"/>
      <c r="BM1" s="213"/>
      <c r="BN1" s="213">
        <v>41974</v>
      </c>
      <c r="BO1" s="213"/>
      <c r="BP1" s="213"/>
      <c r="BQ1" s="213"/>
      <c r="BR1" s="213"/>
      <c r="BS1" s="213">
        <v>42005</v>
      </c>
      <c r="BT1" s="213"/>
      <c r="BU1" s="213"/>
      <c r="BV1" s="213"/>
      <c r="BW1" s="213"/>
      <c r="BX1" s="213">
        <v>42036</v>
      </c>
      <c r="BY1" s="213"/>
      <c r="BZ1" s="213"/>
      <c r="CA1" s="213"/>
      <c r="CB1" s="213"/>
      <c r="CC1" s="213">
        <v>42064</v>
      </c>
      <c r="CD1" s="213"/>
      <c r="CE1" s="213"/>
      <c r="CF1" s="213"/>
      <c r="CG1" s="213"/>
      <c r="CH1" s="213">
        <v>42095</v>
      </c>
      <c r="CI1" s="213"/>
      <c r="CJ1" s="213"/>
      <c r="CK1" s="213"/>
      <c r="CL1" s="213"/>
      <c r="CM1" s="213">
        <v>42125</v>
      </c>
      <c r="CN1" s="213"/>
      <c r="CO1" s="213"/>
      <c r="CP1" s="213"/>
      <c r="CQ1" s="213"/>
      <c r="CR1" s="213">
        <v>42156</v>
      </c>
      <c r="CS1" s="213"/>
      <c r="CT1" s="213"/>
      <c r="CU1" s="213"/>
      <c r="CV1" s="213"/>
      <c r="CW1" s="213">
        <v>42186</v>
      </c>
      <c r="CX1" s="213"/>
      <c r="CY1" s="213"/>
      <c r="CZ1" s="213"/>
      <c r="DA1" s="213"/>
      <c r="DB1" s="213">
        <v>42217</v>
      </c>
      <c r="DC1" s="213"/>
      <c r="DD1" s="213"/>
      <c r="DE1" s="213"/>
      <c r="DF1" s="213"/>
      <c r="DG1" s="213">
        <v>42248</v>
      </c>
      <c r="DH1" s="213"/>
      <c r="DI1" s="213"/>
      <c r="DJ1" s="213"/>
      <c r="DK1" s="213"/>
      <c r="DL1" s="213">
        <v>42278</v>
      </c>
      <c r="DM1" s="213"/>
      <c r="DN1" s="213"/>
      <c r="DO1" s="213"/>
      <c r="DP1" s="213"/>
      <c r="DQ1" s="213">
        <v>42309</v>
      </c>
      <c r="DR1" s="213"/>
      <c r="DS1" s="213"/>
      <c r="DT1" s="213"/>
      <c r="DU1" s="213"/>
      <c r="DV1" s="213">
        <v>42339</v>
      </c>
      <c r="DW1" s="213"/>
      <c r="DX1" s="213"/>
      <c r="DY1" s="213"/>
      <c r="DZ1" s="213"/>
      <c r="EA1" s="213">
        <v>42370</v>
      </c>
      <c r="EB1" s="213"/>
      <c r="EC1" s="213"/>
      <c r="ED1" s="213"/>
      <c r="EE1" s="213"/>
      <c r="EF1" s="213">
        <v>42401</v>
      </c>
      <c r="EG1" s="213"/>
      <c r="EH1" s="213"/>
      <c r="EI1" s="213"/>
      <c r="EJ1" s="213"/>
      <c r="EK1" s="213">
        <v>42430</v>
      </c>
      <c r="EL1" s="213"/>
      <c r="EM1" s="213"/>
      <c r="EN1" s="213"/>
      <c r="EO1" s="213"/>
      <c r="EP1" s="213">
        <v>42461</v>
      </c>
      <c r="EQ1" s="213"/>
      <c r="ER1" s="213"/>
      <c r="ES1" s="213"/>
      <c r="ET1" s="213"/>
      <c r="EU1" s="213">
        <v>42491</v>
      </c>
      <c r="EV1" s="213"/>
      <c r="EW1" s="213"/>
      <c r="EX1" s="213"/>
      <c r="EY1" s="213"/>
      <c r="EZ1" s="213">
        <v>42522</v>
      </c>
      <c r="FA1" s="213"/>
      <c r="FB1" s="213"/>
      <c r="FC1" s="213"/>
      <c r="FD1" s="213"/>
      <c r="FE1" s="213">
        <v>42552</v>
      </c>
      <c r="FF1" s="213"/>
      <c r="FG1" s="213"/>
      <c r="FH1" s="213"/>
      <c r="FI1" s="213"/>
      <c r="FJ1" s="213">
        <v>42583</v>
      </c>
      <c r="FK1" s="213"/>
      <c r="FL1" s="213"/>
      <c r="FM1" s="213"/>
      <c r="FN1" s="213"/>
      <c r="FO1" s="213">
        <v>42614</v>
      </c>
      <c r="FP1" s="213"/>
      <c r="FQ1" s="213"/>
      <c r="FR1" s="213"/>
      <c r="FS1" s="213"/>
      <c r="FT1" s="213">
        <v>42644</v>
      </c>
      <c r="FU1" s="213"/>
      <c r="FV1" s="213"/>
      <c r="FW1" s="213"/>
      <c r="FX1" s="213"/>
      <c r="FY1" s="213">
        <v>42675</v>
      </c>
      <c r="FZ1" s="213"/>
      <c r="GA1" s="213"/>
      <c r="GB1" s="213"/>
      <c r="GC1" s="213"/>
      <c r="GD1" s="213">
        <v>42705</v>
      </c>
      <c r="GE1" s="213"/>
      <c r="GF1" s="213"/>
      <c r="GG1" s="213"/>
      <c r="GH1" s="213"/>
      <c r="GI1" s="213">
        <v>42736</v>
      </c>
      <c r="GJ1" s="213"/>
      <c r="GK1" s="213"/>
      <c r="GL1" s="213"/>
      <c r="GM1" s="213"/>
      <c r="GN1" s="213">
        <v>42767</v>
      </c>
      <c r="GO1" s="213"/>
      <c r="GP1" s="213"/>
      <c r="GQ1" s="213"/>
      <c r="GR1" s="213"/>
      <c r="GS1" s="213">
        <v>42795</v>
      </c>
      <c r="GT1" s="213"/>
      <c r="GU1" s="213"/>
      <c r="GV1" s="213"/>
      <c r="GW1" s="213"/>
      <c r="GX1" s="213">
        <v>42826</v>
      </c>
      <c r="GY1" s="213"/>
      <c r="GZ1" s="213"/>
      <c r="HA1" s="213"/>
      <c r="HB1" s="213"/>
      <c r="HC1" s="213">
        <v>42856</v>
      </c>
      <c r="HD1" s="213"/>
      <c r="HE1" s="213"/>
      <c r="HF1" s="213"/>
      <c r="HG1" s="213"/>
      <c r="HH1" s="213">
        <v>42887</v>
      </c>
      <c r="HI1" s="213"/>
      <c r="HJ1" s="213"/>
      <c r="HK1" s="213"/>
      <c r="HL1" s="213"/>
      <c r="HM1" s="213">
        <v>42917</v>
      </c>
      <c r="HN1" s="213"/>
      <c r="HO1" s="213"/>
      <c r="HP1" s="213"/>
      <c r="HQ1" s="213"/>
      <c r="HR1" s="213">
        <v>42948</v>
      </c>
      <c r="HS1" s="213"/>
      <c r="HT1" s="213"/>
      <c r="HU1" s="213"/>
      <c r="HV1" s="213"/>
      <c r="HW1" s="213">
        <v>42979</v>
      </c>
      <c r="HX1" s="213"/>
      <c r="HY1" s="213"/>
      <c r="HZ1" s="213"/>
      <c r="IA1" s="213"/>
      <c r="IB1" s="213">
        <v>43009</v>
      </c>
      <c r="IC1" s="213"/>
      <c r="ID1" s="213"/>
      <c r="IE1" s="213"/>
      <c r="IF1" s="213"/>
      <c r="IG1" s="213">
        <v>43040</v>
      </c>
      <c r="IH1" s="213"/>
      <c r="II1" s="213"/>
      <c r="IJ1" s="213"/>
      <c r="IK1" s="213"/>
      <c r="IL1" s="213">
        <v>43070</v>
      </c>
      <c r="IM1" s="213"/>
      <c r="IN1" s="213"/>
      <c r="IO1" s="213"/>
      <c r="IP1" s="213"/>
      <c r="IQ1" s="213">
        <v>43101</v>
      </c>
      <c r="IR1" s="213"/>
      <c r="IS1" s="213"/>
      <c r="IT1" s="213"/>
      <c r="IU1" s="213"/>
      <c r="IV1" s="213">
        <v>43132</v>
      </c>
      <c r="IW1" s="213"/>
      <c r="IX1" s="213"/>
      <c r="IY1" s="213"/>
      <c r="IZ1" s="213"/>
      <c r="JA1" s="213">
        <v>43160</v>
      </c>
      <c r="JB1" s="213"/>
      <c r="JC1" s="213"/>
      <c r="JD1" s="213"/>
      <c r="JE1" s="213"/>
      <c r="JF1" s="213">
        <v>43191</v>
      </c>
      <c r="JG1" s="213"/>
      <c r="JH1" s="213"/>
      <c r="JI1" s="213"/>
      <c r="JJ1" s="213"/>
      <c r="JK1" s="213">
        <v>43221</v>
      </c>
      <c r="JL1" s="213"/>
      <c r="JM1" s="213"/>
      <c r="JN1" s="213"/>
      <c r="JO1" s="213"/>
      <c r="JP1" s="213">
        <v>43252</v>
      </c>
      <c r="JQ1" s="213"/>
      <c r="JR1" s="213"/>
      <c r="JS1" s="213"/>
      <c r="JT1" s="213"/>
      <c r="JU1" s="213">
        <v>43282</v>
      </c>
      <c r="JV1" s="213"/>
      <c r="JW1" s="213"/>
      <c r="JX1" s="213"/>
      <c r="JY1" s="213"/>
      <c r="JZ1" s="213">
        <v>43313</v>
      </c>
      <c r="KA1" s="213"/>
      <c r="KB1" s="213"/>
      <c r="KC1" s="213"/>
      <c r="KD1" s="213"/>
      <c r="KE1" s="213">
        <v>43344</v>
      </c>
      <c r="KF1" s="213"/>
      <c r="KG1" s="213"/>
      <c r="KH1" s="213"/>
      <c r="KI1" s="213"/>
      <c r="KJ1" s="213">
        <v>43374</v>
      </c>
      <c r="KK1" s="213"/>
      <c r="KL1" s="213"/>
      <c r="KM1" s="213"/>
      <c r="KN1" s="213"/>
      <c r="KO1" s="213">
        <v>43405</v>
      </c>
      <c r="KP1" s="213"/>
      <c r="KQ1" s="213"/>
      <c r="KR1" s="213"/>
      <c r="KS1" s="213"/>
      <c r="KT1" s="213">
        <v>43435</v>
      </c>
      <c r="KU1" s="213"/>
      <c r="KV1" s="213"/>
      <c r="KW1" s="213"/>
      <c r="KX1" s="213"/>
      <c r="KY1" s="213">
        <v>43466</v>
      </c>
      <c r="KZ1" s="213"/>
      <c r="LA1" s="213"/>
      <c r="LB1" s="213"/>
      <c r="LC1" s="213"/>
      <c r="LD1" s="213">
        <v>43497</v>
      </c>
      <c r="LE1" s="213"/>
      <c r="LF1" s="213"/>
      <c r="LG1" s="213"/>
      <c r="LH1" s="213"/>
      <c r="LI1" s="213">
        <v>43525</v>
      </c>
      <c r="LJ1" s="213"/>
      <c r="LK1" s="213"/>
      <c r="LL1" s="213"/>
      <c r="LM1" s="213"/>
      <c r="LN1" s="213">
        <v>43556</v>
      </c>
      <c r="LO1" s="213"/>
      <c r="LP1" s="213"/>
      <c r="LQ1" s="213"/>
      <c r="LR1" s="213"/>
      <c r="LS1" s="213">
        <v>43586</v>
      </c>
      <c r="LT1" s="213"/>
      <c r="LU1" s="213"/>
      <c r="LV1" s="213"/>
      <c r="LW1" s="213"/>
      <c r="LX1" s="213">
        <v>43617</v>
      </c>
      <c r="LY1" s="213"/>
      <c r="LZ1" s="213"/>
      <c r="MA1" s="213"/>
      <c r="MB1" s="213"/>
      <c r="MC1" s="213">
        <v>43647</v>
      </c>
      <c r="MD1" s="213"/>
      <c r="ME1" s="213"/>
      <c r="MF1" s="213"/>
      <c r="MG1" s="213"/>
      <c r="MH1" s="213">
        <v>43678</v>
      </c>
      <c r="MI1" s="213"/>
      <c r="MJ1" s="213"/>
      <c r="MK1" s="213"/>
      <c r="ML1" s="213"/>
      <c r="MM1" s="213">
        <v>43709</v>
      </c>
      <c r="MN1" s="213"/>
      <c r="MO1" s="213"/>
      <c r="MP1" s="213"/>
      <c r="MQ1" s="213"/>
      <c r="MR1" s="213">
        <v>43739</v>
      </c>
      <c r="MS1" s="213"/>
      <c r="MT1" s="213"/>
      <c r="MU1" s="213"/>
      <c r="MV1" s="213"/>
      <c r="MW1" s="213">
        <v>43770</v>
      </c>
      <c r="MX1" s="213"/>
      <c r="MY1" s="213"/>
      <c r="MZ1" s="213"/>
      <c r="NA1" s="213"/>
      <c r="NB1" s="213">
        <v>43800</v>
      </c>
      <c r="NC1" s="213"/>
      <c r="ND1" s="213"/>
      <c r="NE1" s="213"/>
      <c r="NF1" s="213"/>
      <c r="NG1" s="213">
        <v>43831</v>
      </c>
      <c r="NH1" s="213"/>
      <c r="NI1" s="213"/>
      <c r="NJ1" s="213"/>
      <c r="NK1" s="213"/>
      <c r="NL1" s="213">
        <v>43862</v>
      </c>
      <c r="NM1" s="213"/>
      <c r="NN1" s="213"/>
      <c r="NO1" s="213"/>
      <c r="NP1" s="213"/>
      <c r="NQ1" s="213">
        <v>43891</v>
      </c>
      <c r="NR1" s="213"/>
      <c r="NS1" s="213"/>
      <c r="NT1" s="213"/>
      <c r="NU1" s="213"/>
      <c r="NV1" s="213">
        <v>43922</v>
      </c>
      <c r="NW1" s="213"/>
      <c r="NX1" s="213"/>
      <c r="NY1" s="213"/>
      <c r="NZ1" s="213"/>
      <c r="OA1" s="213">
        <v>43952</v>
      </c>
      <c r="OB1" s="213"/>
      <c r="OC1" s="213"/>
      <c r="OD1" s="213"/>
      <c r="OE1" s="213"/>
      <c r="OF1" s="213">
        <v>43983</v>
      </c>
      <c r="OG1" s="213"/>
      <c r="OH1" s="213"/>
      <c r="OI1" s="213"/>
      <c r="OJ1" s="213"/>
      <c r="OK1" s="213">
        <v>44013</v>
      </c>
      <c r="OL1" s="213"/>
      <c r="OM1" s="213"/>
      <c r="ON1" s="213"/>
      <c r="OO1" s="213"/>
      <c r="OP1" s="213">
        <v>44044</v>
      </c>
      <c r="OQ1" s="213"/>
      <c r="OR1" s="213"/>
      <c r="OS1" s="213"/>
      <c r="OT1" s="213"/>
      <c r="OU1" s="213">
        <v>44075</v>
      </c>
      <c r="OV1" s="213"/>
      <c r="OW1" s="213"/>
      <c r="OX1" s="213"/>
      <c r="OY1" s="213"/>
      <c r="OZ1" s="213">
        <v>44105</v>
      </c>
      <c r="PA1" s="213"/>
      <c r="PB1" s="213"/>
      <c r="PC1" s="213"/>
      <c r="PD1" s="213"/>
      <c r="PE1" s="213">
        <v>44136</v>
      </c>
      <c r="PF1" s="213"/>
      <c r="PG1" s="213"/>
      <c r="PH1" s="213"/>
      <c r="PI1" s="213"/>
      <c r="PJ1" s="213">
        <v>44166</v>
      </c>
      <c r="PK1" s="213"/>
      <c r="PL1" s="213"/>
      <c r="PM1" s="213"/>
      <c r="PN1" s="213"/>
      <c r="PO1" s="213">
        <v>44197</v>
      </c>
      <c r="PP1" s="213"/>
      <c r="PQ1" s="213"/>
      <c r="PR1" s="213"/>
      <c r="PS1" s="213"/>
      <c r="PT1" s="213">
        <v>44228</v>
      </c>
      <c r="PU1" s="213"/>
      <c r="PV1" s="213"/>
      <c r="PW1" s="213"/>
      <c r="PX1" s="213"/>
      <c r="PY1" s="213">
        <v>44256</v>
      </c>
      <c r="PZ1" s="213"/>
      <c r="QA1" s="213"/>
      <c r="QB1" s="213"/>
      <c r="QC1" s="213"/>
      <c r="QD1" s="213">
        <v>44287</v>
      </c>
      <c r="QE1" s="213"/>
      <c r="QF1" s="213"/>
      <c r="QG1" s="213"/>
      <c r="QH1" s="213"/>
      <c r="QI1" s="213">
        <v>44317</v>
      </c>
      <c r="QJ1" s="213"/>
      <c r="QK1" s="213"/>
      <c r="QL1" s="213"/>
      <c r="QM1" s="213"/>
      <c r="QN1" s="213">
        <v>44348</v>
      </c>
      <c r="QO1" s="213"/>
      <c r="QP1" s="213"/>
      <c r="QQ1" s="213"/>
      <c r="QR1" s="213"/>
      <c r="QS1" s="213">
        <v>44378</v>
      </c>
      <c r="QT1" s="213"/>
      <c r="QU1" s="213"/>
      <c r="QV1" s="213"/>
      <c r="QW1" s="213"/>
      <c r="QX1" s="213">
        <v>44409</v>
      </c>
      <c r="QY1" s="213"/>
      <c r="QZ1" s="213"/>
      <c r="RA1" s="213"/>
      <c r="RB1" s="213"/>
      <c r="RC1" s="213">
        <v>44440</v>
      </c>
      <c r="RD1" s="213"/>
      <c r="RE1" s="213"/>
      <c r="RF1" s="213"/>
      <c r="RG1" s="213"/>
      <c r="RH1" s="213">
        <v>44470</v>
      </c>
      <c r="RI1" s="213"/>
      <c r="RJ1" s="213"/>
      <c r="RK1" s="213"/>
      <c r="RL1" s="213"/>
      <c r="RM1" s="213">
        <v>44501</v>
      </c>
      <c r="RN1" s="213"/>
      <c r="RO1" s="213"/>
      <c r="RP1" s="213"/>
      <c r="RQ1" s="213"/>
      <c r="RR1" s="213">
        <v>44531</v>
      </c>
      <c r="RS1" s="213"/>
      <c r="RT1" s="213"/>
      <c r="RU1" s="213"/>
      <c r="RV1" s="213"/>
      <c r="RW1" s="213">
        <v>44562</v>
      </c>
      <c r="RX1" s="213"/>
      <c r="RY1" s="213"/>
      <c r="RZ1" s="213"/>
      <c r="SA1" s="213"/>
      <c r="SB1" s="213">
        <v>44593</v>
      </c>
      <c r="SC1" s="213"/>
      <c r="SD1" s="213"/>
      <c r="SE1" s="213"/>
      <c r="SF1" s="213"/>
      <c r="SG1" s="213">
        <v>44621</v>
      </c>
      <c r="SH1" s="213"/>
      <c r="SI1" s="213"/>
      <c r="SJ1" s="213"/>
      <c r="SK1" s="213"/>
      <c r="SL1" s="213">
        <v>44652</v>
      </c>
      <c r="SM1" s="213"/>
      <c r="SN1" s="213"/>
      <c r="SO1" s="213"/>
      <c r="SP1" s="213"/>
      <c r="SQ1" s="213">
        <v>44682</v>
      </c>
      <c r="SR1" s="213"/>
      <c r="SS1" s="213"/>
      <c r="ST1" s="213"/>
      <c r="SU1" s="213"/>
      <c r="SV1" s="213">
        <v>44713</v>
      </c>
      <c r="SW1" s="213"/>
      <c r="SX1" s="213"/>
      <c r="SY1" s="213"/>
      <c r="SZ1" s="213"/>
      <c r="TA1" s="213">
        <v>44743</v>
      </c>
      <c r="TB1" s="213"/>
      <c r="TC1" s="213"/>
      <c r="TD1" s="213"/>
      <c r="TE1" s="213"/>
      <c r="TF1" s="213">
        <v>44774</v>
      </c>
      <c r="TG1" s="213"/>
      <c r="TH1" s="213"/>
      <c r="TI1" s="213"/>
      <c r="TJ1" s="213"/>
      <c r="TK1" s="213">
        <v>44805</v>
      </c>
      <c r="TL1" s="213"/>
      <c r="TM1" s="213"/>
      <c r="TN1" s="213"/>
      <c r="TO1" s="213"/>
      <c r="TP1" s="213">
        <v>44835</v>
      </c>
      <c r="TQ1" s="213"/>
      <c r="TR1" s="213"/>
      <c r="TS1" s="213"/>
      <c r="TT1" s="213"/>
      <c r="TU1" s="213">
        <v>44866</v>
      </c>
      <c r="TV1" s="213"/>
      <c r="TW1" s="213"/>
      <c r="TX1" s="213"/>
      <c r="TY1" s="213"/>
      <c r="TZ1" s="213">
        <v>44896</v>
      </c>
      <c r="UA1" s="213"/>
      <c r="UB1" s="213"/>
      <c r="UC1" s="213"/>
      <c r="UD1" s="213"/>
      <c r="UE1" s="213">
        <v>44927</v>
      </c>
      <c r="UF1" s="213"/>
      <c r="UG1" s="213"/>
      <c r="UH1" s="213"/>
      <c r="UI1" s="213"/>
      <c r="UJ1" s="213">
        <v>44958</v>
      </c>
      <c r="UK1" s="213"/>
      <c r="UL1" s="213"/>
      <c r="UM1" s="213"/>
      <c r="UN1" s="213"/>
      <c r="UO1" s="213">
        <v>44986</v>
      </c>
      <c r="UP1" s="213"/>
      <c r="UQ1" s="213"/>
      <c r="UR1" s="213"/>
      <c r="US1" s="213"/>
      <c r="UT1" s="213">
        <v>45017</v>
      </c>
      <c r="UU1" s="213"/>
      <c r="UV1" s="213"/>
      <c r="UW1" s="213"/>
      <c r="UX1" s="213"/>
      <c r="UY1" s="213">
        <v>45047</v>
      </c>
      <c r="UZ1" s="213"/>
      <c r="VA1" s="213"/>
      <c r="VB1" s="213"/>
      <c r="VC1" s="213"/>
      <c r="VD1" s="213">
        <v>45078</v>
      </c>
      <c r="VE1" s="213"/>
      <c r="VF1" s="213"/>
      <c r="VG1" s="213"/>
      <c r="VH1" s="213"/>
      <c r="VI1" s="213">
        <v>45108</v>
      </c>
      <c r="VJ1" s="213"/>
      <c r="VK1" s="213"/>
      <c r="VL1" s="213"/>
      <c r="VM1" s="213"/>
      <c r="VN1" s="213">
        <v>45139</v>
      </c>
      <c r="VO1" s="213"/>
      <c r="VP1" s="213"/>
      <c r="VQ1" s="213"/>
      <c r="VR1" s="213"/>
      <c r="VS1" s="213">
        <v>45170</v>
      </c>
      <c r="VT1" s="213"/>
      <c r="VU1" s="213"/>
      <c r="VV1" s="213"/>
      <c r="VW1" s="213"/>
      <c r="VX1" s="213">
        <v>45200</v>
      </c>
      <c r="VY1" s="213"/>
      <c r="VZ1" s="213"/>
      <c r="WA1" s="213"/>
      <c r="WB1" s="213"/>
      <c r="WC1" s="213">
        <v>45231</v>
      </c>
      <c r="WD1" s="213"/>
      <c r="WE1" s="213"/>
      <c r="WF1" s="213"/>
      <c r="WG1" s="213"/>
      <c r="WH1" s="213">
        <v>45261</v>
      </c>
      <c r="WI1" s="213"/>
      <c r="WJ1" s="213"/>
      <c r="WK1" s="213"/>
      <c r="WL1" s="213"/>
      <c r="WM1" s="213">
        <v>45292</v>
      </c>
      <c r="WN1" s="213"/>
      <c r="WO1" s="213"/>
      <c r="WP1" s="213"/>
      <c r="WQ1" s="213"/>
      <c r="WR1" s="213">
        <v>45323</v>
      </c>
      <c r="WS1" s="213"/>
      <c r="WT1" s="213"/>
      <c r="WU1" s="213"/>
      <c r="WV1" s="213"/>
      <c r="WW1" s="213">
        <v>45352</v>
      </c>
      <c r="WX1" s="213"/>
      <c r="WY1" s="213"/>
      <c r="WZ1" s="213"/>
      <c r="XA1" s="213"/>
      <c r="XB1" s="213">
        <v>45383</v>
      </c>
      <c r="XC1" s="213"/>
      <c r="XD1" s="213"/>
      <c r="XE1" s="213"/>
      <c r="XF1" s="213"/>
      <c r="XG1" s="213">
        <v>45413</v>
      </c>
      <c r="XH1" s="213"/>
      <c r="XI1" s="213"/>
      <c r="XJ1" s="213"/>
      <c r="XK1" s="213"/>
      <c r="XL1" s="213">
        <v>45444</v>
      </c>
      <c r="XM1" s="213"/>
      <c r="XN1" s="213"/>
      <c r="XO1" s="213"/>
      <c r="XP1" s="213"/>
      <c r="XQ1" s="213">
        <v>45474</v>
      </c>
      <c r="XR1" s="213"/>
      <c r="XS1" s="213"/>
      <c r="XT1" s="213"/>
      <c r="XU1" s="213"/>
      <c r="XV1" s="213">
        <v>45505</v>
      </c>
      <c r="XW1" s="213"/>
      <c r="XX1" s="213"/>
      <c r="XY1" s="213"/>
      <c r="XZ1" s="213"/>
      <c r="YA1" s="213">
        <v>45536</v>
      </c>
      <c r="YB1" s="213"/>
      <c r="YC1" s="213"/>
      <c r="YD1" s="213"/>
      <c r="YE1" s="213"/>
      <c r="YF1" s="213">
        <v>45566</v>
      </c>
      <c r="YG1" s="213"/>
      <c r="YH1" s="213"/>
      <c r="YI1" s="213"/>
      <c r="YJ1" s="213"/>
      <c r="YK1" s="213">
        <v>45597</v>
      </c>
      <c r="YL1" s="213"/>
      <c r="YM1" s="213"/>
      <c r="YN1" s="213"/>
      <c r="YO1" s="213"/>
      <c r="YP1" s="213">
        <v>45627</v>
      </c>
      <c r="YQ1" s="213"/>
      <c r="YR1" s="213"/>
      <c r="YS1" s="213"/>
      <c r="YT1" s="213"/>
      <c r="YU1" s="213">
        <v>45658</v>
      </c>
      <c r="YV1" s="213"/>
      <c r="YW1" s="213"/>
      <c r="YX1" s="213"/>
      <c r="YY1" s="213"/>
      <c r="YZ1" s="213">
        <v>45689</v>
      </c>
      <c r="ZA1" s="213"/>
      <c r="ZB1" s="213"/>
      <c r="ZC1" s="213"/>
      <c r="ZD1" s="213"/>
      <c r="ZE1" s="213">
        <v>45717</v>
      </c>
      <c r="ZF1" s="213"/>
      <c r="ZG1" s="213"/>
      <c r="ZH1" s="213"/>
      <c r="ZI1" s="213"/>
      <c r="ZJ1" s="213">
        <v>45748</v>
      </c>
      <c r="ZK1" s="213"/>
      <c r="ZL1" s="213"/>
      <c r="ZM1" s="213"/>
      <c r="ZN1" s="213"/>
      <c r="ZO1" s="213">
        <v>45778</v>
      </c>
      <c r="ZP1" s="213"/>
      <c r="ZQ1" s="213"/>
      <c r="ZR1" s="213"/>
      <c r="ZS1" s="213"/>
      <c r="ZT1" s="213">
        <v>45809</v>
      </c>
      <c r="ZU1" s="213"/>
      <c r="ZV1" s="213"/>
      <c r="ZW1" s="213"/>
      <c r="ZX1" s="213"/>
      <c r="ZY1" s="213">
        <v>45839</v>
      </c>
      <c r="ZZ1" s="213"/>
      <c r="AAA1" s="213"/>
      <c r="AAB1" s="213"/>
      <c r="AAC1" s="213"/>
      <c r="AAD1" s="213">
        <v>45870</v>
      </c>
      <c r="AAE1" s="213"/>
      <c r="AAF1" s="213"/>
      <c r="AAG1" s="213"/>
      <c r="AAH1" s="213"/>
      <c r="AAI1" s="213">
        <v>45901</v>
      </c>
      <c r="AAJ1" s="213"/>
      <c r="AAK1" s="213"/>
      <c r="AAL1" s="213"/>
      <c r="AAM1" s="213"/>
    </row>
    <row r="2" spans="1:715" x14ac:dyDescent="0.25">
      <c r="A2" s="189"/>
      <c r="F2" s="189"/>
      <c r="K2" s="189"/>
      <c r="P2" s="189"/>
      <c r="U2" s="189"/>
      <c r="Z2" s="189"/>
      <c r="AE2" s="189"/>
      <c r="AJ2" s="189"/>
      <c r="AK2" s="189"/>
      <c r="AO2" s="208"/>
      <c r="AP2" t="s">
        <v>51</v>
      </c>
      <c r="AT2" s="208"/>
      <c r="AY2" s="208"/>
      <c r="BD2" s="208"/>
      <c r="BI2" s="208"/>
      <c r="BN2" s="208"/>
      <c r="BS2" s="208"/>
      <c r="BX2" s="208"/>
      <c r="CC2" s="208"/>
      <c r="CH2" s="208"/>
      <c r="CM2" s="208"/>
      <c r="CR2" s="208"/>
      <c r="CW2" s="208"/>
      <c r="DB2" s="208"/>
      <c r="DG2" s="208"/>
      <c r="DL2" s="208"/>
      <c r="DQ2" s="208"/>
      <c r="DV2" s="208"/>
      <c r="EA2" s="208"/>
      <c r="EF2" s="208"/>
      <c r="EK2" s="208"/>
      <c r="EP2" s="208"/>
      <c r="EU2" s="208"/>
      <c r="EZ2" s="208"/>
      <c r="FE2" s="208"/>
      <c r="FJ2" s="208"/>
      <c r="FO2" s="208"/>
      <c r="FT2" s="208"/>
      <c r="FY2" s="208"/>
      <c r="GD2" s="208"/>
      <c r="GI2" s="208"/>
      <c r="GN2" s="208"/>
      <c r="GS2" s="208"/>
      <c r="GX2" s="208"/>
      <c r="HC2" s="208"/>
      <c r="HH2" s="208"/>
      <c r="HM2" s="208"/>
      <c r="HR2" s="208"/>
      <c r="HW2" s="208"/>
      <c r="IB2" s="208"/>
      <c r="IG2" s="208"/>
      <c r="IL2" s="208"/>
      <c r="IQ2" s="208"/>
      <c r="IV2" s="208"/>
      <c r="JA2" s="208"/>
      <c r="JF2" s="208"/>
      <c r="JK2" s="208"/>
      <c r="JP2" s="208"/>
      <c r="JU2" s="208"/>
      <c r="JZ2" s="208"/>
      <c r="KE2" s="208"/>
      <c r="KJ2" s="208"/>
      <c r="KO2" s="208"/>
      <c r="KT2" s="208"/>
      <c r="KY2" s="208"/>
      <c r="LD2" s="208"/>
      <c r="LI2" s="208"/>
      <c r="LN2" s="208"/>
      <c r="LS2" s="208"/>
      <c r="LX2" s="208"/>
      <c r="MC2" s="208"/>
      <c r="MH2" s="208"/>
      <c r="MM2" s="208"/>
      <c r="MR2" s="208"/>
      <c r="MW2" s="208"/>
      <c r="NB2" s="208"/>
      <c r="NG2" s="208"/>
      <c r="NL2" s="208"/>
      <c r="NQ2" s="208"/>
      <c r="NV2" s="208"/>
      <c r="OA2" s="208"/>
      <c r="OF2" s="208"/>
      <c r="OK2" s="208"/>
      <c r="OP2" s="208"/>
      <c r="OU2" s="208"/>
      <c r="OZ2" s="208"/>
      <c r="PE2" s="208"/>
      <c r="PJ2" s="208"/>
      <c r="WM2" s="208"/>
      <c r="WR2" s="208"/>
      <c r="WW2" s="208"/>
      <c r="XB2" s="208"/>
      <c r="XG2" s="208"/>
      <c r="XL2" s="208"/>
      <c r="XQ2" s="208"/>
      <c r="XV2" s="208"/>
      <c r="YA2" s="208"/>
      <c r="YF2" s="208"/>
      <c r="YK2" s="208"/>
      <c r="YP2" s="208"/>
      <c r="YU2" s="208"/>
      <c r="YZ2" s="208"/>
      <c r="ZE2" s="208"/>
      <c r="ZJ2" s="208"/>
      <c r="ZO2" s="208"/>
      <c r="ZT2" s="208"/>
      <c r="ZY2" s="208"/>
      <c r="AAD2" s="208"/>
      <c r="AAI2" s="208"/>
    </row>
    <row r="3" spans="1:715" ht="15" customHeight="1" x14ac:dyDescent="0.25">
      <c r="A3" s="215" t="s">
        <v>186</v>
      </c>
      <c r="B3" s="215"/>
      <c r="C3" s="215"/>
      <c r="D3" s="215"/>
      <c r="E3" s="207"/>
      <c r="F3" s="215" t="s">
        <v>186</v>
      </c>
      <c r="G3" s="215"/>
      <c r="H3" s="215"/>
      <c r="I3" s="215"/>
      <c r="J3" s="207"/>
      <c r="K3" s="215" t="s">
        <v>186</v>
      </c>
      <c r="L3" s="215"/>
      <c r="M3" s="215"/>
      <c r="N3" s="215"/>
      <c r="O3" s="207"/>
      <c r="P3" s="215" t="s">
        <v>186</v>
      </c>
      <c r="Q3" s="215"/>
      <c r="R3" s="215"/>
      <c r="S3" s="215"/>
      <c r="T3" s="207"/>
      <c r="U3" s="215" t="s">
        <v>186</v>
      </c>
      <c r="V3" s="215"/>
      <c r="W3" s="215"/>
      <c r="X3" s="215"/>
      <c r="Y3" s="207"/>
      <c r="Z3" s="215" t="s">
        <v>186</v>
      </c>
      <c r="AA3" s="215"/>
      <c r="AB3" s="215"/>
      <c r="AC3" s="215"/>
      <c r="AD3" s="207"/>
      <c r="AE3" s="215" t="s">
        <v>186</v>
      </c>
      <c r="AF3" s="215"/>
      <c r="AG3" s="215"/>
      <c r="AH3" s="215"/>
      <c r="AI3" s="25"/>
      <c r="AJ3" s="215" t="s">
        <v>186</v>
      </c>
      <c r="AK3" s="215"/>
      <c r="AL3" s="215"/>
      <c r="AM3" s="215"/>
      <c r="AN3" s="25"/>
      <c r="AO3" s="207" t="s">
        <v>186</v>
      </c>
      <c r="AP3" s="207"/>
      <c r="AQ3" s="207"/>
      <c r="AR3" s="207"/>
      <c r="AS3" s="25"/>
      <c r="AT3" s="217"/>
      <c r="AU3" s="217"/>
      <c r="AV3" s="217"/>
      <c r="AW3" s="217"/>
      <c r="AX3" s="25"/>
      <c r="AY3" s="217"/>
      <c r="AZ3" s="217"/>
      <c r="BA3" s="217"/>
      <c r="BB3" s="217"/>
      <c r="BC3" s="25"/>
      <c r="BD3" s="217"/>
      <c r="BE3" s="217"/>
      <c r="BF3" s="217"/>
      <c r="BG3" s="217"/>
      <c r="BH3" s="25"/>
      <c r="BI3" s="217"/>
      <c r="BJ3" s="217"/>
      <c r="BK3" s="217"/>
      <c r="BL3" s="217"/>
      <c r="BM3" s="25"/>
      <c r="BN3" s="217"/>
      <c r="BO3" s="217"/>
      <c r="BP3" s="217"/>
      <c r="BQ3" s="217"/>
      <c r="BR3" s="25"/>
      <c r="BS3" s="217"/>
      <c r="BT3" s="217"/>
      <c r="BU3" s="217"/>
      <c r="BV3" s="217"/>
      <c r="BW3" s="25"/>
      <c r="BX3" s="217"/>
      <c r="BY3" s="217"/>
      <c r="BZ3" s="217"/>
      <c r="CA3" s="217"/>
      <c r="CB3" s="25"/>
      <c r="CC3" s="217"/>
      <c r="CD3" s="217"/>
      <c r="CE3" s="217"/>
      <c r="CF3" s="217"/>
      <c r="CG3" s="25"/>
      <c r="CH3" s="217"/>
      <c r="CI3" s="217"/>
      <c r="CJ3" s="217"/>
      <c r="CK3" s="217"/>
      <c r="CL3" s="25"/>
      <c r="CM3" s="217"/>
      <c r="CN3" s="217"/>
      <c r="CO3" s="217"/>
      <c r="CP3" s="217"/>
      <c r="CQ3" s="25"/>
      <c r="CR3" s="217"/>
      <c r="CS3" s="217"/>
      <c r="CT3" s="217"/>
      <c r="CU3" s="217"/>
      <c r="CV3" s="25"/>
      <c r="CW3" s="217"/>
      <c r="CX3" s="217"/>
      <c r="CY3" s="217"/>
      <c r="CZ3" s="217"/>
      <c r="DA3" s="25"/>
      <c r="DB3" s="217"/>
      <c r="DC3" s="217"/>
      <c r="DD3" s="217"/>
      <c r="DE3" s="217"/>
      <c r="DF3" s="25"/>
      <c r="DG3" s="217"/>
      <c r="DH3" s="217"/>
      <c r="DI3" s="217"/>
      <c r="DJ3" s="217"/>
      <c r="DK3" s="25"/>
      <c r="DL3" s="217"/>
      <c r="DM3" s="217"/>
      <c r="DN3" s="217"/>
      <c r="DO3" s="217"/>
      <c r="DP3" s="25"/>
      <c r="DQ3" s="217"/>
      <c r="DR3" s="217"/>
      <c r="DS3" s="217"/>
      <c r="DT3" s="217"/>
      <c r="DU3" s="25"/>
      <c r="DV3" s="217"/>
      <c r="DW3" s="217"/>
      <c r="DX3" s="217"/>
      <c r="DY3" s="217"/>
      <c r="DZ3" s="25"/>
      <c r="EA3" s="217"/>
      <c r="EB3" s="217"/>
      <c r="EC3" s="217"/>
      <c r="ED3" s="217"/>
      <c r="EE3" s="25"/>
      <c r="EF3" s="217"/>
      <c r="EG3" s="217"/>
      <c r="EH3" s="217"/>
      <c r="EI3" s="217"/>
      <c r="EJ3" s="25"/>
      <c r="EK3" s="217"/>
      <c r="EL3" s="217"/>
      <c r="EM3" s="217"/>
      <c r="EN3" s="217"/>
      <c r="EO3" s="25"/>
      <c r="EP3" s="217"/>
      <c r="EQ3" s="217"/>
      <c r="ER3" s="217"/>
      <c r="ES3" s="217"/>
      <c r="ET3" s="25"/>
      <c r="EU3" s="217"/>
      <c r="EV3" s="217"/>
      <c r="EW3" s="217"/>
      <c r="EX3" s="217"/>
      <c r="EY3" s="25"/>
      <c r="EZ3" s="217"/>
      <c r="FA3" s="217"/>
      <c r="FB3" s="217"/>
      <c r="FC3" s="217"/>
      <c r="FD3" s="25"/>
      <c r="FE3" s="217"/>
      <c r="FF3" s="217"/>
      <c r="FG3" s="217"/>
      <c r="FH3" s="217"/>
      <c r="FI3" s="25"/>
      <c r="FJ3" s="217"/>
      <c r="FK3" s="217"/>
      <c r="FL3" s="217"/>
      <c r="FM3" s="217"/>
      <c r="FN3" s="25"/>
      <c r="FO3" s="217"/>
      <c r="FP3" s="217"/>
      <c r="FQ3" s="217"/>
      <c r="FR3" s="217"/>
      <c r="FS3" s="25"/>
      <c r="FT3" s="217"/>
      <c r="FU3" s="217"/>
      <c r="FV3" s="217"/>
      <c r="FW3" s="217"/>
      <c r="FX3" s="25"/>
      <c r="FY3" s="217"/>
      <c r="FZ3" s="217"/>
      <c r="GA3" s="217"/>
      <c r="GB3" s="217"/>
      <c r="GC3" s="25"/>
      <c r="GD3" s="217"/>
      <c r="GE3" s="217"/>
      <c r="GF3" s="217"/>
      <c r="GG3" s="217"/>
      <c r="GH3" s="25"/>
      <c r="GI3" s="217"/>
      <c r="GJ3" s="217"/>
      <c r="GK3" s="217"/>
      <c r="GL3" s="217"/>
      <c r="GM3" s="25"/>
      <c r="GN3" s="217"/>
      <c r="GO3" s="217"/>
      <c r="GP3" s="217"/>
      <c r="GQ3" s="217"/>
      <c r="GR3" s="25"/>
      <c r="GS3" s="217"/>
      <c r="GT3" s="217"/>
      <c r="GU3" s="217"/>
      <c r="GV3" s="217"/>
      <c r="GW3" s="25"/>
      <c r="GX3" s="217"/>
      <c r="GY3" s="217"/>
      <c r="GZ3" s="217"/>
      <c r="HA3" s="217"/>
      <c r="HB3" s="25"/>
      <c r="HC3" s="217"/>
      <c r="HD3" s="217"/>
      <c r="HE3" s="217"/>
      <c r="HF3" s="217"/>
      <c r="HG3" s="25"/>
      <c r="HH3" s="217"/>
      <c r="HI3" s="217"/>
      <c r="HJ3" s="217"/>
      <c r="HK3" s="217"/>
      <c r="HL3" s="25"/>
      <c r="HM3" s="217"/>
      <c r="HN3" s="217"/>
      <c r="HO3" s="217"/>
      <c r="HP3" s="217"/>
      <c r="HQ3" s="25"/>
      <c r="HR3" s="217"/>
      <c r="HS3" s="217"/>
      <c r="HT3" s="217"/>
      <c r="HU3" s="217"/>
      <c r="HV3" s="25"/>
      <c r="HW3" s="217"/>
      <c r="HX3" s="217"/>
      <c r="HY3" s="217"/>
      <c r="HZ3" s="217"/>
      <c r="IA3" s="25"/>
      <c r="IB3" s="217"/>
      <c r="IC3" s="217"/>
      <c r="ID3" s="217"/>
      <c r="IE3" s="217"/>
      <c r="IF3" s="25"/>
      <c r="IG3" s="217"/>
      <c r="IH3" s="217"/>
      <c r="II3" s="217"/>
      <c r="IJ3" s="217"/>
      <c r="IK3" s="25"/>
      <c r="IL3" s="217"/>
      <c r="IM3" s="217"/>
      <c r="IN3" s="217"/>
      <c r="IO3" s="217"/>
      <c r="IP3" s="25"/>
      <c r="IQ3" s="217"/>
      <c r="IR3" s="217"/>
      <c r="IS3" s="217"/>
      <c r="IT3" s="217"/>
      <c r="IU3" s="25"/>
      <c r="IV3" s="217"/>
      <c r="IW3" s="217"/>
      <c r="IX3" s="217"/>
      <c r="IY3" s="217"/>
      <c r="IZ3" s="25"/>
      <c r="JA3" s="217"/>
      <c r="JB3" s="217"/>
      <c r="JC3" s="217"/>
      <c r="JD3" s="217"/>
      <c r="JE3" s="25"/>
      <c r="JF3" s="217"/>
      <c r="JG3" s="217"/>
      <c r="JH3" s="217"/>
      <c r="JI3" s="217"/>
      <c r="JJ3" s="25"/>
      <c r="JK3" s="217"/>
      <c r="JL3" s="217"/>
      <c r="JM3" s="217"/>
      <c r="JN3" s="217"/>
      <c r="JO3" s="25"/>
      <c r="JP3" s="217"/>
      <c r="JQ3" s="217"/>
      <c r="JR3" s="217"/>
      <c r="JS3" s="217"/>
      <c r="JT3" s="25"/>
      <c r="JU3" s="217"/>
      <c r="JV3" s="217"/>
      <c r="JW3" s="217"/>
      <c r="JX3" s="217"/>
      <c r="JY3" s="25"/>
      <c r="JZ3" s="217"/>
      <c r="KA3" s="217"/>
      <c r="KB3" s="217"/>
      <c r="KC3" s="217"/>
      <c r="KD3" s="25"/>
      <c r="KE3" s="217"/>
      <c r="KF3" s="217"/>
      <c r="KG3" s="217"/>
      <c r="KH3" s="217"/>
      <c r="KI3" s="25"/>
      <c r="KJ3" s="217"/>
      <c r="KK3" s="217"/>
      <c r="KL3" s="217"/>
      <c r="KM3" s="217"/>
      <c r="KN3" s="25"/>
      <c r="KO3" s="217"/>
      <c r="KP3" s="217"/>
      <c r="KQ3" s="217"/>
      <c r="KR3" s="217"/>
      <c r="KS3" s="25"/>
      <c r="KT3" s="217"/>
      <c r="KU3" s="217"/>
      <c r="KV3" s="217"/>
      <c r="KW3" s="217"/>
      <c r="KX3" s="25"/>
      <c r="KY3" s="217"/>
      <c r="KZ3" s="217"/>
      <c r="LA3" s="217"/>
      <c r="LB3" s="217"/>
      <c r="LC3" s="25"/>
      <c r="LD3" s="217"/>
      <c r="LE3" s="217"/>
      <c r="LF3" s="217"/>
      <c r="LG3" s="217"/>
      <c r="LH3" s="25"/>
      <c r="LI3" s="217"/>
      <c r="LJ3" s="217"/>
      <c r="LK3" s="217"/>
      <c r="LL3" s="217"/>
      <c r="LM3" s="25"/>
      <c r="LN3" s="217"/>
      <c r="LO3" s="217"/>
      <c r="LP3" s="217"/>
      <c r="LQ3" s="217"/>
      <c r="LR3" s="25"/>
      <c r="LS3" s="217"/>
      <c r="LT3" s="217"/>
      <c r="LU3" s="217"/>
      <c r="LV3" s="217"/>
      <c r="LW3" s="25"/>
      <c r="LX3" s="217"/>
      <c r="LY3" s="217"/>
      <c r="LZ3" s="217"/>
      <c r="MA3" s="217"/>
      <c r="MB3" s="25"/>
      <c r="MC3" s="217"/>
      <c r="MD3" s="217"/>
      <c r="ME3" s="217"/>
      <c r="MF3" s="217"/>
      <c r="MG3" s="25"/>
      <c r="MH3" s="217"/>
      <c r="MI3" s="217"/>
      <c r="MJ3" s="217"/>
      <c r="MK3" s="217"/>
      <c r="ML3" s="25"/>
      <c r="MM3" s="217"/>
      <c r="MN3" s="217"/>
      <c r="MO3" s="217"/>
      <c r="MP3" s="217"/>
      <c r="MQ3" s="25"/>
      <c r="MR3" s="217"/>
      <c r="MS3" s="217"/>
      <c r="MT3" s="217"/>
      <c r="MU3" s="217"/>
      <c r="MV3" s="25"/>
      <c r="MW3" s="217"/>
      <c r="MX3" s="217"/>
      <c r="MY3" s="217"/>
      <c r="MZ3" s="217"/>
      <c r="NA3" s="25"/>
      <c r="NB3" s="217"/>
      <c r="NC3" s="217"/>
      <c r="ND3" s="217"/>
      <c r="NE3" s="217"/>
      <c r="NF3" s="25"/>
      <c r="NG3" s="217"/>
      <c r="NH3" s="217"/>
      <c r="NI3" s="217"/>
      <c r="NJ3" s="217"/>
      <c r="NK3" s="25"/>
      <c r="NL3" s="217"/>
      <c r="NM3" s="217"/>
      <c r="NN3" s="217"/>
      <c r="NO3" s="217"/>
      <c r="NP3" s="25"/>
      <c r="NQ3" s="217"/>
      <c r="NR3" s="217"/>
      <c r="NS3" s="217"/>
      <c r="NT3" s="217"/>
      <c r="NU3" s="25"/>
      <c r="NV3" s="217"/>
      <c r="NW3" s="217"/>
      <c r="NX3" s="217"/>
      <c r="NY3" s="217"/>
      <c r="NZ3" s="25"/>
      <c r="OA3" s="217"/>
      <c r="OB3" s="217"/>
      <c r="OC3" s="217"/>
      <c r="OD3" s="217"/>
      <c r="OE3" s="25"/>
      <c r="OF3" s="217"/>
      <c r="OG3" s="217"/>
      <c r="OH3" s="217"/>
      <c r="OI3" s="217"/>
      <c r="OJ3" s="25"/>
      <c r="OK3" s="217"/>
      <c r="OL3" s="217"/>
      <c r="OM3" s="217"/>
      <c r="ON3" s="217"/>
      <c r="OO3" s="25"/>
      <c r="OP3" s="217"/>
      <c r="OQ3" s="217"/>
      <c r="OR3" s="217"/>
      <c r="OS3" s="217"/>
      <c r="OT3" s="25"/>
      <c r="OU3" s="217"/>
      <c r="OV3" s="217"/>
      <c r="OW3" s="217"/>
      <c r="OX3" s="217"/>
      <c r="OY3" s="25"/>
      <c r="OZ3" s="217"/>
      <c r="PA3" s="217"/>
      <c r="PB3" s="217"/>
      <c r="PC3" s="217"/>
      <c r="PD3" s="25"/>
      <c r="PE3" s="217"/>
      <c r="PF3" s="217"/>
      <c r="PG3" s="217"/>
      <c r="PH3" s="217"/>
      <c r="PI3" s="25"/>
      <c r="PJ3" s="217"/>
      <c r="PK3" s="217"/>
      <c r="PL3" s="217"/>
      <c r="PM3" s="217"/>
      <c r="PN3" s="25"/>
      <c r="WM3" s="217"/>
      <c r="WN3" s="217"/>
      <c r="WO3" s="217"/>
      <c r="WP3" s="217"/>
      <c r="WQ3" s="25"/>
      <c r="WR3" s="25"/>
      <c r="WS3" s="25"/>
      <c r="WT3" s="25"/>
      <c r="WU3" s="25"/>
      <c r="WV3" s="25"/>
      <c r="WW3" s="217"/>
      <c r="WX3" s="217"/>
      <c r="WY3" s="217"/>
      <c r="WZ3" s="217"/>
      <c r="XA3" s="25"/>
      <c r="XB3" s="25"/>
      <c r="XC3" s="25"/>
      <c r="XD3" s="25"/>
      <c r="XE3" s="25"/>
      <c r="XF3" s="25"/>
      <c r="XG3" s="217"/>
      <c r="XH3" s="217"/>
      <c r="XI3" s="217"/>
      <c r="XJ3" s="217"/>
      <c r="XK3" s="25"/>
      <c r="XL3" s="25"/>
      <c r="XM3" s="25"/>
      <c r="XN3" s="25"/>
      <c r="XO3" s="25"/>
      <c r="XP3" s="25"/>
      <c r="XQ3" s="217"/>
      <c r="XR3" s="217"/>
      <c r="XS3" s="217"/>
      <c r="XT3" s="217"/>
      <c r="XU3" s="25"/>
      <c r="XV3" s="25"/>
      <c r="XW3" s="25"/>
      <c r="XX3" s="25"/>
      <c r="XY3" s="25"/>
      <c r="XZ3" s="25"/>
      <c r="YA3" s="217"/>
      <c r="YB3" s="217"/>
      <c r="YC3" s="217"/>
      <c r="YD3" s="217"/>
      <c r="YE3" s="25"/>
      <c r="YF3" s="25"/>
      <c r="YG3" s="25"/>
      <c r="YH3" s="25"/>
      <c r="YI3" s="25"/>
      <c r="YJ3" s="25"/>
      <c r="YK3" s="217"/>
      <c r="YL3" s="217"/>
      <c r="YM3" s="217"/>
      <c r="YN3" s="217"/>
      <c r="YO3" s="25"/>
      <c r="YP3" s="25"/>
      <c r="YQ3" s="25"/>
      <c r="YR3" s="25"/>
      <c r="YS3" s="25"/>
      <c r="YT3" s="25"/>
      <c r="YU3" s="217"/>
      <c r="YV3" s="217"/>
      <c r="YW3" s="217"/>
      <c r="YX3" s="217"/>
      <c r="YY3" s="25"/>
      <c r="YZ3" s="25"/>
      <c r="ZA3" s="25"/>
      <c r="ZB3" s="25"/>
      <c r="ZC3" s="25"/>
      <c r="ZD3" s="25"/>
      <c r="ZE3" s="217"/>
      <c r="ZF3" s="217"/>
      <c r="ZG3" s="217"/>
      <c r="ZH3" s="217"/>
      <c r="ZI3" s="25"/>
      <c r="ZJ3" s="25"/>
      <c r="ZK3" s="25"/>
      <c r="ZL3" s="25"/>
      <c r="ZM3" s="25"/>
      <c r="ZN3" s="25"/>
      <c r="ZO3" s="217"/>
      <c r="ZP3" s="217"/>
      <c r="ZQ3" s="217"/>
      <c r="ZR3" s="217"/>
      <c r="ZS3" s="25"/>
      <c r="ZT3" s="25"/>
      <c r="ZU3" s="25"/>
      <c r="ZV3" s="25"/>
      <c r="ZW3" s="25"/>
      <c r="ZX3" s="25"/>
      <c r="ZY3" s="217"/>
      <c r="ZZ3" s="217"/>
      <c r="AAA3" s="217"/>
      <c r="AAB3" s="217"/>
      <c r="AAC3" s="25"/>
      <c r="AAD3" s="25"/>
      <c r="AAE3" s="25"/>
      <c r="AAF3" s="25"/>
      <c r="AAG3" s="25"/>
      <c r="AAH3" s="25"/>
      <c r="AAI3" s="217"/>
      <c r="AAJ3" s="217"/>
      <c r="AAK3" s="217"/>
      <c r="AAL3" s="217"/>
      <c r="AAM3" s="25"/>
    </row>
    <row r="4" spans="1:715" ht="15" customHeight="1" thickBot="1" x14ac:dyDescent="0.3">
      <c r="A4" s="194" t="s">
        <v>185</v>
      </c>
      <c r="B4" s="200">
        <v>1051.53</v>
      </c>
      <c r="F4" s="194" t="s">
        <v>185</v>
      </c>
      <c r="G4" s="200">
        <v>1058.74</v>
      </c>
      <c r="K4" s="194" t="s">
        <v>185</v>
      </c>
      <c r="L4" s="200">
        <v>1067.68</v>
      </c>
      <c r="P4" s="194" t="s">
        <v>185</v>
      </c>
      <c r="Q4" s="200">
        <v>1074.53</v>
      </c>
      <c r="U4" s="194" t="s">
        <v>185</v>
      </c>
      <c r="V4" s="200">
        <v>1082.07</v>
      </c>
      <c r="Z4" s="194" t="s">
        <v>185</v>
      </c>
      <c r="AA4" s="200">
        <v>1088.44</v>
      </c>
      <c r="AE4" s="194" t="s">
        <v>185</v>
      </c>
      <c r="AF4" s="200">
        <v>1143.46</v>
      </c>
      <c r="AJ4" s="194" t="s">
        <v>185</v>
      </c>
      <c r="AK4" s="200">
        <v>1143.96</v>
      </c>
      <c r="AO4" s="192" t="s">
        <v>184</v>
      </c>
      <c r="AP4" s="199">
        <v>1148.5999999999999</v>
      </c>
      <c r="AT4" s="192"/>
      <c r="AU4" s="199"/>
      <c r="AY4" s="192"/>
      <c r="AZ4" s="199"/>
      <c r="BD4" s="192"/>
      <c r="BE4" s="199"/>
      <c r="BI4" s="192"/>
      <c r="BJ4" s="199"/>
      <c r="BN4" s="192"/>
      <c r="BO4" s="199"/>
      <c r="BS4" s="192"/>
      <c r="BT4" s="199"/>
      <c r="BX4" s="192"/>
      <c r="BY4" s="199"/>
      <c r="CC4" s="192"/>
      <c r="CD4" s="199"/>
      <c r="CH4" s="192"/>
      <c r="CI4" s="199"/>
      <c r="CM4" s="192"/>
      <c r="CN4" s="199"/>
      <c r="CR4" s="192"/>
      <c r="CS4" s="199"/>
      <c r="CW4" s="192"/>
      <c r="CX4" s="199"/>
      <c r="DB4" s="192"/>
      <c r="DC4" s="199"/>
      <c r="DG4" s="192"/>
      <c r="DH4" s="199"/>
      <c r="DL4" s="192"/>
      <c r="DM4" s="199"/>
      <c r="DQ4" s="192"/>
      <c r="DR4" s="199"/>
      <c r="DV4" s="192"/>
      <c r="DW4" s="199"/>
      <c r="EA4" s="192"/>
      <c r="EB4" s="199"/>
      <c r="EF4" s="192"/>
      <c r="EG4" s="199"/>
      <c r="EK4" s="192"/>
      <c r="EL4" s="199"/>
      <c r="EP4" s="192"/>
      <c r="EQ4" s="199"/>
      <c r="EU4" s="192"/>
      <c r="EV4" s="199"/>
      <c r="EZ4" s="192"/>
      <c r="FA4" s="199"/>
      <c r="FE4" s="192"/>
      <c r="FF4" s="199"/>
      <c r="FJ4" s="192"/>
      <c r="FK4" s="199"/>
      <c r="FO4" s="192"/>
      <c r="FP4" s="199"/>
      <c r="FT4" s="192"/>
      <c r="FU4" s="199"/>
      <c r="FY4" s="192"/>
      <c r="FZ4" s="199"/>
      <c r="GD4" s="192"/>
      <c r="GE4" s="199"/>
      <c r="GI4" s="192"/>
      <c r="GJ4" s="199"/>
      <c r="GN4" s="192"/>
      <c r="GO4" s="199"/>
      <c r="GS4" s="192"/>
      <c r="GT4" s="199"/>
      <c r="GX4" s="192"/>
      <c r="GY4" s="199"/>
      <c r="HC4" s="192"/>
      <c r="HD4" s="199"/>
      <c r="HH4" s="192"/>
      <c r="HI4" s="199"/>
      <c r="HM4" s="192"/>
      <c r="HN4" s="199"/>
      <c r="HR4" s="192"/>
      <c r="HS4" s="199"/>
      <c r="HW4" s="192"/>
      <c r="HX4" s="199"/>
      <c r="IB4" s="192"/>
      <c r="IC4" s="199"/>
      <c r="IG4" s="192"/>
      <c r="IH4" s="199"/>
      <c r="IL4" s="192"/>
      <c r="IM4" s="199"/>
      <c r="IQ4" s="192"/>
      <c r="IR4" s="199"/>
      <c r="IV4" s="192"/>
      <c r="IW4" s="199"/>
      <c r="JA4" s="192"/>
      <c r="JB4" s="199"/>
      <c r="JF4" s="192"/>
      <c r="JG4" s="199"/>
      <c r="JK4" s="192"/>
      <c r="JL4" s="199"/>
      <c r="JP4" s="192"/>
      <c r="JQ4" s="199"/>
      <c r="JU4" s="192"/>
      <c r="JV4" s="199"/>
      <c r="JZ4" s="192"/>
      <c r="KA4" s="199"/>
      <c r="KE4" s="192"/>
      <c r="KF4" s="199"/>
      <c r="KJ4" s="192"/>
      <c r="KK4" s="199"/>
      <c r="KO4" s="192"/>
      <c r="KP4" s="199"/>
      <c r="KT4" s="192"/>
      <c r="KU4" s="199"/>
      <c r="KY4" s="192"/>
      <c r="KZ4" s="199"/>
      <c r="LD4" s="192"/>
      <c r="LE4" s="199"/>
      <c r="LI4" s="192"/>
      <c r="LJ4" s="199"/>
      <c r="LN4" s="192"/>
      <c r="LO4" s="199"/>
      <c r="LS4" s="192"/>
      <c r="LT4" s="199"/>
      <c r="LX4" s="192"/>
      <c r="LY4" s="199"/>
      <c r="MC4" s="192"/>
      <c r="MD4" s="199"/>
      <c r="MH4" s="192"/>
      <c r="MI4" s="199"/>
      <c r="MM4" s="192"/>
      <c r="MN4" s="199"/>
      <c r="MR4" s="192"/>
      <c r="MS4" s="199"/>
      <c r="MW4" s="192"/>
      <c r="MX4" s="199"/>
      <c r="NB4" s="192"/>
      <c r="NC4" s="199"/>
      <c r="NG4" s="192"/>
      <c r="NH4" s="199"/>
      <c r="NL4" s="192"/>
      <c r="NM4" s="199"/>
      <c r="NQ4" s="192"/>
      <c r="NR4" s="199"/>
      <c r="NV4" s="192"/>
      <c r="NW4" s="199"/>
      <c r="OA4" s="192"/>
      <c r="OB4" s="199"/>
      <c r="OF4" s="192"/>
      <c r="OG4" s="199"/>
      <c r="OK4" s="192"/>
      <c r="OL4" s="199"/>
      <c r="OP4" s="192"/>
      <c r="OQ4" s="199"/>
      <c r="OU4" s="192"/>
      <c r="OV4" s="199"/>
      <c r="OZ4" s="192"/>
      <c r="PA4" s="199"/>
      <c r="PE4" s="192"/>
      <c r="PF4" s="199"/>
      <c r="PJ4" s="192"/>
      <c r="PK4" s="199"/>
    </row>
    <row r="5" spans="1:715" x14ac:dyDescent="0.25">
      <c r="A5" s="216"/>
      <c r="B5" s="216"/>
      <c r="C5" s="216"/>
      <c r="D5" s="216"/>
      <c r="E5" s="189"/>
      <c r="F5" s="216"/>
      <c r="G5" s="216"/>
      <c r="H5" s="216"/>
      <c r="I5" s="216"/>
      <c r="J5" s="189"/>
      <c r="K5" s="216"/>
      <c r="L5" s="216"/>
      <c r="M5" s="216"/>
      <c r="N5" s="216"/>
      <c r="O5" s="189"/>
      <c r="P5" s="216"/>
      <c r="Q5" s="216"/>
      <c r="R5" s="216"/>
      <c r="S5" s="216"/>
      <c r="T5" s="189"/>
      <c r="U5" s="216"/>
      <c r="V5" s="216"/>
      <c r="W5" s="216"/>
      <c r="X5" s="216"/>
      <c r="Y5" s="189"/>
      <c r="Z5" s="216"/>
      <c r="AA5" s="216"/>
      <c r="AB5" s="216"/>
      <c r="AC5" s="216"/>
      <c r="AD5" s="189"/>
      <c r="AE5" s="216"/>
      <c r="AF5" s="216"/>
      <c r="AG5" s="216"/>
      <c r="AH5" s="216"/>
      <c r="AJ5" s="216"/>
      <c r="AK5" s="216"/>
      <c r="AL5" s="216"/>
      <c r="AM5" s="216"/>
      <c r="AO5" s="189" t="s">
        <v>51</v>
      </c>
      <c r="AP5" s="189"/>
      <c r="AQ5" s="189"/>
      <c r="AR5" s="189"/>
      <c r="AT5" s="216"/>
      <c r="AU5" s="216"/>
      <c r="AV5" s="216"/>
      <c r="AW5" s="216"/>
      <c r="AY5" s="216"/>
      <c r="AZ5" s="216"/>
      <c r="BA5" s="216"/>
      <c r="BB5" s="216"/>
      <c r="BD5" s="216"/>
      <c r="BE5" s="216"/>
      <c r="BF5" s="216"/>
      <c r="BG5" s="216"/>
      <c r="BI5" s="216"/>
      <c r="BJ5" s="216"/>
      <c r="BK5" s="216"/>
      <c r="BL5" s="216"/>
      <c r="BN5" s="216"/>
      <c r="BO5" s="216"/>
      <c r="BP5" s="216"/>
      <c r="BQ5" s="216"/>
      <c r="BS5" s="216"/>
      <c r="BT5" s="216"/>
      <c r="BU5" s="216"/>
      <c r="BV5" s="216"/>
      <c r="BX5" s="216"/>
      <c r="BY5" s="216"/>
      <c r="BZ5" s="216"/>
      <c r="CA5" s="216"/>
      <c r="CC5" s="216"/>
      <c r="CD5" s="216"/>
      <c r="CE5" s="216"/>
      <c r="CF5" s="216"/>
      <c r="CH5" s="216"/>
      <c r="CI5" s="216"/>
      <c r="CJ5" s="216"/>
      <c r="CK5" s="216"/>
      <c r="CM5" s="216"/>
      <c r="CN5" s="216"/>
      <c r="CO5" s="216"/>
      <c r="CP5" s="216"/>
      <c r="CR5" s="216"/>
      <c r="CS5" s="216"/>
      <c r="CT5" s="216"/>
      <c r="CU5" s="216"/>
      <c r="CW5" s="216"/>
      <c r="CX5" s="216"/>
      <c r="CY5" s="216"/>
      <c r="CZ5" s="216"/>
      <c r="DB5" s="216"/>
      <c r="DC5" s="216"/>
      <c r="DD5" s="216"/>
      <c r="DE5" s="216"/>
      <c r="DG5" s="216"/>
      <c r="DH5" s="216"/>
      <c r="DI5" s="216"/>
      <c r="DJ5" s="216"/>
      <c r="DL5" s="216"/>
      <c r="DM5" s="216"/>
      <c r="DN5" s="216"/>
      <c r="DO5" s="216"/>
      <c r="DQ5" s="216"/>
      <c r="DR5" s="216"/>
      <c r="DS5" s="216"/>
      <c r="DT5" s="216"/>
      <c r="DV5" s="216"/>
      <c r="DW5" s="216"/>
      <c r="DX5" s="216"/>
      <c r="DY5" s="216"/>
      <c r="EA5" s="216"/>
      <c r="EB5" s="216"/>
      <c r="EC5" s="216"/>
      <c r="ED5" s="216"/>
      <c r="EF5" s="216"/>
      <c r="EG5" s="216"/>
      <c r="EH5" s="216"/>
      <c r="EI5" s="216"/>
      <c r="EK5" s="216"/>
      <c r="EL5" s="216"/>
      <c r="EM5" s="216"/>
      <c r="EN5" s="216"/>
      <c r="EP5" s="216"/>
      <c r="EQ5" s="216"/>
      <c r="ER5" s="216"/>
      <c r="ES5" s="216"/>
      <c r="EU5" s="216"/>
      <c r="EV5" s="216"/>
      <c r="EW5" s="216"/>
      <c r="EX5" s="216"/>
      <c r="EZ5" s="216"/>
      <c r="FA5" s="216"/>
      <c r="FB5" s="216"/>
      <c r="FC5" s="216"/>
      <c r="FE5" s="216"/>
      <c r="FF5" s="216"/>
      <c r="FG5" s="216"/>
      <c r="FH5" s="216"/>
      <c r="FJ5" s="216"/>
      <c r="FK5" s="216"/>
      <c r="FL5" s="216"/>
      <c r="FM5" s="216"/>
      <c r="FO5" s="216"/>
      <c r="FP5" s="216"/>
      <c r="FQ5" s="216"/>
      <c r="FR5" s="216"/>
      <c r="FT5" s="216"/>
      <c r="FU5" s="216"/>
      <c r="FV5" s="216"/>
      <c r="FW5" s="216"/>
      <c r="FY5" s="216"/>
      <c r="FZ5" s="216"/>
      <c r="GA5" s="216"/>
      <c r="GB5" s="216"/>
      <c r="GD5" s="216"/>
      <c r="GE5" s="216"/>
      <c r="GF5" s="216"/>
      <c r="GG5" s="216"/>
      <c r="GI5" s="216"/>
      <c r="GJ5" s="216"/>
      <c r="GK5" s="216"/>
      <c r="GL5" s="216"/>
      <c r="GN5" s="216"/>
      <c r="GO5" s="216"/>
      <c r="GP5" s="216"/>
      <c r="GQ5" s="216"/>
      <c r="GS5" s="216"/>
      <c r="GT5" s="216"/>
      <c r="GU5" s="216"/>
      <c r="GV5" s="216"/>
      <c r="GX5" s="216"/>
      <c r="GY5" s="216"/>
      <c r="GZ5" s="216"/>
      <c r="HA5" s="216"/>
      <c r="HC5" s="216"/>
      <c r="HD5" s="216"/>
      <c r="HE5" s="216"/>
      <c r="HF5" s="216"/>
      <c r="HH5" s="216"/>
      <c r="HI5" s="216"/>
      <c r="HJ5" s="216"/>
      <c r="HK5" s="216"/>
      <c r="HM5" s="216"/>
      <c r="HN5" s="216"/>
      <c r="HO5" s="216"/>
      <c r="HP5" s="216"/>
      <c r="HR5" s="216"/>
      <c r="HS5" s="216"/>
      <c r="HT5" s="216"/>
      <c r="HU5" s="216"/>
      <c r="HW5" s="216"/>
      <c r="HX5" s="216"/>
      <c r="HY5" s="216"/>
      <c r="HZ5" s="216"/>
      <c r="IB5" s="216"/>
      <c r="IC5" s="216"/>
      <c r="ID5" s="216"/>
      <c r="IE5" s="216"/>
      <c r="IG5" s="216"/>
      <c r="IH5" s="216"/>
      <c r="II5" s="216"/>
      <c r="IJ5" s="216"/>
      <c r="IL5" s="216"/>
      <c r="IM5" s="216"/>
      <c r="IN5" s="216"/>
      <c r="IO5" s="216"/>
      <c r="IQ5" s="216"/>
      <c r="IR5" s="216"/>
      <c r="IS5" s="216"/>
      <c r="IT5" s="216"/>
      <c r="IV5" s="216"/>
      <c r="IW5" s="216"/>
      <c r="IX5" s="216"/>
      <c r="IY5" s="216"/>
      <c r="JA5" s="216"/>
      <c r="JB5" s="216"/>
      <c r="JC5" s="216"/>
      <c r="JD5" s="216"/>
      <c r="JF5" s="216"/>
      <c r="JG5" s="216"/>
      <c r="JH5" s="216"/>
      <c r="JI5" s="216"/>
      <c r="JK5" s="216"/>
      <c r="JL5" s="216"/>
      <c r="JM5" s="216"/>
      <c r="JN5" s="216"/>
      <c r="JP5" s="216"/>
      <c r="JQ5" s="216"/>
      <c r="JR5" s="216"/>
      <c r="JS5" s="216"/>
      <c r="JU5" s="216"/>
      <c r="JV5" s="216"/>
      <c r="JW5" s="216"/>
      <c r="JX5" s="216"/>
      <c r="JZ5" s="216"/>
      <c r="KA5" s="216"/>
      <c r="KB5" s="216"/>
      <c r="KC5" s="216"/>
      <c r="KE5" s="216"/>
      <c r="KF5" s="216"/>
      <c r="KG5" s="216"/>
      <c r="KH5" s="216"/>
      <c r="KJ5" s="216"/>
      <c r="KK5" s="216"/>
      <c r="KL5" s="216"/>
      <c r="KM5" s="216"/>
      <c r="KO5" s="216"/>
      <c r="KP5" s="216"/>
      <c r="KQ5" s="216"/>
      <c r="KR5" s="216"/>
      <c r="KT5" s="216"/>
      <c r="KU5" s="216"/>
      <c r="KV5" s="216"/>
      <c r="KW5" s="216"/>
      <c r="KY5" s="216"/>
      <c r="KZ5" s="216"/>
      <c r="LA5" s="216"/>
      <c r="LB5" s="216"/>
      <c r="LD5" s="216"/>
      <c r="LE5" s="216"/>
      <c r="LF5" s="216"/>
      <c r="LG5" s="216"/>
      <c r="LI5" s="216"/>
      <c r="LJ5" s="216"/>
      <c r="LK5" s="216"/>
      <c r="LL5" s="216"/>
      <c r="LN5" s="216"/>
      <c r="LO5" s="216"/>
      <c r="LP5" s="216"/>
      <c r="LQ5" s="216"/>
      <c r="LS5" s="216"/>
      <c r="LT5" s="216"/>
      <c r="LU5" s="216"/>
      <c r="LV5" s="216"/>
      <c r="LX5" s="216"/>
      <c r="LY5" s="216"/>
      <c r="LZ5" s="216"/>
      <c r="MA5" s="216"/>
      <c r="MC5" s="216"/>
      <c r="MD5" s="216"/>
      <c r="ME5" s="216"/>
      <c r="MF5" s="216"/>
      <c r="MH5" s="216"/>
      <c r="MI5" s="216"/>
      <c r="MJ5" s="216"/>
      <c r="MK5" s="216"/>
      <c r="MM5" s="216"/>
      <c r="MN5" s="216"/>
      <c r="MO5" s="216"/>
      <c r="MP5" s="216"/>
      <c r="MR5" s="216"/>
      <c r="MS5" s="216"/>
      <c r="MT5" s="216"/>
      <c r="MU5" s="216"/>
      <c r="MW5" s="216"/>
      <c r="MX5" s="216"/>
      <c r="MY5" s="216"/>
      <c r="MZ5" s="216"/>
      <c r="NB5" s="216"/>
      <c r="NC5" s="216"/>
      <c r="ND5" s="216"/>
      <c r="NE5" s="216"/>
      <c r="NG5" s="216"/>
      <c r="NH5" s="216"/>
      <c r="NI5" s="216"/>
      <c r="NJ5" s="216"/>
      <c r="NL5" s="216"/>
      <c r="NM5" s="216"/>
      <c r="NN5" s="216"/>
      <c r="NO5" s="216"/>
      <c r="NQ5" s="216"/>
      <c r="NR5" s="216"/>
      <c r="NS5" s="216"/>
      <c r="NT5" s="216"/>
      <c r="NV5" s="216"/>
      <c r="NW5" s="216"/>
      <c r="NX5" s="216"/>
      <c r="NY5" s="216"/>
      <c r="OA5" s="216"/>
      <c r="OB5" s="216"/>
      <c r="OC5" s="216"/>
      <c r="OD5" s="216"/>
      <c r="OF5" s="216"/>
      <c r="OG5" s="216"/>
      <c r="OH5" s="216"/>
      <c r="OI5" s="216"/>
      <c r="OK5" s="216"/>
      <c r="OL5" s="216"/>
      <c r="OM5" s="216"/>
      <c r="ON5" s="216"/>
      <c r="OP5" s="216"/>
      <c r="OQ5" s="216"/>
      <c r="OR5" s="216"/>
      <c r="OS5" s="216"/>
      <c r="OU5" s="216"/>
      <c r="OV5" s="216"/>
      <c r="OW5" s="216"/>
      <c r="OX5" s="216"/>
      <c r="OZ5" s="216"/>
      <c r="PA5" s="216"/>
      <c r="PB5" s="216"/>
      <c r="PC5" s="216"/>
      <c r="PE5" s="216"/>
      <c r="PF5" s="216"/>
      <c r="PG5" s="216"/>
      <c r="PH5" s="216"/>
      <c r="PJ5" s="216"/>
      <c r="PK5" s="216"/>
      <c r="PL5" s="216"/>
      <c r="PM5" s="216"/>
    </row>
    <row r="6" spans="1:715" ht="15" customHeight="1" x14ac:dyDescent="0.25">
      <c r="A6" s="215" t="s">
        <v>182</v>
      </c>
      <c r="B6" s="215"/>
      <c r="C6" s="215"/>
      <c r="D6" s="215"/>
      <c r="E6" s="202"/>
      <c r="F6" s="215" t="s">
        <v>182</v>
      </c>
      <c r="G6" s="215"/>
      <c r="H6" s="215"/>
      <c r="I6" s="215"/>
      <c r="J6" s="202"/>
      <c r="K6" s="215" t="s">
        <v>182</v>
      </c>
      <c r="L6" s="215"/>
      <c r="M6" s="215"/>
      <c r="N6" s="215"/>
      <c r="O6" s="202"/>
      <c r="P6" s="215" t="s">
        <v>182</v>
      </c>
      <c r="Q6" s="215"/>
      <c r="R6" s="215"/>
      <c r="S6" s="215"/>
      <c r="T6" s="202"/>
      <c r="U6" s="215" t="s">
        <v>182</v>
      </c>
      <c r="V6" s="215"/>
      <c r="W6" s="215"/>
      <c r="X6" s="215"/>
      <c r="Y6" s="202"/>
      <c r="Z6" s="215" t="s">
        <v>182</v>
      </c>
      <c r="AA6" s="215"/>
      <c r="AB6" s="215"/>
      <c r="AC6" s="215"/>
      <c r="AD6" s="202"/>
      <c r="AE6" s="215" t="s">
        <v>182</v>
      </c>
      <c r="AF6" s="215"/>
      <c r="AG6" s="215"/>
      <c r="AH6" s="215"/>
      <c r="AJ6" s="215" t="s">
        <v>182</v>
      </c>
      <c r="AK6" s="215"/>
      <c r="AL6" s="215"/>
      <c r="AM6" s="215"/>
      <c r="AO6" s="202" t="s">
        <v>182</v>
      </c>
      <c r="AP6" s="202"/>
      <c r="AQ6" s="202"/>
      <c r="AR6" s="202"/>
      <c r="AT6" s="215"/>
      <c r="AU6" s="215"/>
      <c r="AV6" s="215"/>
      <c r="AW6" s="215"/>
      <c r="AY6" s="215"/>
      <c r="AZ6" s="215"/>
      <c r="BA6" s="215"/>
      <c r="BB6" s="215"/>
      <c r="BD6" s="215"/>
      <c r="BE6" s="215"/>
      <c r="BF6" s="215"/>
      <c r="BG6" s="215"/>
      <c r="BI6" s="215"/>
      <c r="BJ6" s="215"/>
      <c r="BK6" s="215"/>
      <c r="BL6" s="215"/>
      <c r="BN6" s="215"/>
      <c r="BO6" s="215"/>
      <c r="BP6" s="215"/>
      <c r="BQ6" s="215"/>
      <c r="BS6" s="215"/>
      <c r="BT6" s="215"/>
      <c r="BU6" s="215"/>
      <c r="BV6" s="215"/>
      <c r="BX6" s="215"/>
      <c r="BY6" s="215"/>
      <c r="BZ6" s="215"/>
      <c r="CA6" s="215"/>
      <c r="CC6" s="215"/>
      <c r="CD6" s="215"/>
      <c r="CE6" s="215"/>
      <c r="CF6" s="215"/>
      <c r="CH6" s="215"/>
      <c r="CI6" s="215"/>
      <c r="CJ6" s="215"/>
      <c r="CK6" s="215"/>
      <c r="CM6" s="215"/>
      <c r="CN6" s="215"/>
      <c r="CO6" s="215"/>
      <c r="CP6" s="215"/>
      <c r="CR6" s="215"/>
      <c r="CS6" s="215"/>
      <c r="CT6" s="215"/>
      <c r="CU6" s="215"/>
      <c r="CW6" s="215"/>
      <c r="CX6" s="215"/>
      <c r="CY6" s="215"/>
      <c r="CZ6" s="215"/>
      <c r="DB6" s="215"/>
      <c r="DC6" s="215"/>
      <c r="DD6" s="215"/>
      <c r="DE6" s="215"/>
      <c r="DG6" s="215"/>
      <c r="DH6" s="215"/>
      <c r="DI6" s="215"/>
      <c r="DJ6" s="215"/>
      <c r="DL6" s="215"/>
      <c r="DM6" s="215"/>
      <c r="DN6" s="215"/>
      <c r="DO6" s="215"/>
      <c r="DQ6" s="215"/>
      <c r="DR6" s="215"/>
      <c r="DS6" s="215"/>
      <c r="DT6" s="215"/>
      <c r="DV6" s="215"/>
      <c r="DW6" s="215"/>
      <c r="DX6" s="215"/>
      <c r="DY6" s="215"/>
      <c r="EA6" s="215"/>
      <c r="EB6" s="215"/>
      <c r="EC6" s="215"/>
      <c r="ED6" s="215"/>
      <c r="EF6" s="215"/>
      <c r="EG6" s="215"/>
      <c r="EH6" s="215"/>
      <c r="EI6" s="215"/>
      <c r="EK6" s="215"/>
      <c r="EL6" s="215"/>
      <c r="EM6" s="215"/>
      <c r="EN6" s="215"/>
      <c r="EP6" s="215"/>
      <c r="EQ6" s="215"/>
      <c r="ER6" s="215"/>
      <c r="ES6" s="215"/>
      <c r="EU6" s="215"/>
      <c r="EV6" s="215"/>
      <c r="EW6" s="215"/>
      <c r="EX6" s="215"/>
      <c r="EZ6" s="215"/>
      <c r="FA6" s="215"/>
      <c r="FB6" s="215"/>
      <c r="FC6" s="215"/>
      <c r="FE6" s="215"/>
      <c r="FF6" s="215"/>
      <c r="FG6" s="215"/>
      <c r="FH6" s="215"/>
      <c r="FJ6" s="215"/>
      <c r="FK6" s="215"/>
      <c r="FL6" s="215"/>
      <c r="FM6" s="215"/>
      <c r="FO6" s="215"/>
      <c r="FP6" s="215"/>
      <c r="FQ6" s="215"/>
      <c r="FR6" s="215"/>
      <c r="FT6" s="215"/>
      <c r="FU6" s="215"/>
      <c r="FV6" s="215"/>
      <c r="FW6" s="215"/>
      <c r="FY6" s="215"/>
      <c r="FZ6" s="215"/>
      <c r="GA6" s="215"/>
      <c r="GB6" s="215"/>
      <c r="GD6" s="215"/>
      <c r="GE6" s="215"/>
      <c r="GF6" s="215"/>
      <c r="GG6" s="215"/>
      <c r="GI6" s="215"/>
      <c r="GJ6" s="215"/>
      <c r="GK6" s="215"/>
      <c r="GL6" s="215"/>
      <c r="GN6" s="215"/>
      <c r="GO6" s="215"/>
      <c r="GP6" s="215"/>
      <c r="GQ6" s="215"/>
      <c r="GS6" s="215"/>
      <c r="GT6" s="215"/>
      <c r="GU6" s="215"/>
      <c r="GV6" s="215"/>
      <c r="GX6" s="215"/>
      <c r="GY6" s="215"/>
      <c r="GZ6" s="215"/>
      <c r="HA6" s="215"/>
      <c r="HC6" s="215"/>
      <c r="HD6" s="215"/>
      <c r="HE6" s="215"/>
      <c r="HF6" s="215"/>
      <c r="HH6" s="215"/>
      <c r="HI6" s="215"/>
      <c r="HJ6" s="215"/>
      <c r="HK6" s="215"/>
      <c r="HM6" s="215"/>
      <c r="HN6" s="215"/>
      <c r="HO6" s="215"/>
      <c r="HP6" s="215"/>
      <c r="HR6" s="215"/>
      <c r="HS6" s="215"/>
      <c r="HT6" s="215"/>
      <c r="HU6" s="215"/>
      <c r="HW6" s="215"/>
      <c r="HX6" s="215"/>
      <c r="HY6" s="215"/>
      <c r="HZ6" s="215"/>
      <c r="IB6" s="215"/>
      <c r="IC6" s="215"/>
      <c r="ID6" s="215"/>
      <c r="IE6" s="215"/>
      <c r="IG6" s="215"/>
      <c r="IH6" s="215"/>
      <c r="II6" s="215"/>
      <c r="IJ6" s="215"/>
      <c r="IL6" s="215"/>
      <c r="IM6" s="215"/>
      <c r="IN6" s="215"/>
      <c r="IO6" s="215"/>
      <c r="IQ6" s="215"/>
      <c r="IR6" s="215"/>
      <c r="IS6" s="215"/>
      <c r="IT6" s="215"/>
      <c r="IV6" s="215"/>
      <c r="IW6" s="215"/>
      <c r="IX6" s="215"/>
      <c r="IY6" s="215"/>
      <c r="JA6" s="215"/>
      <c r="JB6" s="215"/>
      <c r="JC6" s="215"/>
      <c r="JD6" s="215"/>
      <c r="JF6" s="215"/>
      <c r="JG6" s="215"/>
      <c r="JH6" s="215"/>
      <c r="JI6" s="215"/>
      <c r="JK6" s="215"/>
      <c r="JL6" s="215"/>
      <c r="JM6" s="215"/>
      <c r="JN6" s="215"/>
      <c r="JP6" s="215"/>
      <c r="JQ6" s="215"/>
      <c r="JR6" s="215"/>
      <c r="JS6" s="215"/>
      <c r="JU6" s="215"/>
      <c r="JV6" s="215"/>
      <c r="JW6" s="215"/>
      <c r="JX6" s="215"/>
      <c r="JZ6" s="215"/>
      <c r="KA6" s="215"/>
      <c r="KB6" s="215"/>
      <c r="KC6" s="215"/>
      <c r="KE6" s="215"/>
      <c r="KF6" s="215"/>
      <c r="KG6" s="215"/>
      <c r="KH6" s="215"/>
      <c r="KJ6" s="215"/>
      <c r="KK6" s="215"/>
      <c r="KL6" s="215"/>
      <c r="KM6" s="215"/>
      <c r="KO6" s="215"/>
      <c r="KP6" s="215"/>
      <c r="KQ6" s="215"/>
      <c r="KR6" s="215"/>
      <c r="KT6" s="215"/>
      <c r="KU6" s="215"/>
      <c r="KV6" s="215"/>
      <c r="KW6" s="215"/>
      <c r="KY6" s="215"/>
      <c r="KZ6" s="215"/>
      <c r="LA6" s="215"/>
      <c r="LB6" s="215"/>
      <c r="LD6" s="215"/>
      <c r="LE6" s="215"/>
      <c r="LF6" s="215"/>
      <c r="LG6" s="215"/>
      <c r="LI6" s="215"/>
      <c r="LJ6" s="215"/>
      <c r="LK6" s="215"/>
      <c r="LL6" s="215"/>
      <c r="LN6" s="215"/>
      <c r="LO6" s="215"/>
      <c r="LP6" s="215"/>
      <c r="LQ6" s="215"/>
      <c r="LS6" s="215"/>
      <c r="LT6" s="215"/>
      <c r="LU6" s="215"/>
      <c r="LV6" s="215"/>
      <c r="LX6" s="215"/>
      <c r="LY6" s="215"/>
      <c r="LZ6" s="215"/>
      <c r="MA6" s="215"/>
      <c r="MC6" s="215"/>
      <c r="MD6" s="215"/>
      <c r="ME6" s="215"/>
      <c r="MF6" s="215"/>
      <c r="MH6" s="215"/>
      <c r="MI6" s="215"/>
      <c r="MJ6" s="215"/>
      <c r="MK6" s="215"/>
      <c r="MM6" s="215"/>
      <c r="MN6" s="215"/>
      <c r="MO6" s="215"/>
      <c r="MP6" s="215"/>
      <c r="MR6" s="215"/>
      <c r="MS6" s="215"/>
      <c r="MT6" s="215"/>
      <c r="MU6" s="215"/>
      <c r="MW6" s="215"/>
      <c r="MX6" s="215"/>
      <c r="MY6" s="215"/>
      <c r="MZ6" s="215"/>
      <c r="NB6" s="215"/>
      <c r="NC6" s="215"/>
      <c r="ND6" s="215"/>
      <c r="NE6" s="215"/>
      <c r="NG6" s="215"/>
      <c r="NH6" s="215"/>
      <c r="NI6" s="215"/>
      <c r="NJ6" s="215"/>
      <c r="NL6" s="215"/>
      <c r="NM6" s="215"/>
      <c r="NN6" s="215"/>
      <c r="NO6" s="215"/>
      <c r="NQ6" s="215"/>
      <c r="NR6" s="215"/>
      <c r="NS6" s="215"/>
      <c r="NT6" s="215"/>
      <c r="NV6" s="215"/>
      <c r="NW6" s="215"/>
      <c r="NX6" s="215"/>
      <c r="NY6" s="215"/>
      <c r="OA6" s="215"/>
      <c r="OB6" s="215"/>
      <c r="OC6" s="215"/>
      <c r="OD6" s="215"/>
      <c r="OF6" s="215"/>
      <c r="OG6" s="215"/>
      <c r="OH6" s="215"/>
      <c r="OI6" s="215"/>
      <c r="OK6" s="215"/>
      <c r="OL6" s="215"/>
      <c r="OM6" s="215"/>
      <c r="ON6" s="215"/>
      <c r="OP6" s="215"/>
      <c r="OQ6" s="215"/>
      <c r="OR6" s="215"/>
      <c r="OS6" s="215"/>
      <c r="OU6" s="215"/>
      <c r="OV6" s="215"/>
      <c r="OW6" s="215"/>
      <c r="OX6" s="215"/>
      <c r="OZ6" s="215"/>
      <c r="PA6" s="215"/>
      <c r="PB6" s="215"/>
      <c r="PC6" s="215"/>
      <c r="PE6" s="215"/>
      <c r="PF6" s="215"/>
      <c r="PG6" s="215"/>
      <c r="PH6" s="215"/>
      <c r="PJ6" s="215"/>
      <c r="PK6" s="215"/>
      <c r="PL6" s="215"/>
      <c r="PM6" s="215"/>
    </row>
    <row r="7" spans="1:715" ht="44.25" customHeight="1" x14ac:dyDescent="0.25">
      <c r="A7" s="216"/>
      <c r="B7" s="216"/>
      <c r="C7" s="216"/>
      <c r="D7" s="216"/>
      <c r="E7" s="189"/>
      <c r="F7" s="216"/>
      <c r="G7" s="216"/>
      <c r="H7" s="216"/>
      <c r="I7" s="216"/>
      <c r="J7" s="189"/>
      <c r="K7" s="216"/>
      <c r="L7" s="216"/>
      <c r="M7" s="216"/>
      <c r="N7" s="216"/>
      <c r="O7" s="189"/>
      <c r="P7" s="216"/>
      <c r="Q7" s="216"/>
      <c r="R7" s="216"/>
      <c r="S7" s="216"/>
      <c r="T7" s="189"/>
      <c r="U7" s="216"/>
      <c r="V7" s="216"/>
      <c r="W7" s="216"/>
      <c r="X7" s="216"/>
      <c r="Y7" s="189"/>
      <c r="Z7" s="216"/>
      <c r="AA7" s="216"/>
      <c r="AB7" s="216"/>
      <c r="AC7" s="216"/>
      <c r="AD7" s="189"/>
      <c r="AE7" s="216"/>
      <c r="AF7" s="216"/>
      <c r="AG7" s="216"/>
      <c r="AH7" s="216"/>
      <c r="AJ7" s="216"/>
      <c r="AK7" s="216"/>
      <c r="AL7" s="216"/>
      <c r="AM7" s="216"/>
      <c r="AO7" s="189" t="s">
        <v>51</v>
      </c>
      <c r="AP7" s="189"/>
      <c r="AQ7" s="189"/>
      <c r="AR7" s="189"/>
      <c r="AT7" s="216"/>
      <c r="AU7" s="216"/>
      <c r="AV7" s="216"/>
      <c r="AW7" s="216"/>
      <c r="AY7" s="189" t="s">
        <v>182</v>
      </c>
      <c r="AZ7" s="189"/>
      <c r="BA7" s="189"/>
      <c r="BB7" s="189"/>
      <c r="BD7" s="189" t="s">
        <v>182</v>
      </c>
      <c r="BE7" s="189"/>
      <c r="BF7" s="189"/>
      <c r="BG7" s="189"/>
      <c r="BI7" s="189" t="s">
        <v>182</v>
      </c>
      <c r="BJ7" s="189"/>
      <c r="BK7" s="189"/>
      <c r="BL7" s="189"/>
      <c r="BN7" s="189" t="s">
        <v>182</v>
      </c>
      <c r="BO7" s="189"/>
      <c r="BP7" s="189"/>
      <c r="BQ7" s="189"/>
      <c r="BS7" s="189" t="s">
        <v>182</v>
      </c>
      <c r="BT7" s="189"/>
      <c r="BU7" s="189"/>
      <c r="BV7" s="189"/>
      <c r="BX7" s="189" t="s">
        <v>182</v>
      </c>
      <c r="BY7" s="189"/>
      <c r="BZ7" s="189"/>
      <c r="CA7" s="189"/>
      <c r="CC7" s="189" t="s">
        <v>182</v>
      </c>
      <c r="CD7" s="189"/>
      <c r="CE7" s="189"/>
      <c r="CF7" s="189"/>
      <c r="CH7" s="189" t="s">
        <v>182</v>
      </c>
      <c r="CI7" s="189"/>
      <c r="CJ7" s="189"/>
      <c r="CK7" s="189"/>
      <c r="CM7" s="189" t="s">
        <v>182</v>
      </c>
      <c r="CN7" s="189"/>
      <c r="CO7" s="189"/>
      <c r="CP7" s="189"/>
      <c r="CR7" s="206" t="s">
        <v>182</v>
      </c>
      <c r="CS7" s="189"/>
      <c r="CT7" s="189"/>
      <c r="CU7" s="189"/>
      <c r="CW7" s="189" t="s">
        <v>182</v>
      </c>
      <c r="CX7" s="189"/>
      <c r="CY7" s="189"/>
      <c r="CZ7" s="189"/>
      <c r="DB7" s="189" t="s">
        <v>182</v>
      </c>
      <c r="DC7" s="189"/>
      <c r="DD7" s="189"/>
      <c r="DE7" s="189"/>
      <c r="DG7" s="189" t="s">
        <v>182</v>
      </c>
      <c r="DH7" s="189"/>
      <c r="DI7" s="189"/>
      <c r="DJ7" s="189"/>
      <c r="DL7" s="189" t="s">
        <v>182</v>
      </c>
      <c r="DM7" s="189"/>
      <c r="DN7" s="189"/>
      <c r="DO7" s="189"/>
      <c r="DQ7" s="189" t="s">
        <v>182</v>
      </c>
      <c r="DR7" s="189"/>
      <c r="DS7" s="189"/>
      <c r="DT7" s="189"/>
      <c r="DV7" s="189" t="s">
        <v>182</v>
      </c>
      <c r="DW7" s="189"/>
      <c r="DX7" s="189"/>
      <c r="DY7" s="189"/>
      <c r="EA7" s="189" t="s">
        <v>182</v>
      </c>
      <c r="EB7" s="189"/>
      <c r="EC7" s="189"/>
      <c r="ED7" s="189"/>
      <c r="EF7" s="189" t="s">
        <v>182</v>
      </c>
      <c r="EG7" s="189"/>
      <c r="EH7" s="189"/>
      <c r="EI7" s="189"/>
      <c r="EK7" s="189" t="s">
        <v>182</v>
      </c>
      <c r="EL7" s="189"/>
      <c r="EM7" s="189"/>
      <c r="EN7" s="189"/>
      <c r="EP7" s="189" t="s">
        <v>182</v>
      </c>
      <c r="EQ7" s="189"/>
      <c r="ER7" s="189"/>
      <c r="ES7" s="189"/>
      <c r="EU7" s="189" t="s">
        <v>182</v>
      </c>
      <c r="EV7" s="189"/>
      <c r="EW7" s="189"/>
      <c r="EX7" s="189"/>
      <c r="EZ7" s="189" t="s">
        <v>182</v>
      </c>
      <c r="FA7" s="189"/>
      <c r="FB7" s="189"/>
      <c r="FC7" s="189"/>
      <c r="FE7" s="189" t="s">
        <v>182</v>
      </c>
      <c r="FF7" s="189"/>
      <c r="FG7" s="189"/>
      <c r="FH7" s="189"/>
      <c r="FJ7" s="189" t="s">
        <v>182</v>
      </c>
      <c r="FK7" s="189"/>
      <c r="FL7" s="189"/>
      <c r="FM7" s="189"/>
      <c r="FO7" s="189" t="s">
        <v>182</v>
      </c>
      <c r="FP7" s="189"/>
      <c r="FQ7" s="189"/>
      <c r="FR7" s="189"/>
      <c r="FT7" s="189" t="s">
        <v>182</v>
      </c>
      <c r="FU7" s="189"/>
      <c r="FV7" s="189"/>
      <c r="FW7" s="189"/>
      <c r="FY7" s="189" t="s">
        <v>182</v>
      </c>
      <c r="FZ7" s="189"/>
      <c r="GA7" s="189"/>
      <c r="GB7" s="189"/>
      <c r="GD7" s="189" t="s">
        <v>183</v>
      </c>
      <c r="GE7" s="189"/>
      <c r="GF7" s="189"/>
      <c r="GG7" s="189"/>
      <c r="GI7" s="189" t="s">
        <v>182</v>
      </c>
      <c r="GJ7" s="189"/>
      <c r="GK7" s="189"/>
      <c r="GL7" s="189"/>
      <c r="GN7" s="189" t="s">
        <v>182</v>
      </c>
      <c r="GO7" s="189"/>
      <c r="GP7" s="189"/>
      <c r="GQ7" s="189"/>
      <c r="GS7" s="189" t="s">
        <v>182</v>
      </c>
      <c r="GT7" s="189"/>
      <c r="GU7" s="189"/>
      <c r="GV7" s="189"/>
      <c r="GX7" s="189" t="s">
        <v>182</v>
      </c>
      <c r="GY7" s="189"/>
      <c r="GZ7" s="189"/>
      <c r="HA7" s="189"/>
      <c r="HC7" s="189" t="s">
        <v>182</v>
      </c>
      <c r="HD7" s="189"/>
      <c r="HE7" s="189"/>
      <c r="HF7" s="189"/>
      <c r="HH7" s="189" t="s">
        <v>182</v>
      </c>
      <c r="HI7" s="189"/>
      <c r="HJ7" s="189"/>
      <c r="HK7" s="189"/>
      <c r="HM7" s="189" t="s">
        <v>182</v>
      </c>
      <c r="HN7" s="189"/>
      <c r="HO7" s="189"/>
      <c r="HP7" s="189"/>
      <c r="HR7" s="189" t="s">
        <v>182</v>
      </c>
      <c r="HS7" s="189"/>
      <c r="HT7" s="189"/>
      <c r="HU7" s="189"/>
      <c r="HW7" s="189" t="s">
        <v>182</v>
      </c>
      <c r="HX7" s="189"/>
      <c r="HY7" s="189"/>
      <c r="HZ7" s="189"/>
      <c r="IB7" s="189" t="s">
        <v>182</v>
      </c>
      <c r="IC7" s="189"/>
      <c r="ID7" s="189"/>
      <c r="IE7" s="189"/>
      <c r="IG7" s="189" t="s">
        <v>182</v>
      </c>
      <c r="IH7" s="189"/>
      <c r="II7" s="189"/>
      <c r="IJ7" s="189"/>
      <c r="IL7" s="189" t="s">
        <v>182</v>
      </c>
      <c r="IM7" s="189"/>
      <c r="IN7" s="189"/>
      <c r="IO7" s="189"/>
      <c r="IQ7" s="189" t="s">
        <v>182</v>
      </c>
      <c r="IR7" s="189"/>
      <c r="IS7" s="189"/>
      <c r="IT7" s="189"/>
      <c r="IV7" s="189" t="s">
        <v>182</v>
      </c>
      <c r="IW7" s="189"/>
      <c r="IX7" s="189"/>
      <c r="IY7" s="189"/>
      <c r="JA7" s="189" t="s">
        <v>182</v>
      </c>
      <c r="JB7" s="189"/>
      <c r="JC7" s="189"/>
      <c r="JD7" s="189"/>
      <c r="JF7" s="189" t="s">
        <v>182</v>
      </c>
      <c r="JG7" s="189"/>
      <c r="JH7" s="189"/>
      <c r="JI7" s="189"/>
      <c r="JK7" s="189" t="s">
        <v>182</v>
      </c>
      <c r="JL7" s="189"/>
      <c r="JM7" s="189"/>
      <c r="JN7" s="189"/>
      <c r="JP7" s="189" t="s">
        <v>182</v>
      </c>
      <c r="JQ7" s="189"/>
      <c r="JR7" s="189"/>
      <c r="JS7" s="189"/>
      <c r="JU7" s="189" t="s">
        <v>182</v>
      </c>
      <c r="JV7" s="189"/>
      <c r="JW7" s="189"/>
      <c r="JX7" s="189"/>
      <c r="JZ7" s="189" t="s">
        <v>182</v>
      </c>
      <c r="KA7" s="189"/>
      <c r="KB7" s="189"/>
      <c r="KC7" s="189"/>
      <c r="KE7" s="189" t="s">
        <v>182</v>
      </c>
      <c r="KF7" s="189"/>
      <c r="KG7" s="189"/>
      <c r="KH7" s="189"/>
      <c r="KJ7" s="189" t="s">
        <v>182</v>
      </c>
      <c r="KK7" s="189"/>
      <c r="KL7" s="189"/>
      <c r="KM7" s="189"/>
      <c r="KO7" s="189" t="s">
        <v>182</v>
      </c>
      <c r="KP7" s="189"/>
      <c r="KQ7" s="189"/>
      <c r="KR7" s="189"/>
      <c r="KT7" s="189" t="s">
        <v>182</v>
      </c>
      <c r="KU7" s="189"/>
      <c r="KV7" s="189"/>
      <c r="KW7" s="189"/>
      <c r="KY7" s="189" t="s">
        <v>182</v>
      </c>
      <c r="KZ7" s="189"/>
      <c r="LA7" s="189"/>
      <c r="LB7" s="189"/>
      <c r="LD7" s="189" t="s">
        <v>182</v>
      </c>
      <c r="LE7" s="189"/>
      <c r="LF7" s="189"/>
      <c r="LG7" s="189"/>
      <c r="LI7" s="189" t="s">
        <v>182</v>
      </c>
      <c r="LJ7" s="189"/>
      <c r="LK7" s="189"/>
      <c r="LL7" s="189"/>
      <c r="LN7" s="189" t="s">
        <v>182</v>
      </c>
      <c r="LO7" s="189"/>
      <c r="LP7" s="189"/>
      <c r="LQ7" s="189"/>
      <c r="LS7" s="189" t="s">
        <v>182</v>
      </c>
      <c r="LT7" s="189"/>
      <c r="LU7" s="189"/>
      <c r="LV7" s="189"/>
      <c r="LX7" s="189" t="s">
        <v>182</v>
      </c>
      <c r="LY7" s="189"/>
      <c r="LZ7" s="189"/>
      <c r="MA7" s="189"/>
      <c r="MC7" s="189" t="s">
        <v>182</v>
      </c>
      <c r="MD7" s="189"/>
      <c r="ME7" s="189"/>
      <c r="MF7" s="189"/>
      <c r="MH7" s="189" t="s">
        <v>182</v>
      </c>
      <c r="MI7" s="189"/>
      <c r="MJ7" s="189"/>
      <c r="MK7" s="189"/>
      <c r="MM7" s="189" t="s">
        <v>182</v>
      </c>
      <c r="MN7" s="189"/>
      <c r="MO7" s="189"/>
      <c r="MP7" s="189"/>
      <c r="MR7" s="189" t="s">
        <v>182</v>
      </c>
      <c r="MS7" s="189"/>
      <c r="MT7" s="189"/>
      <c r="MU7" s="189"/>
      <c r="MW7" s="189" t="s">
        <v>182</v>
      </c>
      <c r="MX7" s="189"/>
      <c r="MY7" s="189"/>
      <c r="MZ7" s="189"/>
      <c r="NB7" s="189" t="s">
        <v>182</v>
      </c>
      <c r="NC7" s="189"/>
      <c r="ND7" s="189"/>
      <c r="NE7" s="189"/>
      <c r="NG7" s="189" t="s">
        <v>182</v>
      </c>
      <c r="NH7" s="189"/>
      <c r="NI7" s="189"/>
      <c r="NJ7" s="189"/>
      <c r="NL7" s="189" t="s">
        <v>182</v>
      </c>
      <c r="NM7" s="189"/>
      <c r="NN7" s="189"/>
      <c r="NO7" s="189"/>
      <c r="NQ7" s="189" t="s">
        <v>182</v>
      </c>
      <c r="NR7" s="189"/>
      <c r="NS7" s="189"/>
      <c r="NT7" s="189"/>
      <c r="NV7" s="189" t="s">
        <v>182</v>
      </c>
      <c r="NW7" s="189"/>
      <c r="NX7" s="189"/>
      <c r="NY7" s="189"/>
      <c r="OA7" s="189" t="s">
        <v>182</v>
      </c>
      <c r="OB7" s="189"/>
      <c r="OC7" s="189"/>
      <c r="OD7" s="189"/>
      <c r="OF7" s="189" t="s">
        <v>182</v>
      </c>
      <c r="OG7" s="189"/>
      <c r="OH7" s="189"/>
      <c r="OI7" s="189"/>
      <c r="OK7" s="189" t="s">
        <v>182</v>
      </c>
      <c r="OL7" s="189"/>
      <c r="OM7" s="189"/>
      <c r="ON7" s="189"/>
      <c r="OP7" s="189" t="s">
        <v>182</v>
      </c>
      <c r="OQ7" s="189"/>
      <c r="OR7" s="189"/>
      <c r="OS7" s="189"/>
      <c r="OU7" s="189" t="s">
        <v>182</v>
      </c>
      <c r="OV7" s="189"/>
      <c r="OW7" s="189"/>
      <c r="OX7" s="189"/>
      <c r="OZ7" s="189" t="s">
        <v>182</v>
      </c>
      <c r="PA7" s="189"/>
      <c r="PB7" s="189"/>
      <c r="PC7" s="189"/>
      <c r="PE7" s="189" t="s">
        <v>182</v>
      </c>
      <c r="PF7" s="189"/>
      <c r="PG7" s="189"/>
      <c r="PH7" s="189"/>
      <c r="PJ7" s="189" t="s">
        <v>182</v>
      </c>
      <c r="PK7" s="189"/>
      <c r="PL7" s="189"/>
      <c r="PM7" s="189"/>
      <c r="PO7" s="189" t="s">
        <v>182</v>
      </c>
      <c r="PP7" s="189"/>
      <c r="PQ7" s="189"/>
      <c r="PR7" s="189"/>
      <c r="PT7" s="189" t="s">
        <v>182</v>
      </c>
      <c r="PU7" s="189"/>
      <c r="PV7" s="189"/>
      <c r="PW7" s="189"/>
      <c r="PY7" s="189" t="s">
        <v>182</v>
      </c>
      <c r="PZ7" s="189"/>
      <c r="QA7" s="189"/>
      <c r="QB7" s="189"/>
      <c r="QD7" s="189" t="s">
        <v>182</v>
      </c>
      <c r="QE7" s="189"/>
      <c r="QF7" s="189"/>
      <c r="QG7" s="189"/>
      <c r="QI7" s="189" t="s">
        <v>182</v>
      </c>
      <c r="QJ7" s="189"/>
      <c r="QK7" s="189"/>
      <c r="QL7" s="189"/>
      <c r="QN7" s="189" t="s">
        <v>182</v>
      </c>
      <c r="QO7" s="189"/>
      <c r="QP7" s="189"/>
      <c r="QQ7" s="189"/>
      <c r="QS7" s="189" t="s">
        <v>182</v>
      </c>
      <c r="QT7" s="189"/>
      <c r="QU7" s="189"/>
      <c r="QV7" s="189"/>
      <c r="QX7" s="189" t="s">
        <v>182</v>
      </c>
      <c r="QY7" s="189"/>
      <c r="QZ7" s="189"/>
      <c r="RA7" s="189"/>
      <c r="RC7" s="189" t="s">
        <v>182</v>
      </c>
      <c r="RD7" s="189"/>
      <c r="RE7" s="189"/>
      <c r="RF7" s="189"/>
      <c r="RH7" s="189" t="s">
        <v>182</v>
      </c>
      <c r="RI7" s="189"/>
      <c r="RJ7" s="189"/>
      <c r="RK7" s="189"/>
      <c r="RM7" s="189" t="s">
        <v>182</v>
      </c>
      <c r="RN7" s="189"/>
      <c r="RO7" s="189"/>
      <c r="RP7" s="189"/>
      <c r="RR7" s="189" t="s">
        <v>182</v>
      </c>
      <c r="RS7" s="189"/>
      <c r="RT7" s="189"/>
      <c r="RU7" s="189"/>
      <c r="RW7" s="189" t="s">
        <v>182</v>
      </c>
      <c r="RX7" s="189"/>
      <c r="RY7" s="189"/>
      <c r="RZ7" s="189"/>
      <c r="SB7" s="189" t="s">
        <v>182</v>
      </c>
      <c r="SC7" s="189"/>
      <c r="SD7" s="189"/>
      <c r="SE7" s="189"/>
      <c r="SG7" s="189" t="s">
        <v>182</v>
      </c>
      <c r="SH7" s="189"/>
      <c r="SI7" s="189"/>
      <c r="SJ7" s="189"/>
      <c r="SL7" s="189" t="s">
        <v>182</v>
      </c>
      <c r="SM7" s="189"/>
      <c r="SN7" s="189"/>
      <c r="SO7" s="189"/>
      <c r="SQ7" s="189" t="s">
        <v>182</v>
      </c>
      <c r="SR7" s="189"/>
      <c r="SS7" s="189"/>
      <c r="ST7" s="189"/>
      <c r="SV7" s="189" t="s">
        <v>182</v>
      </c>
      <c r="SW7" s="189"/>
      <c r="SX7" s="189"/>
      <c r="SY7" s="189"/>
      <c r="TA7" s="189" t="s">
        <v>182</v>
      </c>
      <c r="TB7" s="189"/>
      <c r="TC7" s="189"/>
      <c r="TD7" s="189"/>
      <c r="TF7" s="189" t="s">
        <v>182</v>
      </c>
      <c r="TG7" s="189"/>
      <c r="TH7" s="189"/>
      <c r="TI7" s="189"/>
      <c r="TK7" s="189" t="s">
        <v>182</v>
      </c>
      <c r="TL7" s="189"/>
      <c r="TM7" s="189"/>
      <c r="TN7" s="189"/>
      <c r="TP7" s="189" t="s">
        <v>182</v>
      </c>
      <c r="TQ7" s="189"/>
      <c r="TR7" s="189"/>
      <c r="TS7" s="189"/>
      <c r="TU7" s="189" t="s">
        <v>182</v>
      </c>
      <c r="TV7" s="189"/>
      <c r="TW7" s="189"/>
      <c r="TX7" s="189"/>
      <c r="TZ7" s="189" t="s">
        <v>182</v>
      </c>
      <c r="UA7" s="189"/>
      <c r="UB7" s="189"/>
      <c r="UC7" s="189"/>
      <c r="UE7" s="189" t="s">
        <v>182</v>
      </c>
      <c r="UF7" s="189"/>
      <c r="UG7" s="189"/>
      <c r="UH7" s="189"/>
      <c r="UJ7" s="189" t="s">
        <v>182</v>
      </c>
      <c r="UO7" s="189" t="s">
        <v>182</v>
      </c>
      <c r="UT7" s="189" t="s">
        <v>182</v>
      </c>
      <c r="UY7" s="189" t="s">
        <v>182</v>
      </c>
      <c r="VD7" s="189" t="s">
        <v>182</v>
      </c>
      <c r="VI7" s="189" t="s">
        <v>182</v>
      </c>
      <c r="VN7" s="189" t="s">
        <v>182</v>
      </c>
      <c r="VS7" s="189" t="s">
        <v>182</v>
      </c>
      <c r="VX7" s="189" t="s">
        <v>182</v>
      </c>
      <c r="WC7" s="189" t="s">
        <v>182</v>
      </c>
      <c r="WH7" t="s">
        <v>182</v>
      </c>
      <c r="WM7" t="s">
        <v>182</v>
      </c>
      <c r="WR7" t="s">
        <v>182</v>
      </c>
      <c r="WW7" t="s">
        <v>182</v>
      </c>
      <c r="XB7" t="s">
        <v>182</v>
      </c>
      <c r="XG7" t="s">
        <v>182</v>
      </c>
      <c r="XL7" t="s">
        <v>182</v>
      </c>
      <c r="XQ7" t="s">
        <v>182</v>
      </c>
      <c r="XV7" t="s">
        <v>182</v>
      </c>
      <c r="YA7" t="s">
        <v>182</v>
      </c>
      <c r="YF7" t="s">
        <v>182</v>
      </c>
      <c r="YK7" t="s">
        <v>182</v>
      </c>
      <c r="YP7" t="s">
        <v>182</v>
      </c>
      <c r="YU7" t="s">
        <v>182</v>
      </c>
      <c r="YZ7" t="s">
        <v>182</v>
      </c>
      <c r="ZE7" t="s">
        <v>182</v>
      </c>
      <c r="ZJ7" t="s">
        <v>182</v>
      </c>
      <c r="ZO7" t="s">
        <v>182</v>
      </c>
      <c r="ZT7" t="s">
        <v>182</v>
      </c>
      <c r="ZY7" t="s">
        <v>182</v>
      </c>
      <c r="AAD7" t="s">
        <v>182</v>
      </c>
      <c r="AAI7" t="s">
        <v>182</v>
      </c>
    </row>
    <row r="8" spans="1:715" ht="15.75" thickBot="1" x14ac:dyDescent="0.3">
      <c r="A8" s="198" t="s">
        <v>181</v>
      </c>
      <c r="B8" s="197" t="s">
        <v>177</v>
      </c>
      <c r="C8" s="197" t="s">
        <v>165</v>
      </c>
      <c r="D8" s="197" t="s">
        <v>164</v>
      </c>
      <c r="E8" s="195" t="s">
        <v>61</v>
      </c>
      <c r="F8" s="198" t="s">
        <v>181</v>
      </c>
      <c r="G8" s="197" t="s">
        <v>177</v>
      </c>
      <c r="H8" s="197" t="s">
        <v>165</v>
      </c>
      <c r="I8" s="197" t="s">
        <v>164</v>
      </c>
      <c r="J8" s="195" t="s">
        <v>61</v>
      </c>
      <c r="K8" s="198" t="s">
        <v>181</v>
      </c>
      <c r="L8" s="197" t="s">
        <v>177</v>
      </c>
      <c r="M8" s="197" t="s">
        <v>165</v>
      </c>
      <c r="N8" s="197" t="s">
        <v>164</v>
      </c>
      <c r="O8" s="195" t="s">
        <v>61</v>
      </c>
      <c r="P8" s="198" t="s">
        <v>181</v>
      </c>
      <c r="Q8" s="197" t="s">
        <v>177</v>
      </c>
      <c r="R8" s="197" t="s">
        <v>165</v>
      </c>
      <c r="S8" s="197" t="s">
        <v>164</v>
      </c>
      <c r="T8" s="195" t="s">
        <v>61</v>
      </c>
      <c r="U8" s="198" t="s">
        <v>181</v>
      </c>
      <c r="V8" s="197" t="s">
        <v>177</v>
      </c>
      <c r="W8" s="197" t="s">
        <v>165</v>
      </c>
      <c r="X8" s="197" t="s">
        <v>164</v>
      </c>
      <c r="Y8" s="195" t="s">
        <v>61</v>
      </c>
      <c r="Z8" s="198" t="s">
        <v>181</v>
      </c>
      <c r="AA8" s="197" t="s">
        <v>177</v>
      </c>
      <c r="AB8" s="197" t="s">
        <v>165</v>
      </c>
      <c r="AC8" s="197" t="s">
        <v>164</v>
      </c>
      <c r="AD8" s="195" t="s">
        <v>61</v>
      </c>
      <c r="AE8" s="198" t="s">
        <v>181</v>
      </c>
      <c r="AF8" s="197" t="s">
        <v>177</v>
      </c>
      <c r="AG8" s="197" t="s">
        <v>165</v>
      </c>
      <c r="AH8" s="197" t="s">
        <v>164</v>
      </c>
      <c r="AI8" s="195" t="s">
        <v>61</v>
      </c>
      <c r="AJ8" s="198" t="s">
        <v>181</v>
      </c>
      <c r="AK8" s="197" t="s">
        <v>177</v>
      </c>
      <c r="AL8" s="197" t="s">
        <v>165</v>
      </c>
      <c r="AM8" s="197" t="s">
        <v>164</v>
      </c>
      <c r="AN8" s="195" t="s">
        <v>61</v>
      </c>
      <c r="AO8" s="196" t="s">
        <v>181</v>
      </c>
      <c r="AP8" s="195" t="s">
        <v>177</v>
      </c>
      <c r="AQ8" s="195" t="s">
        <v>165</v>
      </c>
      <c r="AR8" s="195" t="s">
        <v>164</v>
      </c>
      <c r="AS8" s="195" t="s">
        <v>61</v>
      </c>
      <c r="AT8" s="196" t="s">
        <v>181</v>
      </c>
      <c r="AU8" s="195" t="s">
        <v>166</v>
      </c>
      <c r="AV8" s="195" t="s">
        <v>165</v>
      </c>
      <c r="AW8" s="195" t="s">
        <v>164</v>
      </c>
      <c r="AX8" s="195" t="s">
        <v>61</v>
      </c>
      <c r="AY8" s="196" t="s">
        <v>181</v>
      </c>
      <c r="AZ8" s="195" t="s">
        <v>166</v>
      </c>
      <c r="BA8" s="195" t="s">
        <v>165</v>
      </c>
      <c r="BB8" s="195" t="s">
        <v>164</v>
      </c>
      <c r="BC8" s="195" t="s">
        <v>61</v>
      </c>
      <c r="BD8" s="196" t="s">
        <v>181</v>
      </c>
      <c r="BE8" s="195" t="s">
        <v>166</v>
      </c>
      <c r="BF8" s="195" t="s">
        <v>165</v>
      </c>
      <c r="BG8" s="195" t="s">
        <v>164</v>
      </c>
      <c r="BH8" s="195" t="s">
        <v>61</v>
      </c>
      <c r="BI8" s="196" t="s">
        <v>181</v>
      </c>
      <c r="BJ8" s="195" t="s">
        <v>166</v>
      </c>
      <c r="BK8" s="195" t="s">
        <v>165</v>
      </c>
      <c r="BL8" s="195" t="s">
        <v>164</v>
      </c>
      <c r="BM8" s="195" t="s">
        <v>61</v>
      </c>
      <c r="BN8" s="196" t="s">
        <v>181</v>
      </c>
      <c r="BO8" s="195" t="s">
        <v>166</v>
      </c>
      <c r="BP8" s="195" t="s">
        <v>165</v>
      </c>
      <c r="BQ8" s="195" t="s">
        <v>164</v>
      </c>
      <c r="BR8" s="195" t="s">
        <v>61</v>
      </c>
      <c r="BS8" s="196" t="s">
        <v>181</v>
      </c>
      <c r="BT8" s="195" t="s">
        <v>166</v>
      </c>
      <c r="BU8" s="195" t="s">
        <v>165</v>
      </c>
      <c r="BV8" s="195" t="s">
        <v>164</v>
      </c>
      <c r="BW8" s="195" t="s">
        <v>61</v>
      </c>
      <c r="BX8" s="196" t="s">
        <v>181</v>
      </c>
      <c r="BY8" s="195" t="s">
        <v>166</v>
      </c>
      <c r="BZ8" s="195" t="s">
        <v>165</v>
      </c>
      <c r="CA8" s="195" t="s">
        <v>164</v>
      </c>
      <c r="CB8" s="195" t="s">
        <v>61</v>
      </c>
      <c r="CC8" s="196" t="s">
        <v>181</v>
      </c>
      <c r="CD8" s="195" t="s">
        <v>166</v>
      </c>
      <c r="CE8" s="195" t="s">
        <v>165</v>
      </c>
      <c r="CF8" s="195" t="s">
        <v>164</v>
      </c>
      <c r="CG8" s="195" t="s">
        <v>61</v>
      </c>
      <c r="CH8" s="196" t="s">
        <v>181</v>
      </c>
      <c r="CI8" s="195" t="s">
        <v>166</v>
      </c>
      <c r="CJ8" s="195" t="s">
        <v>165</v>
      </c>
      <c r="CK8" s="195" t="s">
        <v>164</v>
      </c>
      <c r="CL8" s="195" t="s">
        <v>61</v>
      </c>
      <c r="CM8" s="196" t="s">
        <v>181</v>
      </c>
      <c r="CN8" s="195" t="s">
        <v>166</v>
      </c>
      <c r="CO8" s="195" t="s">
        <v>165</v>
      </c>
      <c r="CP8" s="195" t="s">
        <v>164</v>
      </c>
      <c r="CQ8" s="195" t="s">
        <v>61</v>
      </c>
      <c r="CR8" s="196" t="s">
        <v>181</v>
      </c>
      <c r="CS8" s="195" t="s">
        <v>166</v>
      </c>
      <c r="CT8" s="195" t="s">
        <v>165</v>
      </c>
      <c r="CU8" s="195" t="s">
        <v>164</v>
      </c>
      <c r="CV8" s="195" t="s">
        <v>61</v>
      </c>
      <c r="CW8" s="196" t="s">
        <v>181</v>
      </c>
      <c r="CX8" s="195" t="s">
        <v>166</v>
      </c>
      <c r="CY8" s="195" t="s">
        <v>165</v>
      </c>
      <c r="CZ8" s="195" t="s">
        <v>164</v>
      </c>
      <c r="DA8" s="195" t="s">
        <v>61</v>
      </c>
      <c r="DB8" s="196" t="s">
        <v>181</v>
      </c>
      <c r="DC8" s="195" t="s">
        <v>166</v>
      </c>
      <c r="DD8" s="195" t="s">
        <v>165</v>
      </c>
      <c r="DE8" s="195" t="s">
        <v>164</v>
      </c>
      <c r="DF8" s="195" t="s">
        <v>61</v>
      </c>
      <c r="DG8" s="196" t="s">
        <v>181</v>
      </c>
      <c r="DH8" s="195" t="s">
        <v>166</v>
      </c>
      <c r="DI8" s="195" t="s">
        <v>165</v>
      </c>
      <c r="DJ8" s="195" t="s">
        <v>164</v>
      </c>
      <c r="DK8" s="195" t="s">
        <v>61</v>
      </c>
      <c r="DL8" s="196" t="s">
        <v>181</v>
      </c>
      <c r="DM8" s="195" t="s">
        <v>166</v>
      </c>
      <c r="DN8" s="195" t="s">
        <v>165</v>
      </c>
      <c r="DO8" s="195" t="s">
        <v>164</v>
      </c>
      <c r="DP8" s="195" t="s">
        <v>61</v>
      </c>
      <c r="DQ8" s="196" t="s">
        <v>181</v>
      </c>
      <c r="DR8" s="195" t="s">
        <v>166</v>
      </c>
      <c r="DS8" s="195" t="s">
        <v>165</v>
      </c>
      <c r="DT8" s="195" t="s">
        <v>164</v>
      </c>
      <c r="DU8" s="195" t="s">
        <v>61</v>
      </c>
      <c r="DV8" s="196" t="s">
        <v>181</v>
      </c>
      <c r="DW8" s="195" t="s">
        <v>166</v>
      </c>
      <c r="DX8" s="195" t="s">
        <v>165</v>
      </c>
      <c r="DY8" s="195" t="s">
        <v>164</v>
      </c>
      <c r="DZ8" s="195" t="s">
        <v>61</v>
      </c>
      <c r="EA8" s="196" t="s">
        <v>181</v>
      </c>
      <c r="EB8" s="195" t="s">
        <v>166</v>
      </c>
      <c r="EC8" s="195" t="s">
        <v>165</v>
      </c>
      <c r="ED8" s="195" t="s">
        <v>164</v>
      </c>
      <c r="EE8" s="195" t="s">
        <v>61</v>
      </c>
      <c r="EF8" s="196" t="s">
        <v>181</v>
      </c>
      <c r="EG8" s="195" t="s">
        <v>166</v>
      </c>
      <c r="EH8" s="195" t="s">
        <v>165</v>
      </c>
      <c r="EI8" s="195" t="s">
        <v>164</v>
      </c>
      <c r="EJ8" s="195" t="s">
        <v>61</v>
      </c>
      <c r="EK8" s="196" t="s">
        <v>181</v>
      </c>
      <c r="EL8" s="195" t="s">
        <v>166</v>
      </c>
      <c r="EM8" s="195" t="s">
        <v>165</v>
      </c>
      <c r="EN8" s="195" t="s">
        <v>164</v>
      </c>
      <c r="EO8" s="195" t="s">
        <v>61</v>
      </c>
      <c r="EP8" s="196" t="s">
        <v>181</v>
      </c>
      <c r="EQ8" s="195" t="s">
        <v>166</v>
      </c>
      <c r="ER8" s="195" t="s">
        <v>165</v>
      </c>
      <c r="ES8" s="195" t="s">
        <v>164</v>
      </c>
      <c r="ET8" s="195" t="s">
        <v>61</v>
      </c>
      <c r="EU8" s="196" t="s">
        <v>181</v>
      </c>
      <c r="EV8" s="195" t="s">
        <v>166</v>
      </c>
      <c r="EW8" s="195" t="s">
        <v>165</v>
      </c>
      <c r="EX8" s="195" t="s">
        <v>164</v>
      </c>
      <c r="EY8" s="195" t="s">
        <v>61</v>
      </c>
      <c r="EZ8" s="196" t="s">
        <v>181</v>
      </c>
      <c r="FA8" s="195" t="s">
        <v>166</v>
      </c>
      <c r="FB8" s="195" t="s">
        <v>165</v>
      </c>
      <c r="FC8" s="195" t="s">
        <v>164</v>
      </c>
      <c r="FD8" s="195" t="s">
        <v>61</v>
      </c>
      <c r="FE8" s="196" t="s">
        <v>181</v>
      </c>
      <c r="FF8" s="195" t="s">
        <v>166</v>
      </c>
      <c r="FG8" s="195" t="s">
        <v>165</v>
      </c>
      <c r="FH8" s="195" t="s">
        <v>164</v>
      </c>
      <c r="FI8" s="195" t="s">
        <v>61</v>
      </c>
      <c r="FJ8" s="196" t="s">
        <v>181</v>
      </c>
      <c r="FK8" s="195" t="s">
        <v>166</v>
      </c>
      <c r="FL8" s="195" t="s">
        <v>165</v>
      </c>
      <c r="FM8" s="195" t="s">
        <v>164</v>
      </c>
      <c r="FN8" s="195" t="s">
        <v>61</v>
      </c>
      <c r="FO8" s="196" t="s">
        <v>181</v>
      </c>
      <c r="FP8" s="195" t="s">
        <v>166</v>
      </c>
      <c r="FQ8" s="195" t="s">
        <v>165</v>
      </c>
      <c r="FR8" s="195" t="s">
        <v>164</v>
      </c>
      <c r="FS8" s="195" t="s">
        <v>61</v>
      </c>
      <c r="FT8" s="196" t="s">
        <v>181</v>
      </c>
      <c r="FU8" s="195" t="s">
        <v>166</v>
      </c>
      <c r="FV8" s="195" t="s">
        <v>165</v>
      </c>
      <c r="FW8" s="195" t="s">
        <v>164</v>
      </c>
      <c r="FX8" s="195" t="s">
        <v>61</v>
      </c>
      <c r="FY8" s="196" t="s">
        <v>181</v>
      </c>
      <c r="FZ8" s="195" t="s">
        <v>166</v>
      </c>
      <c r="GA8" s="195" t="s">
        <v>165</v>
      </c>
      <c r="GB8" s="195" t="s">
        <v>164</v>
      </c>
      <c r="GC8" s="195" t="s">
        <v>61</v>
      </c>
      <c r="GD8" s="196" t="s">
        <v>181</v>
      </c>
      <c r="GE8" s="195" t="s">
        <v>166</v>
      </c>
      <c r="GF8" s="195" t="s">
        <v>165</v>
      </c>
      <c r="GG8" s="195" t="s">
        <v>164</v>
      </c>
      <c r="GH8" s="195" t="s">
        <v>61</v>
      </c>
      <c r="GI8" s="196" t="s">
        <v>181</v>
      </c>
      <c r="GJ8" s="195" t="s">
        <v>166</v>
      </c>
      <c r="GK8" s="195" t="s">
        <v>165</v>
      </c>
      <c r="GL8" s="195" t="s">
        <v>164</v>
      </c>
      <c r="GM8" s="195" t="s">
        <v>61</v>
      </c>
      <c r="GN8" s="196" t="s">
        <v>181</v>
      </c>
      <c r="GO8" s="195" t="s">
        <v>166</v>
      </c>
      <c r="GP8" s="195" t="s">
        <v>165</v>
      </c>
      <c r="GQ8" s="195" t="s">
        <v>164</v>
      </c>
      <c r="GR8" s="195" t="s">
        <v>61</v>
      </c>
      <c r="GS8" s="196" t="s">
        <v>181</v>
      </c>
      <c r="GT8" s="195" t="s">
        <v>166</v>
      </c>
      <c r="GU8" s="195" t="s">
        <v>165</v>
      </c>
      <c r="GV8" s="195" t="s">
        <v>164</v>
      </c>
      <c r="GW8" s="195" t="s">
        <v>61</v>
      </c>
      <c r="GX8" s="196" t="s">
        <v>181</v>
      </c>
      <c r="GY8" s="195" t="s">
        <v>166</v>
      </c>
      <c r="GZ8" s="195" t="s">
        <v>165</v>
      </c>
      <c r="HA8" s="195" t="s">
        <v>164</v>
      </c>
      <c r="HB8" s="195" t="s">
        <v>61</v>
      </c>
      <c r="HC8" s="196" t="s">
        <v>181</v>
      </c>
      <c r="HD8" s="195" t="s">
        <v>166</v>
      </c>
      <c r="HE8" s="195" t="s">
        <v>165</v>
      </c>
      <c r="HF8" s="195" t="s">
        <v>164</v>
      </c>
      <c r="HG8" s="195" t="s">
        <v>61</v>
      </c>
      <c r="HH8" s="196" t="s">
        <v>181</v>
      </c>
      <c r="HI8" s="195" t="s">
        <v>166</v>
      </c>
      <c r="HJ8" s="195" t="s">
        <v>165</v>
      </c>
      <c r="HK8" s="195" t="s">
        <v>164</v>
      </c>
      <c r="HL8" s="195" t="s">
        <v>61</v>
      </c>
      <c r="HM8" s="196" t="s">
        <v>181</v>
      </c>
      <c r="HN8" s="195" t="s">
        <v>166</v>
      </c>
      <c r="HO8" s="195" t="s">
        <v>165</v>
      </c>
      <c r="HP8" s="195" t="s">
        <v>164</v>
      </c>
      <c r="HQ8" s="195" t="s">
        <v>61</v>
      </c>
      <c r="HR8" s="196" t="s">
        <v>181</v>
      </c>
      <c r="HS8" s="195" t="s">
        <v>166</v>
      </c>
      <c r="HT8" s="195" t="s">
        <v>165</v>
      </c>
      <c r="HU8" s="195" t="s">
        <v>164</v>
      </c>
      <c r="HV8" s="195" t="s">
        <v>61</v>
      </c>
      <c r="HW8" s="196" t="s">
        <v>181</v>
      </c>
      <c r="HX8" s="195" t="s">
        <v>166</v>
      </c>
      <c r="HY8" s="195" t="s">
        <v>165</v>
      </c>
      <c r="HZ8" s="195" t="s">
        <v>164</v>
      </c>
      <c r="IA8" s="195" t="s">
        <v>61</v>
      </c>
      <c r="IB8" s="196" t="s">
        <v>181</v>
      </c>
      <c r="IC8" s="195" t="s">
        <v>166</v>
      </c>
      <c r="ID8" s="195" t="s">
        <v>165</v>
      </c>
      <c r="IE8" s="195" t="s">
        <v>164</v>
      </c>
      <c r="IF8" s="195" t="s">
        <v>61</v>
      </c>
      <c r="IG8" s="196" t="s">
        <v>181</v>
      </c>
      <c r="IH8" s="195" t="s">
        <v>166</v>
      </c>
      <c r="II8" s="195" t="s">
        <v>165</v>
      </c>
      <c r="IJ8" s="195" t="s">
        <v>164</v>
      </c>
      <c r="IK8" s="195" t="s">
        <v>61</v>
      </c>
      <c r="IL8" s="196" t="s">
        <v>181</v>
      </c>
      <c r="IM8" s="195" t="s">
        <v>166</v>
      </c>
      <c r="IN8" s="195" t="s">
        <v>165</v>
      </c>
      <c r="IO8" s="195" t="s">
        <v>164</v>
      </c>
      <c r="IP8" s="195" t="s">
        <v>61</v>
      </c>
      <c r="IQ8" s="196" t="s">
        <v>181</v>
      </c>
      <c r="IR8" s="195" t="s">
        <v>166</v>
      </c>
      <c r="IS8" s="195" t="s">
        <v>165</v>
      </c>
      <c r="IT8" s="195" t="s">
        <v>164</v>
      </c>
      <c r="IU8" s="195" t="s">
        <v>61</v>
      </c>
      <c r="IV8" s="196" t="s">
        <v>181</v>
      </c>
      <c r="IW8" s="195" t="s">
        <v>166</v>
      </c>
      <c r="IX8" s="195" t="s">
        <v>165</v>
      </c>
      <c r="IY8" s="195" t="s">
        <v>164</v>
      </c>
      <c r="IZ8" s="195" t="s">
        <v>61</v>
      </c>
      <c r="JA8" s="196" t="s">
        <v>181</v>
      </c>
      <c r="JB8" s="195" t="s">
        <v>166</v>
      </c>
      <c r="JC8" s="195" t="s">
        <v>165</v>
      </c>
      <c r="JD8" s="195" t="s">
        <v>164</v>
      </c>
      <c r="JE8" s="195" t="s">
        <v>61</v>
      </c>
      <c r="JF8" s="196" t="s">
        <v>181</v>
      </c>
      <c r="JG8" s="195" t="s">
        <v>166</v>
      </c>
      <c r="JH8" s="195" t="s">
        <v>165</v>
      </c>
      <c r="JI8" s="195" t="s">
        <v>164</v>
      </c>
      <c r="JJ8" s="195" t="s">
        <v>61</v>
      </c>
      <c r="JK8" s="196" t="s">
        <v>181</v>
      </c>
      <c r="JL8" s="195" t="s">
        <v>166</v>
      </c>
      <c r="JM8" s="195" t="s">
        <v>165</v>
      </c>
      <c r="JN8" s="195" t="s">
        <v>164</v>
      </c>
      <c r="JO8" s="195" t="s">
        <v>61</v>
      </c>
      <c r="JP8" s="196" t="s">
        <v>181</v>
      </c>
      <c r="JQ8" s="195" t="s">
        <v>166</v>
      </c>
      <c r="JR8" s="195" t="s">
        <v>165</v>
      </c>
      <c r="JS8" s="195" t="s">
        <v>164</v>
      </c>
      <c r="JT8" s="195" t="s">
        <v>61</v>
      </c>
      <c r="JU8" s="196" t="s">
        <v>181</v>
      </c>
      <c r="JV8" s="195" t="s">
        <v>166</v>
      </c>
      <c r="JW8" s="195" t="s">
        <v>165</v>
      </c>
      <c r="JX8" s="195" t="s">
        <v>164</v>
      </c>
      <c r="JY8" s="195" t="s">
        <v>61</v>
      </c>
      <c r="JZ8" s="196" t="s">
        <v>181</v>
      </c>
      <c r="KA8" s="195" t="s">
        <v>166</v>
      </c>
      <c r="KB8" s="195" t="s">
        <v>165</v>
      </c>
      <c r="KC8" s="195" t="s">
        <v>164</v>
      </c>
      <c r="KD8" s="195" t="s">
        <v>61</v>
      </c>
      <c r="KE8" s="196" t="s">
        <v>181</v>
      </c>
      <c r="KF8" s="195" t="s">
        <v>166</v>
      </c>
      <c r="KG8" s="195" t="s">
        <v>165</v>
      </c>
      <c r="KH8" s="195" t="s">
        <v>164</v>
      </c>
      <c r="KI8" s="195" t="s">
        <v>61</v>
      </c>
      <c r="KJ8" s="196" t="s">
        <v>181</v>
      </c>
      <c r="KK8" s="195" t="s">
        <v>166</v>
      </c>
      <c r="KL8" s="195" t="s">
        <v>165</v>
      </c>
      <c r="KM8" s="195" t="s">
        <v>164</v>
      </c>
      <c r="KN8" s="195" t="s">
        <v>61</v>
      </c>
      <c r="KO8" s="196" t="s">
        <v>181</v>
      </c>
      <c r="KP8" s="195" t="s">
        <v>166</v>
      </c>
      <c r="KQ8" s="195" t="s">
        <v>165</v>
      </c>
      <c r="KR8" s="195" t="s">
        <v>164</v>
      </c>
      <c r="KS8" s="195" t="s">
        <v>61</v>
      </c>
      <c r="KT8" s="196" t="s">
        <v>181</v>
      </c>
      <c r="KU8" s="195" t="s">
        <v>166</v>
      </c>
      <c r="KV8" s="195" t="s">
        <v>165</v>
      </c>
      <c r="KW8" s="195" t="s">
        <v>164</v>
      </c>
      <c r="KX8" s="195" t="s">
        <v>61</v>
      </c>
      <c r="KY8" s="196" t="s">
        <v>181</v>
      </c>
      <c r="KZ8" s="195" t="s">
        <v>166</v>
      </c>
      <c r="LA8" s="195" t="s">
        <v>165</v>
      </c>
      <c r="LB8" s="195" t="s">
        <v>164</v>
      </c>
      <c r="LC8" s="195" t="s">
        <v>61</v>
      </c>
      <c r="LD8" s="196" t="s">
        <v>181</v>
      </c>
      <c r="LE8" s="195" t="s">
        <v>166</v>
      </c>
      <c r="LF8" s="195" t="s">
        <v>165</v>
      </c>
      <c r="LG8" s="195" t="s">
        <v>164</v>
      </c>
      <c r="LH8" s="195" t="s">
        <v>61</v>
      </c>
      <c r="LI8" s="196" t="s">
        <v>181</v>
      </c>
      <c r="LJ8" s="195" t="s">
        <v>166</v>
      </c>
      <c r="LK8" s="195" t="s">
        <v>165</v>
      </c>
      <c r="LL8" s="195" t="s">
        <v>164</v>
      </c>
      <c r="LM8" s="195" t="s">
        <v>61</v>
      </c>
      <c r="LN8" s="196" t="s">
        <v>181</v>
      </c>
      <c r="LO8" s="195" t="s">
        <v>166</v>
      </c>
      <c r="LP8" s="195" t="s">
        <v>165</v>
      </c>
      <c r="LQ8" s="195" t="s">
        <v>164</v>
      </c>
      <c r="LR8" s="195" t="s">
        <v>61</v>
      </c>
      <c r="LS8" s="196" t="s">
        <v>181</v>
      </c>
      <c r="LT8" s="195" t="s">
        <v>166</v>
      </c>
      <c r="LU8" s="195" t="s">
        <v>165</v>
      </c>
      <c r="LV8" s="195" t="s">
        <v>164</v>
      </c>
      <c r="LW8" s="195" t="s">
        <v>61</v>
      </c>
      <c r="LX8" s="196" t="s">
        <v>181</v>
      </c>
      <c r="LY8" s="195" t="s">
        <v>166</v>
      </c>
      <c r="LZ8" s="195" t="s">
        <v>165</v>
      </c>
      <c r="MA8" s="195" t="s">
        <v>164</v>
      </c>
      <c r="MB8" s="195" t="s">
        <v>61</v>
      </c>
      <c r="MC8" s="196" t="s">
        <v>181</v>
      </c>
      <c r="MD8" s="195" t="s">
        <v>166</v>
      </c>
      <c r="ME8" s="195" t="s">
        <v>165</v>
      </c>
      <c r="MF8" s="195" t="s">
        <v>164</v>
      </c>
      <c r="MG8" s="195" t="s">
        <v>61</v>
      </c>
      <c r="MH8" s="196" t="s">
        <v>181</v>
      </c>
      <c r="MI8" s="195" t="s">
        <v>166</v>
      </c>
      <c r="MJ8" s="195" t="s">
        <v>165</v>
      </c>
      <c r="MK8" s="195" t="s">
        <v>164</v>
      </c>
      <c r="ML8" s="195" t="s">
        <v>61</v>
      </c>
      <c r="MM8" s="196" t="s">
        <v>181</v>
      </c>
      <c r="MN8" s="195" t="s">
        <v>166</v>
      </c>
      <c r="MO8" s="195" t="s">
        <v>165</v>
      </c>
      <c r="MP8" s="195" t="s">
        <v>164</v>
      </c>
      <c r="MQ8" s="195" t="s">
        <v>61</v>
      </c>
      <c r="MR8" s="196" t="s">
        <v>181</v>
      </c>
      <c r="MS8" s="195" t="s">
        <v>166</v>
      </c>
      <c r="MT8" s="195" t="s">
        <v>165</v>
      </c>
      <c r="MU8" s="195" t="s">
        <v>164</v>
      </c>
      <c r="MV8" s="195" t="s">
        <v>61</v>
      </c>
      <c r="MW8" s="196" t="s">
        <v>181</v>
      </c>
      <c r="MX8" s="195" t="s">
        <v>166</v>
      </c>
      <c r="MY8" s="195" t="s">
        <v>165</v>
      </c>
      <c r="MZ8" s="195" t="s">
        <v>164</v>
      </c>
      <c r="NA8" s="195" t="s">
        <v>61</v>
      </c>
      <c r="NB8" s="196" t="s">
        <v>181</v>
      </c>
      <c r="NC8" s="195" t="s">
        <v>166</v>
      </c>
      <c r="ND8" s="195" t="s">
        <v>165</v>
      </c>
      <c r="NE8" s="195" t="s">
        <v>164</v>
      </c>
      <c r="NF8" s="195" t="s">
        <v>61</v>
      </c>
      <c r="NG8" s="196" t="s">
        <v>181</v>
      </c>
      <c r="NH8" s="195" t="s">
        <v>166</v>
      </c>
      <c r="NI8" s="195" t="s">
        <v>165</v>
      </c>
      <c r="NJ8" s="195" t="s">
        <v>164</v>
      </c>
      <c r="NK8" s="195" t="s">
        <v>61</v>
      </c>
      <c r="NL8" s="196" t="s">
        <v>181</v>
      </c>
      <c r="NM8" s="195" t="s">
        <v>166</v>
      </c>
      <c r="NN8" s="195" t="s">
        <v>165</v>
      </c>
      <c r="NO8" s="195" t="s">
        <v>164</v>
      </c>
      <c r="NP8" s="195" t="s">
        <v>61</v>
      </c>
      <c r="NQ8" s="196" t="s">
        <v>181</v>
      </c>
      <c r="NR8" s="195" t="s">
        <v>166</v>
      </c>
      <c r="NS8" s="195" t="s">
        <v>165</v>
      </c>
      <c r="NT8" s="195" t="s">
        <v>164</v>
      </c>
      <c r="NU8" s="195" t="s">
        <v>61</v>
      </c>
      <c r="NV8" s="196" t="s">
        <v>181</v>
      </c>
      <c r="NW8" s="195" t="s">
        <v>166</v>
      </c>
      <c r="NX8" s="195" t="s">
        <v>165</v>
      </c>
      <c r="NY8" s="195" t="s">
        <v>164</v>
      </c>
      <c r="NZ8" s="195" t="s">
        <v>61</v>
      </c>
      <c r="OA8" s="196" t="s">
        <v>181</v>
      </c>
      <c r="OB8" s="195" t="s">
        <v>166</v>
      </c>
      <c r="OC8" s="195" t="s">
        <v>165</v>
      </c>
      <c r="OD8" s="195" t="s">
        <v>164</v>
      </c>
      <c r="OE8" s="195" t="s">
        <v>61</v>
      </c>
      <c r="OF8" s="196" t="s">
        <v>181</v>
      </c>
      <c r="OG8" s="195" t="s">
        <v>166</v>
      </c>
      <c r="OH8" s="195" t="s">
        <v>165</v>
      </c>
      <c r="OI8" s="195" t="s">
        <v>164</v>
      </c>
      <c r="OJ8" s="195" t="s">
        <v>61</v>
      </c>
      <c r="OK8" s="196" t="s">
        <v>181</v>
      </c>
      <c r="OL8" s="195" t="s">
        <v>166</v>
      </c>
      <c r="OM8" s="195" t="s">
        <v>165</v>
      </c>
      <c r="ON8" s="195" t="s">
        <v>164</v>
      </c>
      <c r="OO8" s="195" t="s">
        <v>61</v>
      </c>
      <c r="OP8" s="196" t="s">
        <v>181</v>
      </c>
      <c r="OQ8" s="195" t="s">
        <v>166</v>
      </c>
      <c r="OR8" s="195" t="s">
        <v>165</v>
      </c>
      <c r="OS8" s="195" t="s">
        <v>164</v>
      </c>
      <c r="OT8" s="195" t="s">
        <v>61</v>
      </c>
      <c r="OU8" s="196" t="s">
        <v>181</v>
      </c>
      <c r="OV8" s="195" t="s">
        <v>166</v>
      </c>
      <c r="OW8" s="195" t="s">
        <v>165</v>
      </c>
      <c r="OX8" s="195" t="s">
        <v>164</v>
      </c>
      <c r="OY8" s="195" t="s">
        <v>61</v>
      </c>
      <c r="OZ8" s="196" t="s">
        <v>181</v>
      </c>
      <c r="PA8" s="195" t="s">
        <v>166</v>
      </c>
      <c r="PB8" s="195" t="s">
        <v>165</v>
      </c>
      <c r="PC8" s="195" t="s">
        <v>164</v>
      </c>
      <c r="PD8" s="195" t="s">
        <v>61</v>
      </c>
      <c r="PE8" s="196" t="s">
        <v>181</v>
      </c>
      <c r="PF8" s="195" t="s">
        <v>166</v>
      </c>
      <c r="PG8" s="195" t="s">
        <v>165</v>
      </c>
      <c r="PH8" s="195" t="s">
        <v>164</v>
      </c>
      <c r="PI8" s="195" t="s">
        <v>61</v>
      </c>
      <c r="PJ8" s="196" t="s">
        <v>181</v>
      </c>
      <c r="PK8" s="195" t="s">
        <v>166</v>
      </c>
      <c r="PL8" s="195" t="s">
        <v>165</v>
      </c>
      <c r="PM8" s="195" t="s">
        <v>164</v>
      </c>
      <c r="PN8" s="195" t="s">
        <v>61</v>
      </c>
      <c r="PO8" s="196" t="s">
        <v>181</v>
      </c>
      <c r="PP8" s="195" t="s">
        <v>166</v>
      </c>
      <c r="PQ8" s="195" t="s">
        <v>165</v>
      </c>
      <c r="PR8" s="195" t="s">
        <v>164</v>
      </c>
      <c r="PS8" s="195" t="s">
        <v>61</v>
      </c>
      <c r="PT8" s="196" t="s">
        <v>181</v>
      </c>
      <c r="PU8" s="195" t="s">
        <v>166</v>
      </c>
      <c r="PV8" s="195" t="s">
        <v>165</v>
      </c>
      <c r="PW8" s="195" t="s">
        <v>164</v>
      </c>
      <c r="PX8" s="195" t="s">
        <v>61</v>
      </c>
      <c r="PY8" s="196" t="s">
        <v>181</v>
      </c>
      <c r="PZ8" s="195" t="s">
        <v>166</v>
      </c>
      <c r="QA8" s="195" t="s">
        <v>165</v>
      </c>
      <c r="QB8" s="195" t="s">
        <v>164</v>
      </c>
      <c r="QC8" s="195" t="s">
        <v>61</v>
      </c>
      <c r="QD8" s="196" t="s">
        <v>181</v>
      </c>
      <c r="QE8" s="195" t="s">
        <v>166</v>
      </c>
      <c r="QF8" s="195" t="s">
        <v>165</v>
      </c>
      <c r="QG8" s="195" t="s">
        <v>164</v>
      </c>
      <c r="QH8" s="195" t="s">
        <v>61</v>
      </c>
      <c r="QI8" s="196" t="s">
        <v>181</v>
      </c>
      <c r="QJ8" s="195" t="s">
        <v>166</v>
      </c>
      <c r="QK8" s="195" t="s">
        <v>165</v>
      </c>
      <c r="QL8" s="195" t="s">
        <v>164</v>
      </c>
      <c r="QM8" s="195" t="s">
        <v>61</v>
      </c>
      <c r="QN8" s="196" t="s">
        <v>181</v>
      </c>
      <c r="QO8" s="195" t="s">
        <v>166</v>
      </c>
      <c r="QP8" s="195" t="s">
        <v>165</v>
      </c>
      <c r="QQ8" s="195" t="s">
        <v>164</v>
      </c>
      <c r="QR8" s="195" t="s">
        <v>61</v>
      </c>
      <c r="QS8" s="196" t="s">
        <v>181</v>
      </c>
      <c r="QT8" s="195" t="s">
        <v>166</v>
      </c>
      <c r="QU8" s="195" t="s">
        <v>165</v>
      </c>
      <c r="QV8" s="195" t="s">
        <v>164</v>
      </c>
      <c r="QW8" s="195" t="s">
        <v>61</v>
      </c>
      <c r="QX8" s="196" t="s">
        <v>181</v>
      </c>
      <c r="QY8" s="195" t="s">
        <v>166</v>
      </c>
      <c r="QZ8" s="195" t="s">
        <v>165</v>
      </c>
      <c r="RA8" s="195" t="s">
        <v>164</v>
      </c>
      <c r="RB8" s="195" t="s">
        <v>61</v>
      </c>
      <c r="RC8" s="196" t="s">
        <v>181</v>
      </c>
      <c r="RD8" s="195" t="s">
        <v>166</v>
      </c>
      <c r="RE8" s="195" t="s">
        <v>165</v>
      </c>
      <c r="RF8" s="195" t="s">
        <v>164</v>
      </c>
      <c r="RG8" s="195" t="s">
        <v>61</v>
      </c>
      <c r="RH8" s="196" t="s">
        <v>181</v>
      </c>
      <c r="RI8" s="195" t="s">
        <v>166</v>
      </c>
      <c r="RJ8" s="195" t="s">
        <v>165</v>
      </c>
      <c r="RK8" s="195" t="s">
        <v>164</v>
      </c>
      <c r="RL8" s="195" t="s">
        <v>61</v>
      </c>
      <c r="RM8" s="196" t="s">
        <v>181</v>
      </c>
      <c r="RN8" s="195" t="s">
        <v>166</v>
      </c>
      <c r="RO8" s="195" t="s">
        <v>165</v>
      </c>
      <c r="RP8" s="195" t="s">
        <v>164</v>
      </c>
      <c r="RQ8" s="195" t="s">
        <v>61</v>
      </c>
      <c r="RR8" s="196" t="s">
        <v>181</v>
      </c>
      <c r="RS8" s="195" t="s">
        <v>166</v>
      </c>
      <c r="RT8" s="195" t="s">
        <v>165</v>
      </c>
      <c r="RU8" s="195" t="s">
        <v>164</v>
      </c>
      <c r="RV8" s="195" t="s">
        <v>61</v>
      </c>
      <c r="RW8" s="196" t="s">
        <v>181</v>
      </c>
      <c r="RX8" s="195" t="s">
        <v>166</v>
      </c>
      <c r="RY8" s="195" t="s">
        <v>165</v>
      </c>
      <c r="RZ8" s="195" t="s">
        <v>164</v>
      </c>
      <c r="SA8" s="195" t="s">
        <v>61</v>
      </c>
      <c r="SB8" s="196" t="s">
        <v>181</v>
      </c>
      <c r="SC8" s="195" t="s">
        <v>166</v>
      </c>
      <c r="SD8" s="195" t="s">
        <v>165</v>
      </c>
      <c r="SE8" s="195" t="s">
        <v>164</v>
      </c>
      <c r="SF8" s="195" t="s">
        <v>61</v>
      </c>
      <c r="SG8" s="196" t="s">
        <v>181</v>
      </c>
      <c r="SH8" s="195" t="s">
        <v>166</v>
      </c>
      <c r="SI8" s="195" t="s">
        <v>165</v>
      </c>
      <c r="SJ8" s="195" t="s">
        <v>164</v>
      </c>
      <c r="SK8" s="195" t="s">
        <v>61</v>
      </c>
      <c r="SL8" s="196" t="s">
        <v>181</v>
      </c>
      <c r="SM8" s="195" t="s">
        <v>166</v>
      </c>
      <c r="SN8" s="195" t="s">
        <v>165</v>
      </c>
      <c r="SO8" s="195" t="s">
        <v>164</v>
      </c>
      <c r="SP8" s="195" t="s">
        <v>61</v>
      </c>
      <c r="SQ8" s="196" t="s">
        <v>181</v>
      </c>
      <c r="SR8" s="195" t="s">
        <v>166</v>
      </c>
      <c r="SS8" s="195" t="s">
        <v>165</v>
      </c>
      <c r="ST8" s="195" t="s">
        <v>164</v>
      </c>
      <c r="SU8" s="195" t="s">
        <v>61</v>
      </c>
      <c r="SV8" s="196" t="s">
        <v>181</v>
      </c>
      <c r="SW8" s="195" t="s">
        <v>166</v>
      </c>
      <c r="SX8" s="195" t="s">
        <v>165</v>
      </c>
      <c r="SY8" s="195" t="s">
        <v>164</v>
      </c>
      <c r="SZ8" s="195" t="s">
        <v>61</v>
      </c>
      <c r="TA8" s="196" t="s">
        <v>181</v>
      </c>
      <c r="TB8" s="195" t="s">
        <v>166</v>
      </c>
      <c r="TC8" s="195" t="s">
        <v>165</v>
      </c>
      <c r="TD8" s="195" t="s">
        <v>164</v>
      </c>
      <c r="TE8" s="195" t="s">
        <v>61</v>
      </c>
      <c r="TF8" s="196" t="s">
        <v>181</v>
      </c>
      <c r="TG8" s="195" t="s">
        <v>166</v>
      </c>
      <c r="TH8" s="195" t="s">
        <v>165</v>
      </c>
      <c r="TI8" s="195" t="s">
        <v>164</v>
      </c>
      <c r="TJ8" s="195" t="s">
        <v>61</v>
      </c>
      <c r="TK8" s="196" t="s">
        <v>181</v>
      </c>
      <c r="TL8" s="195" t="s">
        <v>166</v>
      </c>
      <c r="TM8" s="195" t="s">
        <v>165</v>
      </c>
      <c r="TN8" s="195" t="s">
        <v>164</v>
      </c>
      <c r="TO8" s="195" t="s">
        <v>61</v>
      </c>
      <c r="TP8" s="196" t="s">
        <v>181</v>
      </c>
      <c r="TQ8" s="195" t="s">
        <v>166</v>
      </c>
      <c r="TR8" s="195" t="s">
        <v>165</v>
      </c>
      <c r="TS8" s="195" t="s">
        <v>164</v>
      </c>
      <c r="TT8" s="195" t="s">
        <v>61</v>
      </c>
      <c r="TU8" s="196" t="s">
        <v>181</v>
      </c>
      <c r="TV8" s="195" t="s">
        <v>166</v>
      </c>
      <c r="TW8" s="195" t="s">
        <v>165</v>
      </c>
      <c r="TX8" s="195" t="s">
        <v>164</v>
      </c>
      <c r="TY8" s="195" t="s">
        <v>61</v>
      </c>
      <c r="TZ8" s="196" t="s">
        <v>181</v>
      </c>
      <c r="UA8" s="195" t="s">
        <v>166</v>
      </c>
      <c r="UB8" s="195" t="s">
        <v>165</v>
      </c>
      <c r="UC8" s="195" t="s">
        <v>164</v>
      </c>
      <c r="UD8" s="195" t="s">
        <v>61</v>
      </c>
      <c r="UE8" s="196" t="s">
        <v>181</v>
      </c>
      <c r="UF8" s="195" t="s">
        <v>166</v>
      </c>
      <c r="UG8" s="195" t="s">
        <v>165</v>
      </c>
      <c r="UH8" s="195" t="s">
        <v>164</v>
      </c>
      <c r="UI8" s="195" t="s">
        <v>61</v>
      </c>
      <c r="UJ8" s="196" t="s">
        <v>181</v>
      </c>
      <c r="UK8" s="195" t="s">
        <v>166</v>
      </c>
      <c r="UL8" s="195" t="s">
        <v>165</v>
      </c>
      <c r="UM8" s="195" t="s">
        <v>164</v>
      </c>
      <c r="UN8" s="195" t="s">
        <v>61</v>
      </c>
      <c r="UO8" s="196" t="s">
        <v>181</v>
      </c>
      <c r="UP8" s="195" t="s">
        <v>166</v>
      </c>
      <c r="UQ8" s="195" t="s">
        <v>165</v>
      </c>
      <c r="UR8" s="195" t="s">
        <v>164</v>
      </c>
      <c r="US8" s="195" t="s">
        <v>61</v>
      </c>
      <c r="UT8" s="196" t="s">
        <v>181</v>
      </c>
      <c r="UU8" s="195" t="s">
        <v>166</v>
      </c>
      <c r="UV8" s="195" t="s">
        <v>165</v>
      </c>
      <c r="UW8" s="195" t="s">
        <v>164</v>
      </c>
      <c r="UX8" s="195" t="s">
        <v>61</v>
      </c>
      <c r="UY8" s="196" t="s">
        <v>181</v>
      </c>
      <c r="UZ8" s="195" t="s">
        <v>166</v>
      </c>
      <c r="VA8" s="195" t="s">
        <v>165</v>
      </c>
      <c r="VB8" s="195" t="s">
        <v>164</v>
      </c>
      <c r="VC8" s="195" t="s">
        <v>61</v>
      </c>
      <c r="VD8" s="196" t="s">
        <v>181</v>
      </c>
      <c r="VE8" s="195" t="s">
        <v>166</v>
      </c>
      <c r="VF8" s="195" t="s">
        <v>165</v>
      </c>
      <c r="VG8" s="195" t="s">
        <v>164</v>
      </c>
      <c r="VH8" s="195" t="s">
        <v>61</v>
      </c>
      <c r="VI8" s="196" t="s">
        <v>181</v>
      </c>
      <c r="VJ8" s="195" t="s">
        <v>166</v>
      </c>
      <c r="VK8" s="195" t="s">
        <v>165</v>
      </c>
      <c r="VL8" s="195" t="s">
        <v>164</v>
      </c>
      <c r="VM8" s="195" t="s">
        <v>61</v>
      </c>
      <c r="VN8" s="196" t="s">
        <v>181</v>
      </c>
      <c r="VO8" s="195" t="s">
        <v>166</v>
      </c>
      <c r="VP8" s="195" t="s">
        <v>165</v>
      </c>
      <c r="VQ8" s="195" t="s">
        <v>164</v>
      </c>
      <c r="VR8" s="195" t="s">
        <v>61</v>
      </c>
      <c r="VS8" s="196" t="s">
        <v>181</v>
      </c>
      <c r="VT8" s="195" t="s">
        <v>166</v>
      </c>
      <c r="VU8" s="195" t="s">
        <v>165</v>
      </c>
      <c r="VV8" s="195" t="s">
        <v>164</v>
      </c>
      <c r="VW8" s="195" t="s">
        <v>61</v>
      </c>
      <c r="VX8" s="196" t="s">
        <v>181</v>
      </c>
      <c r="VY8" s="195" t="s">
        <v>166</v>
      </c>
      <c r="VZ8" s="195" t="s">
        <v>165</v>
      </c>
      <c r="WA8" s="195" t="s">
        <v>164</v>
      </c>
      <c r="WB8" s="195" t="s">
        <v>61</v>
      </c>
      <c r="WC8" s="196" t="s">
        <v>181</v>
      </c>
      <c r="WD8" s="195" t="s">
        <v>166</v>
      </c>
      <c r="WE8" s="195" t="s">
        <v>165</v>
      </c>
      <c r="WF8" s="195" t="s">
        <v>164</v>
      </c>
      <c r="WG8" s="195" t="s">
        <v>61</v>
      </c>
      <c r="WH8" s="196" t="s">
        <v>181</v>
      </c>
      <c r="WI8" s="195" t="s">
        <v>166</v>
      </c>
      <c r="WJ8" s="195" t="s">
        <v>165</v>
      </c>
      <c r="WK8" s="195" t="s">
        <v>164</v>
      </c>
      <c r="WL8" s="195" t="s">
        <v>61</v>
      </c>
      <c r="WM8" s="196" t="s">
        <v>181</v>
      </c>
      <c r="WN8" s="195" t="s">
        <v>166</v>
      </c>
      <c r="WO8" s="195" t="s">
        <v>165</v>
      </c>
      <c r="WP8" s="195" t="s">
        <v>164</v>
      </c>
      <c r="WQ8" s="195" t="s">
        <v>61</v>
      </c>
      <c r="WR8" s="196" t="s">
        <v>181</v>
      </c>
      <c r="WS8" s="195" t="s">
        <v>166</v>
      </c>
      <c r="WT8" s="195" t="s">
        <v>165</v>
      </c>
      <c r="WU8" s="195" t="s">
        <v>164</v>
      </c>
      <c r="WV8" s="195" t="s">
        <v>61</v>
      </c>
      <c r="WW8" s="196" t="s">
        <v>181</v>
      </c>
      <c r="WX8" s="195" t="s">
        <v>166</v>
      </c>
      <c r="WY8" s="195" t="s">
        <v>165</v>
      </c>
      <c r="WZ8" s="195" t="s">
        <v>164</v>
      </c>
      <c r="XA8" s="195" t="s">
        <v>61</v>
      </c>
      <c r="XB8" s="196" t="s">
        <v>181</v>
      </c>
      <c r="XC8" s="195" t="s">
        <v>166</v>
      </c>
      <c r="XD8" s="195" t="s">
        <v>165</v>
      </c>
      <c r="XE8" s="195" t="s">
        <v>164</v>
      </c>
      <c r="XF8" s="195" t="s">
        <v>61</v>
      </c>
      <c r="XG8" s="196" t="s">
        <v>181</v>
      </c>
      <c r="XH8" s="195" t="s">
        <v>166</v>
      </c>
      <c r="XI8" s="195" t="s">
        <v>165</v>
      </c>
      <c r="XJ8" s="195" t="s">
        <v>164</v>
      </c>
      <c r="XK8" s="195" t="s">
        <v>61</v>
      </c>
      <c r="XL8" s="196" t="s">
        <v>181</v>
      </c>
      <c r="XM8" s="195" t="s">
        <v>166</v>
      </c>
      <c r="XN8" s="195" t="s">
        <v>165</v>
      </c>
      <c r="XO8" s="195" t="s">
        <v>164</v>
      </c>
      <c r="XP8" s="195" t="s">
        <v>61</v>
      </c>
      <c r="XQ8" s="196" t="s">
        <v>181</v>
      </c>
      <c r="XR8" s="195" t="s">
        <v>166</v>
      </c>
      <c r="XS8" s="195" t="s">
        <v>165</v>
      </c>
      <c r="XT8" s="195" t="s">
        <v>164</v>
      </c>
      <c r="XU8" s="195" t="s">
        <v>61</v>
      </c>
      <c r="XV8" s="196" t="s">
        <v>181</v>
      </c>
      <c r="XW8" s="195" t="s">
        <v>166</v>
      </c>
      <c r="XX8" s="195" t="s">
        <v>165</v>
      </c>
      <c r="XY8" s="195" t="s">
        <v>164</v>
      </c>
      <c r="XZ8" s="195" t="s">
        <v>61</v>
      </c>
      <c r="YA8" s="196" t="s">
        <v>181</v>
      </c>
      <c r="YB8" s="195" t="s">
        <v>166</v>
      </c>
      <c r="YC8" s="195" t="s">
        <v>165</v>
      </c>
      <c r="YD8" s="195" t="s">
        <v>164</v>
      </c>
      <c r="YE8" s="195" t="s">
        <v>61</v>
      </c>
      <c r="YF8" s="196" t="s">
        <v>181</v>
      </c>
      <c r="YG8" s="195" t="s">
        <v>166</v>
      </c>
      <c r="YH8" s="195" t="s">
        <v>165</v>
      </c>
      <c r="YI8" s="195" t="s">
        <v>164</v>
      </c>
      <c r="YJ8" s="195" t="s">
        <v>61</v>
      </c>
      <c r="YK8" s="196" t="s">
        <v>181</v>
      </c>
      <c r="YL8" s="195" t="s">
        <v>166</v>
      </c>
      <c r="YM8" s="195" t="s">
        <v>165</v>
      </c>
      <c r="YN8" s="195" t="s">
        <v>164</v>
      </c>
      <c r="YO8" s="195" t="s">
        <v>61</v>
      </c>
      <c r="YP8" s="196" t="s">
        <v>181</v>
      </c>
      <c r="YQ8" s="195" t="s">
        <v>166</v>
      </c>
      <c r="YR8" s="195" t="s">
        <v>165</v>
      </c>
      <c r="YS8" s="195" t="s">
        <v>164</v>
      </c>
      <c r="YT8" s="195" t="s">
        <v>61</v>
      </c>
      <c r="YU8" s="196" t="s">
        <v>181</v>
      </c>
      <c r="YV8" s="195" t="s">
        <v>166</v>
      </c>
      <c r="YW8" s="195" t="s">
        <v>165</v>
      </c>
      <c r="YX8" s="195" t="s">
        <v>164</v>
      </c>
      <c r="YY8" s="195" t="s">
        <v>61</v>
      </c>
      <c r="YZ8" s="196" t="s">
        <v>181</v>
      </c>
      <c r="ZA8" s="195" t="s">
        <v>166</v>
      </c>
      <c r="ZB8" s="195" t="s">
        <v>165</v>
      </c>
      <c r="ZC8" s="195" t="s">
        <v>164</v>
      </c>
      <c r="ZD8" s="195" t="s">
        <v>61</v>
      </c>
      <c r="ZE8" s="196" t="s">
        <v>181</v>
      </c>
      <c r="ZF8" s="195" t="s">
        <v>166</v>
      </c>
      <c r="ZG8" s="195" t="s">
        <v>165</v>
      </c>
      <c r="ZH8" s="195" t="s">
        <v>164</v>
      </c>
      <c r="ZI8" s="195" t="s">
        <v>61</v>
      </c>
      <c r="ZJ8" s="196" t="s">
        <v>181</v>
      </c>
      <c r="ZK8" s="195" t="s">
        <v>166</v>
      </c>
      <c r="ZL8" s="195" t="s">
        <v>165</v>
      </c>
      <c r="ZM8" s="195" t="s">
        <v>164</v>
      </c>
      <c r="ZN8" s="195" t="s">
        <v>61</v>
      </c>
      <c r="ZO8" s="196" t="s">
        <v>181</v>
      </c>
      <c r="ZP8" s="195" t="s">
        <v>166</v>
      </c>
      <c r="ZQ8" s="195" t="s">
        <v>165</v>
      </c>
      <c r="ZR8" s="195" t="s">
        <v>164</v>
      </c>
      <c r="ZS8" s="195" t="s">
        <v>61</v>
      </c>
      <c r="ZT8" s="196" t="s">
        <v>181</v>
      </c>
      <c r="ZU8" s="195" t="s">
        <v>166</v>
      </c>
      <c r="ZV8" s="195" t="s">
        <v>165</v>
      </c>
      <c r="ZW8" s="195" t="s">
        <v>164</v>
      </c>
      <c r="ZX8" s="195" t="s">
        <v>61</v>
      </c>
      <c r="ZY8" s="196" t="s">
        <v>181</v>
      </c>
      <c r="ZZ8" s="195" t="s">
        <v>166</v>
      </c>
      <c r="AAA8" s="195" t="s">
        <v>165</v>
      </c>
      <c r="AAB8" s="195" t="s">
        <v>164</v>
      </c>
      <c r="AAC8" s="195" t="s">
        <v>61</v>
      </c>
      <c r="AAD8" s="196" t="s">
        <v>181</v>
      </c>
      <c r="AAE8" s="195" t="s">
        <v>166</v>
      </c>
      <c r="AAF8" s="195" t="s">
        <v>165</v>
      </c>
      <c r="AAG8" s="195" t="s">
        <v>164</v>
      </c>
      <c r="AAH8" s="195" t="s">
        <v>61</v>
      </c>
      <c r="AAI8" s="196" t="s">
        <v>181</v>
      </c>
      <c r="AAJ8" s="195" t="s">
        <v>166</v>
      </c>
      <c r="AAK8" s="195" t="s">
        <v>165</v>
      </c>
      <c r="AAL8" s="195" t="s">
        <v>164</v>
      </c>
      <c r="AAM8" s="195" t="s">
        <v>61</v>
      </c>
    </row>
    <row r="9" spans="1:715" ht="15.75" thickBot="1" x14ac:dyDescent="0.3">
      <c r="A9" s="194" t="s">
        <v>62</v>
      </c>
      <c r="B9" s="205">
        <v>461.32</v>
      </c>
      <c r="C9" s="205">
        <v>481.41</v>
      </c>
      <c r="D9" s="205">
        <v>706.29</v>
      </c>
      <c r="E9" s="190">
        <f>SUM(B9:D9)</f>
        <v>1649.02</v>
      </c>
      <c r="F9" s="194" t="s">
        <v>62</v>
      </c>
      <c r="G9" s="205">
        <v>463.43</v>
      </c>
      <c r="H9" s="205">
        <v>484.05</v>
      </c>
      <c r="I9" s="205">
        <v>708.91</v>
      </c>
      <c r="J9" s="190">
        <f>SUM(G9:I9)</f>
        <v>1656.3899999999999</v>
      </c>
      <c r="K9" s="194" t="s">
        <v>62</v>
      </c>
      <c r="L9" s="205">
        <v>467</v>
      </c>
      <c r="M9" s="205">
        <v>488.32</v>
      </c>
      <c r="N9" s="205">
        <v>714.34</v>
      </c>
      <c r="O9" s="190">
        <f>SUM(L9:N9)</f>
        <v>1669.6599999999999</v>
      </c>
      <c r="P9" s="194" t="s">
        <v>62</v>
      </c>
      <c r="Q9" s="205">
        <v>469.14</v>
      </c>
      <c r="R9" s="205">
        <v>489.88</v>
      </c>
      <c r="S9" s="205">
        <v>715.26</v>
      </c>
      <c r="T9" s="190">
        <f>SUM(Q9:S9)</f>
        <v>1674.28</v>
      </c>
      <c r="U9" s="194" t="s">
        <v>62</v>
      </c>
      <c r="V9" s="205">
        <v>471.4</v>
      </c>
      <c r="W9" s="205">
        <v>492.28</v>
      </c>
      <c r="X9" s="205">
        <v>717.73</v>
      </c>
      <c r="Y9" s="190">
        <f>SUM(V9:X9)</f>
        <v>1681.4099999999999</v>
      </c>
      <c r="Z9" s="194" t="s">
        <v>62</v>
      </c>
      <c r="AA9" s="205">
        <v>472.19</v>
      </c>
      <c r="AB9" s="205">
        <v>493.2</v>
      </c>
      <c r="AC9" s="205">
        <v>719.47</v>
      </c>
      <c r="AD9" s="190">
        <f>SUM(AA9:AC9)</f>
        <v>1684.8600000000001</v>
      </c>
      <c r="AE9" s="194" t="s">
        <v>62</v>
      </c>
      <c r="AF9" s="205">
        <v>472.84</v>
      </c>
      <c r="AG9" s="205">
        <v>493.69</v>
      </c>
      <c r="AH9" s="205">
        <v>720.08</v>
      </c>
      <c r="AI9" s="190">
        <f>SUM(AF9:AH9)</f>
        <v>1686.6100000000001</v>
      </c>
      <c r="AJ9" s="194" t="s">
        <v>62</v>
      </c>
      <c r="AK9" s="205">
        <v>473.3</v>
      </c>
      <c r="AL9" s="205">
        <v>493.34</v>
      </c>
      <c r="AM9" s="205">
        <v>720.62</v>
      </c>
      <c r="AN9" s="190">
        <f>SUM(AK9:AM9)</f>
        <v>1687.26</v>
      </c>
      <c r="AO9" s="192" t="s">
        <v>62</v>
      </c>
      <c r="AP9" s="190">
        <v>479.5</v>
      </c>
      <c r="AQ9" s="190">
        <v>498.91</v>
      </c>
      <c r="AR9" s="190">
        <v>728.61</v>
      </c>
      <c r="AS9" s="190">
        <f>SUM(AP9:AR9)</f>
        <v>1707.02</v>
      </c>
      <c r="AT9" s="192" t="s">
        <v>62</v>
      </c>
      <c r="AU9" s="190">
        <v>482.81</v>
      </c>
      <c r="AV9" s="190">
        <v>503.35</v>
      </c>
      <c r="AW9" s="190">
        <v>737.04</v>
      </c>
      <c r="AX9" s="190">
        <f>SUM(AU9:AW9)</f>
        <v>1723.2</v>
      </c>
      <c r="AY9" s="192" t="s">
        <v>62</v>
      </c>
      <c r="AZ9" s="190">
        <v>485.76</v>
      </c>
      <c r="BA9" s="190">
        <v>507.13</v>
      </c>
      <c r="BB9" s="190">
        <v>741.21</v>
      </c>
      <c r="BC9" s="190">
        <f>SUM(AZ9:BB9)</f>
        <v>1734.1</v>
      </c>
      <c r="BD9" s="192" t="s">
        <v>62</v>
      </c>
      <c r="BE9" s="190">
        <v>487.12</v>
      </c>
      <c r="BF9" s="190">
        <v>506.64</v>
      </c>
      <c r="BG9" s="190">
        <v>741.14</v>
      </c>
      <c r="BH9" s="190">
        <f>SUM(BE9:BG9)</f>
        <v>1734.9</v>
      </c>
      <c r="BI9" s="192" t="s">
        <v>62</v>
      </c>
      <c r="BJ9" s="190">
        <v>488.48</v>
      </c>
      <c r="BK9" s="190">
        <v>508.28</v>
      </c>
      <c r="BL9" s="190">
        <v>743.6</v>
      </c>
      <c r="BM9" s="190">
        <f>SUM(BJ9:BL9)</f>
        <v>1740.3600000000001</v>
      </c>
      <c r="BN9" s="192" t="s">
        <v>62</v>
      </c>
      <c r="BO9" s="190">
        <v>489.03</v>
      </c>
      <c r="BP9" s="190">
        <v>508.75</v>
      </c>
      <c r="BQ9" s="190">
        <v>744.15</v>
      </c>
      <c r="BR9" s="190">
        <f>SUM(BO9:BQ9)</f>
        <v>1741.9299999999998</v>
      </c>
      <c r="BS9" s="192" t="s">
        <v>62</v>
      </c>
      <c r="BT9" s="190">
        <v>491.44</v>
      </c>
      <c r="BU9" s="190">
        <v>510.72</v>
      </c>
      <c r="BV9" s="190">
        <v>747.2</v>
      </c>
      <c r="BW9" s="190">
        <f>SUM(BT9:BV9)</f>
        <v>1749.3600000000001</v>
      </c>
      <c r="BX9" s="192" t="s">
        <v>62</v>
      </c>
      <c r="BY9" s="190">
        <v>498.71</v>
      </c>
      <c r="BZ9" s="190">
        <v>512.21</v>
      </c>
      <c r="CA9" s="190">
        <v>748.6</v>
      </c>
      <c r="CB9" s="190">
        <f>SUM(BY9:CA9)</f>
        <v>1759.52</v>
      </c>
      <c r="CC9" s="192" t="s">
        <v>62</v>
      </c>
      <c r="CD9" s="190">
        <v>502.65</v>
      </c>
      <c r="CE9" s="190">
        <v>517.52</v>
      </c>
      <c r="CF9" s="190">
        <v>757.34</v>
      </c>
      <c r="CG9" s="190">
        <f>SUM(CD9:CF9)</f>
        <v>1777.51</v>
      </c>
      <c r="CH9" s="192" t="s">
        <v>62</v>
      </c>
      <c r="CI9" s="190">
        <v>505.6</v>
      </c>
      <c r="CJ9" s="190">
        <v>520.91999999999996</v>
      </c>
      <c r="CK9" s="190">
        <v>763.43</v>
      </c>
      <c r="CL9" s="190">
        <f>SUM(CI9:CK9)</f>
        <v>1789.9499999999998</v>
      </c>
      <c r="CM9" s="192" t="s">
        <v>62</v>
      </c>
      <c r="CN9" s="190">
        <v>512.79</v>
      </c>
      <c r="CO9" s="190">
        <v>526.54999999999995</v>
      </c>
      <c r="CP9" s="190">
        <v>772.18</v>
      </c>
      <c r="CQ9" s="190">
        <f>SUM(CN9:CP9)</f>
        <v>1811.52</v>
      </c>
      <c r="CR9" s="192" t="s">
        <v>62</v>
      </c>
      <c r="CS9" s="190">
        <v>516.25</v>
      </c>
      <c r="CT9" s="190">
        <v>531.54999999999995</v>
      </c>
      <c r="CU9" s="190">
        <v>780.28</v>
      </c>
      <c r="CV9" s="190">
        <f>SUM(CS9:CU9)</f>
        <v>1828.08</v>
      </c>
      <c r="CW9" s="192" t="s">
        <v>62</v>
      </c>
      <c r="CX9" s="190">
        <v>519.01</v>
      </c>
      <c r="CY9" s="190">
        <v>534.37</v>
      </c>
      <c r="CZ9" s="190">
        <v>785.98</v>
      </c>
      <c r="DA9" s="190">
        <f>SUM(CX9:CZ9)</f>
        <v>1839.3600000000001</v>
      </c>
      <c r="DB9" s="192" t="s">
        <v>62</v>
      </c>
      <c r="DC9" s="190">
        <v>520.63</v>
      </c>
      <c r="DD9" s="190">
        <v>536.07000000000005</v>
      </c>
      <c r="DE9" s="190">
        <v>789.68</v>
      </c>
      <c r="DF9" s="190">
        <f>SUM(DC9:DE9)</f>
        <v>1846.38</v>
      </c>
      <c r="DG9" s="192" t="s">
        <v>62</v>
      </c>
      <c r="DH9" s="190">
        <v>522.15</v>
      </c>
      <c r="DI9" s="190">
        <v>537.78</v>
      </c>
      <c r="DJ9" s="190">
        <v>792.24</v>
      </c>
      <c r="DK9" s="190">
        <f>SUM(DH9:DJ9)</f>
        <v>1852.1699999999998</v>
      </c>
      <c r="DL9" s="192" t="s">
        <v>62</v>
      </c>
      <c r="DM9" s="190">
        <v>535.54</v>
      </c>
      <c r="DN9" s="190">
        <v>550.85</v>
      </c>
      <c r="DO9" s="190">
        <v>813.28</v>
      </c>
      <c r="DP9" s="190">
        <f>SUM(DM9:DO9)</f>
        <v>1899.6699999999998</v>
      </c>
      <c r="DQ9" s="192" t="s">
        <v>62</v>
      </c>
      <c r="DR9" s="190">
        <v>538.48</v>
      </c>
      <c r="DS9" s="190">
        <v>554.65</v>
      </c>
      <c r="DT9" s="190">
        <v>819.84</v>
      </c>
      <c r="DU9" s="190">
        <f>SUM(DR9:DT9)</f>
        <v>1912.9700000000003</v>
      </c>
      <c r="DV9" s="192" t="s">
        <v>62</v>
      </c>
      <c r="DW9" s="190">
        <v>539.66999999999996</v>
      </c>
      <c r="DX9" s="190">
        <v>556.45000000000005</v>
      </c>
      <c r="DY9" s="190">
        <v>823.05</v>
      </c>
      <c r="DZ9" s="190">
        <f>SUM(DW9:DY9)</f>
        <v>1919.1699999999998</v>
      </c>
      <c r="EA9" s="192" t="s">
        <v>62</v>
      </c>
      <c r="EB9" s="190">
        <v>545.54999999999995</v>
      </c>
      <c r="EC9" s="190">
        <v>560.25</v>
      </c>
      <c r="ED9" s="190">
        <v>828.54</v>
      </c>
      <c r="EE9" s="190">
        <f>SUM(EB9:ED9)</f>
        <v>1934.34</v>
      </c>
      <c r="EF9" s="192" t="s">
        <v>62</v>
      </c>
      <c r="EG9" s="190">
        <v>548.19000000000005</v>
      </c>
      <c r="EH9" s="190">
        <v>563.19000000000005</v>
      </c>
      <c r="EI9" s="190">
        <v>831.84</v>
      </c>
      <c r="EJ9" s="190">
        <f>SUM(EG9:EI9)</f>
        <v>1943.2200000000003</v>
      </c>
      <c r="EK9" s="192" t="s">
        <v>62</v>
      </c>
      <c r="EL9" s="190">
        <v>555.17999999999995</v>
      </c>
      <c r="EM9" s="190">
        <v>574.75</v>
      </c>
      <c r="EN9" s="190">
        <v>846.39</v>
      </c>
      <c r="EO9" s="190">
        <f>SUM(EL9:EN9)</f>
        <v>1976.3199999999997</v>
      </c>
      <c r="EP9" s="192" t="s">
        <v>62</v>
      </c>
      <c r="EQ9" s="190">
        <v>557.45000000000005</v>
      </c>
      <c r="ER9" s="190">
        <v>577.45000000000005</v>
      </c>
      <c r="ES9" s="190">
        <v>853.22</v>
      </c>
      <c r="ET9" s="190">
        <f>SUM(EQ9:ES9)</f>
        <v>1988.1200000000001</v>
      </c>
      <c r="EU9" s="192" t="s">
        <v>62</v>
      </c>
      <c r="EV9" s="190">
        <v>563.57000000000005</v>
      </c>
      <c r="EW9" s="190">
        <v>583.78</v>
      </c>
      <c r="EX9" s="190">
        <v>864.64</v>
      </c>
      <c r="EY9" s="190">
        <f>SUM(EV9:EX9)</f>
        <v>2011.9899999999998</v>
      </c>
      <c r="EZ9" s="192" t="s">
        <v>62</v>
      </c>
      <c r="FA9" s="190">
        <v>567.53</v>
      </c>
      <c r="FB9" s="190">
        <v>589.48</v>
      </c>
      <c r="FC9" s="190">
        <v>873.18</v>
      </c>
      <c r="FD9" s="190">
        <f>SUM(FA9:FC9)</f>
        <v>2030.19</v>
      </c>
      <c r="FE9" s="192" t="s">
        <v>62</v>
      </c>
      <c r="FF9" s="190">
        <v>571.24</v>
      </c>
      <c r="FG9" s="190">
        <v>592.95000000000005</v>
      </c>
      <c r="FH9" s="190">
        <v>878.92</v>
      </c>
      <c r="FI9" s="190">
        <f>SUM(FF9:FH9)</f>
        <v>2043.1100000000001</v>
      </c>
      <c r="FJ9" s="192" t="s">
        <v>62</v>
      </c>
      <c r="FK9" s="190">
        <v>575.71</v>
      </c>
      <c r="FL9" s="190">
        <v>598.75</v>
      </c>
      <c r="FM9" s="190">
        <v>889.12</v>
      </c>
      <c r="FN9" s="190">
        <f>SUM(FK9:FM9)</f>
        <v>2063.58</v>
      </c>
      <c r="FO9" s="192" t="s">
        <v>62</v>
      </c>
      <c r="FP9" s="190">
        <v>583.44000000000005</v>
      </c>
      <c r="FQ9" s="190">
        <v>608.27</v>
      </c>
      <c r="FR9" s="190">
        <v>904.86</v>
      </c>
      <c r="FS9" s="190">
        <f>SUM(FP9:FR9)</f>
        <v>2096.5700000000002</v>
      </c>
      <c r="FT9" s="192" t="s">
        <v>62</v>
      </c>
      <c r="FU9" s="190">
        <v>588.15</v>
      </c>
      <c r="FV9" s="190">
        <v>616.48</v>
      </c>
      <c r="FW9" s="190">
        <v>910.35</v>
      </c>
      <c r="FX9" s="190">
        <f>SUM(FU9:FW9)</f>
        <v>2114.98</v>
      </c>
      <c r="FY9" s="192" t="s">
        <v>62</v>
      </c>
      <c r="FZ9" s="190">
        <v>589.04999999999995</v>
      </c>
      <c r="GA9" s="190">
        <v>616.23</v>
      </c>
      <c r="GB9" s="190">
        <v>912.43</v>
      </c>
      <c r="GC9" s="190">
        <f>SUM(FZ9:GB9)</f>
        <v>2117.71</v>
      </c>
      <c r="GD9" s="192" t="s">
        <v>62</v>
      </c>
      <c r="GE9" s="190">
        <v>591.71</v>
      </c>
      <c r="GF9" s="190">
        <v>619.76</v>
      </c>
      <c r="GG9" s="190">
        <v>916.82</v>
      </c>
      <c r="GH9" s="190">
        <f>SUM(GE9:GG9)</f>
        <v>2128.29</v>
      </c>
      <c r="GI9" s="192" t="s">
        <v>62</v>
      </c>
      <c r="GJ9" s="190">
        <v>595.74</v>
      </c>
      <c r="GK9" s="190">
        <v>623.87</v>
      </c>
      <c r="GL9" s="190">
        <v>923.17</v>
      </c>
      <c r="GM9" s="190">
        <f>SUM(GJ9:GL9)</f>
        <v>2142.7800000000002</v>
      </c>
      <c r="GN9" s="192" t="s">
        <v>62</v>
      </c>
      <c r="GO9" s="190">
        <v>598.69000000000005</v>
      </c>
      <c r="GP9" s="190">
        <v>626.63</v>
      </c>
      <c r="GQ9" s="190">
        <v>925.27</v>
      </c>
      <c r="GR9" s="190">
        <f>SUM(GO9:GQ9)</f>
        <v>2150.59</v>
      </c>
      <c r="GS9" s="192" t="s">
        <v>62</v>
      </c>
      <c r="GT9" s="190">
        <v>598.75</v>
      </c>
      <c r="GU9" s="190">
        <v>626.79999999999995</v>
      </c>
      <c r="GV9" s="190">
        <v>925.52</v>
      </c>
      <c r="GW9" s="190">
        <f>SUM(GT9:GV9)</f>
        <v>2151.0699999999997</v>
      </c>
      <c r="GX9" s="192" t="s">
        <v>62</v>
      </c>
      <c r="GY9" s="190">
        <v>599.30999999999995</v>
      </c>
      <c r="GZ9" s="190">
        <v>628</v>
      </c>
      <c r="HA9" s="190">
        <v>930.55</v>
      </c>
      <c r="HB9" s="190">
        <f>SUM(GY9:HA9)</f>
        <v>2157.8599999999997</v>
      </c>
      <c r="HC9" s="192" t="s">
        <v>62</v>
      </c>
      <c r="HD9" s="190">
        <v>601.15</v>
      </c>
      <c r="HE9" s="190">
        <v>630.66</v>
      </c>
      <c r="HF9" s="190">
        <v>938.51</v>
      </c>
      <c r="HG9" s="190">
        <f>SUM(HD9:HF9)</f>
        <v>2170.3199999999997</v>
      </c>
      <c r="HH9" s="192" t="s">
        <v>62</v>
      </c>
      <c r="HI9" s="190">
        <v>602.05999999999995</v>
      </c>
      <c r="HJ9" s="190">
        <v>634.24</v>
      </c>
      <c r="HK9" s="190">
        <v>945.13</v>
      </c>
      <c r="HL9" s="190">
        <f>SUM(HI9:HK9)</f>
        <v>2181.4299999999998</v>
      </c>
      <c r="HM9" s="192" t="s">
        <v>62</v>
      </c>
      <c r="HN9" s="190">
        <v>602.39</v>
      </c>
      <c r="HO9" s="190">
        <v>635.95000000000005</v>
      </c>
      <c r="HP9" s="190">
        <v>951.18</v>
      </c>
      <c r="HQ9" s="190">
        <f>SUM(HN9:HP9)</f>
        <v>2189.52</v>
      </c>
      <c r="HR9" s="192" t="s">
        <v>62</v>
      </c>
      <c r="HS9" s="190">
        <v>605.61</v>
      </c>
      <c r="HT9" s="190">
        <v>639.11</v>
      </c>
      <c r="HU9" s="190">
        <v>955.23</v>
      </c>
      <c r="HV9" s="190">
        <f>SUM(HS9:HU9)</f>
        <v>2199.9499999999998</v>
      </c>
      <c r="HW9" s="192" t="s">
        <v>62</v>
      </c>
      <c r="HX9" s="190">
        <v>609.19000000000005</v>
      </c>
      <c r="HY9" s="190">
        <v>643.04999999999995</v>
      </c>
      <c r="HZ9" s="190">
        <v>959.23</v>
      </c>
      <c r="IA9" s="190">
        <f>SUM(HX9:HZ9)</f>
        <v>2211.4700000000003</v>
      </c>
      <c r="IB9" s="192" t="s">
        <v>62</v>
      </c>
      <c r="IC9" s="190">
        <v>610.99</v>
      </c>
      <c r="ID9" s="190">
        <v>644.75</v>
      </c>
      <c r="IE9" s="190">
        <v>960.85</v>
      </c>
      <c r="IF9" s="190">
        <f>SUM(IC9:IE9)</f>
        <v>2216.59</v>
      </c>
      <c r="IG9" s="192" t="s">
        <v>62</v>
      </c>
      <c r="IH9" s="190">
        <v>613.42999999999995</v>
      </c>
      <c r="II9" s="190">
        <v>647.11</v>
      </c>
      <c r="IJ9" s="190">
        <v>964.95</v>
      </c>
      <c r="IK9" s="190">
        <f>SUM(IH9:IJ9)</f>
        <v>2225.4899999999998</v>
      </c>
      <c r="IL9" s="192" t="s">
        <v>62</v>
      </c>
      <c r="IM9" s="190">
        <v>617.34</v>
      </c>
      <c r="IN9" s="190">
        <v>650.9</v>
      </c>
      <c r="IO9" s="190">
        <v>969.46</v>
      </c>
      <c r="IP9" s="190">
        <f>SUM(IM9:IO9)</f>
        <v>2237.6999999999998</v>
      </c>
      <c r="IQ9" s="192" t="s">
        <v>62</v>
      </c>
      <c r="IR9" s="190">
        <v>624.03</v>
      </c>
      <c r="IS9" s="190">
        <v>656.59</v>
      </c>
      <c r="IT9" s="190">
        <v>976.75</v>
      </c>
      <c r="IU9" s="190">
        <f>SUM(IR9:IT9)</f>
        <v>2257.37</v>
      </c>
      <c r="IV9" s="192" t="s">
        <v>62</v>
      </c>
      <c r="IW9" s="190">
        <v>621.9</v>
      </c>
      <c r="IX9" s="190">
        <v>656.27</v>
      </c>
      <c r="IY9" s="190">
        <v>975.23</v>
      </c>
      <c r="IZ9" s="190">
        <f>SUM(IW9:IY9)</f>
        <v>2253.4</v>
      </c>
      <c r="JA9" s="192" t="s">
        <v>62</v>
      </c>
      <c r="JB9" s="190">
        <v>624.59</v>
      </c>
      <c r="JC9" s="190">
        <v>657.7</v>
      </c>
      <c r="JD9" s="190">
        <v>976.78</v>
      </c>
      <c r="JE9" s="190">
        <f>SUM(JB9:JD9)</f>
        <v>2259.0699999999997</v>
      </c>
      <c r="JF9" s="192" t="s">
        <v>62</v>
      </c>
      <c r="JG9" s="190">
        <v>628.32000000000005</v>
      </c>
      <c r="JH9" s="190">
        <v>659.56</v>
      </c>
      <c r="JI9" s="190">
        <v>981.79</v>
      </c>
      <c r="JJ9" s="190">
        <f>SUM(JG9:JI9)</f>
        <v>2269.67</v>
      </c>
      <c r="JK9" s="192" t="s">
        <v>62</v>
      </c>
      <c r="JL9" s="190">
        <v>628.96</v>
      </c>
      <c r="JM9" s="190">
        <v>658.64</v>
      </c>
      <c r="JN9" s="190">
        <v>982.31</v>
      </c>
      <c r="JO9" s="190">
        <f>SUM(JL9:JN9)</f>
        <v>2269.91</v>
      </c>
      <c r="JP9" s="192" t="s">
        <v>62</v>
      </c>
      <c r="JQ9" s="190">
        <v>632.86</v>
      </c>
      <c r="JR9" s="190">
        <v>662.2</v>
      </c>
      <c r="JS9" s="190">
        <v>987.64</v>
      </c>
      <c r="JT9" s="190">
        <f>SUM(JQ9:JS9)</f>
        <v>2282.6999999999998</v>
      </c>
      <c r="JU9" s="192" t="s">
        <v>62</v>
      </c>
      <c r="JV9" s="190">
        <v>637.5</v>
      </c>
      <c r="JW9" s="190">
        <v>662.9</v>
      </c>
      <c r="JX9" s="190">
        <v>984.55</v>
      </c>
      <c r="JY9" s="190">
        <f>SUM(JV9:JX9)</f>
        <v>2284.9499999999998</v>
      </c>
      <c r="JZ9" s="192" t="s">
        <v>62</v>
      </c>
      <c r="KA9" s="190">
        <v>640.33000000000004</v>
      </c>
      <c r="KB9" s="190">
        <v>665.7</v>
      </c>
      <c r="KC9" s="190">
        <v>988.94</v>
      </c>
      <c r="KD9" s="190">
        <f>SUM(KA9:KC9)</f>
        <v>2294.9700000000003</v>
      </c>
      <c r="KE9" s="192" t="s">
        <v>62</v>
      </c>
      <c r="KF9" s="190">
        <v>642.32000000000005</v>
      </c>
      <c r="KG9" s="190">
        <v>670.13</v>
      </c>
      <c r="KH9" s="190">
        <v>996.99</v>
      </c>
      <c r="KI9" s="190">
        <f>SUM(KF9:KH9)</f>
        <v>2309.44</v>
      </c>
      <c r="KJ9" s="192" t="s">
        <v>62</v>
      </c>
      <c r="KK9" s="190">
        <v>640.02</v>
      </c>
      <c r="KL9" s="190">
        <v>668.87</v>
      </c>
      <c r="KM9" s="190">
        <v>993.26</v>
      </c>
      <c r="KN9" s="190">
        <f>SUM(KK9:KM9)</f>
        <v>2302.1499999999996</v>
      </c>
      <c r="KO9" s="192" t="s">
        <v>62</v>
      </c>
      <c r="KP9" s="190">
        <v>644.92999999999995</v>
      </c>
      <c r="KQ9" s="190">
        <v>676.58</v>
      </c>
      <c r="KR9" s="203">
        <v>1008.32</v>
      </c>
      <c r="KS9" s="190">
        <f>SUM(KP9:KR9)</f>
        <v>2329.83</v>
      </c>
      <c r="KT9" s="192" t="s">
        <v>62</v>
      </c>
      <c r="KU9" s="190">
        <v>647.35</v>
      </c>
      <c r="KV9" s="190">
        <v>679.37</v>
      </c>
      <c r="KW9" s="203">
        <v>1016.99</v>
      </c>
      <c r="KX9" s="190">
        <f>SUM(KU9:KW9)</f>
        <v>2343.71</v>
      </c>
      <c r="KY9" s="192" t="s">
        <v>62</v>
      </c>
      <c r="KZ9" s="190">
        <v>650.47</v>
      </c>
      <c r="LA9" s="190">
        <v>680.07</v>
      </c>
      <c r="LB9" s="203">
        <v>1018.7</v>
      </c>
      <c r="LC9" s="190">
        <f>SUM(KZ9:LB9)</f>
        <v>2349.2399999999998</v>
      </c>
      <c r="LD9" s="192" t="s">
        <v>62</v>
      </c>
      <c r="LE9" s="190">
        <v>652.84</v>
      </c>
      <c r="LF9" s="190">
        <v>681.7</v>
      </c>
      <c r="LG9" s="203">
        <v>1024.8800000000001</v>
      </c>
      <c r="LH9" s="190">
        <f>SUM(LE9:LG9)</f>
        <v>2359.42</v>
      </c>
      <c r="LI9" s="192" t="s">
        <v>62</v>
      </c>
      <c r="LJ9" s="190">
        <v>655.14</v>
      </c>
      <c r="LK9" s="190">
        <v>683.44</v>
      </c>
      <c r="LL9" s="203">
        <v>1027.67</v>
      </c>
      <c r="LM9" s="190">
        <f>SUM(LJ9:LL9)</f>
        <v>2366.25</v>
      </c>
      <c r="LN9" s="192" t="s">
        <v>62</v>
      </c>
      <c r="LO9" s="190">
        <v>660.62</v>
      </c>
      <c r="LP9" s="190">
        <v>691.75</v>
      </c>
      <c r="LQ9" s="203">
        <v>1038.8499999999999</v>
      </c>
      <c r="LR9" s="190">
        <f>SUM(LO9:LQ9)</f>
        <v>2391.2199999999998</v>
      </c>
      <c r="LS9" s="192" t="s">
        <v>62</v>
      </c>
      <c r="LT9" s="190">
        <v>666.62</v>
      </c>
      <c r="LU9" s="190">
        <v>696.43</v>
      </c>
      <c r="LV9" s="203">
        <v>1047.58</v>
      </c>
      <c r="LW9" s="190">
        <f>SUM(LT9:LV9)</f>
        <v>2410.63</v>
      </c>
      <c r="LX9" s="192" t="s">
        <v>62</v>
      </c>
      <c r="LY9" s="190">
        <v>671.49</v>
      </c>
      <c r="LZ9" s="190">
        <v>701.2</v>
      </c>
      <c r="MA9" s="203">
        <v>1053.97</v>
      </c>
      <c r="MB9" s="190">
        <f>SUM(LY9:MA9)</f>
        <v>2426.66</v>
      </c>
      <c r="MC9" s="192" t="s">
        <v>62</v>
      </c>
      <c r="MD9" s="190">
        <v>673.54</v>
      </c>
      <c r="ME9" s="190">
        <v>701.92</v>
      </c>
      <c r="MF9" s="203">
        <v>1052.82</v>
      </c>
      <c r="MG9" s="190">
        <f>SUM(MD9:MF9)</f>
        <v>2428.2799999999997</v>
      </c>
      <c r="MH9" s="192" t="s">
        <v>62</v>
      </c>
      <c r="MI9" s="190">
        <v>677.8</v>
      </c>
      <c r="MJ9" s="190">
        <v>707.94</v>
      </c>
      <c r="MK9" s="203">
        <v>1059.21</v>
      </c>
      <c r="ML9" s="190">
        <f>SUM(MI9:MK9)</f>
        <v>2444.9499999999998</v>
      </c>
      <c r="MM9" s="192" t="s">
        <v>62</v>
      </c>
      <c r="MN9" s="190">
        <v>678.49</v>
      </c>
      <c r="MO9" s="190">
        <v>709.38</v>
      </c>
      <c r="MP9" s="203">
        <v>1061.54</v>
      </c>
      <c r="MQ9" s="190">
        <f>SUM(MN9:MP9)</f>
        <v>2449.41</v>
      </c>
      <c r="MR9" s="192" t="s">
        <v>62</v>
      </c>
      <c r="MS9" s="190">
        <v>682.23</v>
      </c>
      <c r="MT9" s="190">
        <v>715.26</v>
      </c>
      <c r="MU9" s="203">
        <v>1059.21</v>
      </c>
      <c r="MV9" s="190">
        <f>SUM(MS9:MU9)</f>
        <v>2456.6999999999998</v>
      </c>
      <c r="MW9" s="192" t="s">
        <v>62</v>
      </c>
      <c r="MX9" s="190">
        <v>684.72</v>
      </c>
      <c r="MY9" s="190">
        <v>719.17</v>
      </c>
      <c r="MZ9" s="203">
        <v>1068.78</v>
      </c>
      <c r="NA9" s="190">
        <f>SUM(MX9:MZ9)</f>
        <v>2472.67</v>
      </c>
      <c r="NB9" s="192" t="s">
        <v>62</v>
      </c>
      <c r="NC9" s="190">
        <v>686.09</v>
      </c>
      <c r="ND9" s="190">
        <v>723.03</v>
      </c>
      <c r="NE9" s="203">
        <v>1073.23</v>
      </c>
      <c r="NF9" s="190">
        <f>SUM(NC9:NE9)</f>
        <v>2482.35</v>
      </c>
      <c r="NG9" s="192" t="s">
        <v>62</v>
      </c>
      <c r="NH9" s="190">
        <v>692.78</v>
      </c>
      <c r="NI9" s="190">
        <v>730.19</v>
      </c>
      <c r="NJ9" s="203">
        <v>1083.1099999999999</v>
      </c>
      <c r="NK9" s="190">
        <f>SUM(NH9:NJ9)</f>
        <v>2506.08</v>
      </c>
      <c r="NL9" s="192" t="s">
        <v>62</v>
      </c>
      <c r="NM9" s="190">
        <v>693.81</v>
      </c>
      <c r="NN9" s="190">
        <v>733.87</v>
      </c>
      <c r="NO9" s="203">
        <v>1093.1500000000001</v>
      </c>
      <c r="NP9" s="190">
        <f>SUM(NM9:NO9)</f>
        <v>2520.83</v>
      </c>
      <c r="NQ9" s="192" t="s">
        <v>62</v>
      </c>
      <c r="NR9" s="190">
        <v>696.34</v>
      </c>
      <c r="NS9" s="190">
        <v>733.98</v>
      </c>
      <c r="NT9" s="203">
        <v>1093.05</v>
      </c>
      <c r="NU9" s="190">
        <f>SUM(NR9:NT9)</f>
        <v>2523.37</v>
      </c>
      <c r="NV9" s="192" t="s">
        <v>62</v>
      </c>
      <c r="NW9" s="190">
        <v>697.08</v>
      </c>
      <c r="NX9" s="190">
        <v>734.41</v>
      </c>
      <c r="NY9" s="203">
        <v>1093.17</v>
      </c>
      <c r="NZ9" s="190">
        <f>SUM(NW9:NY9)</f>
        <v>2524.66</v>
      </c>
      <c r="OA9" s="192" t="s">
        <v>62</v>
      </c>
      <c r="OB9" s="190">
        <v>697.1</v>
      </c>
      <c r="OC9" s="190">
        <v>735.61</v>
      </c>
      <c r="OD9" s="203">
        <v>1092.43</v>
      </c>
      <c r="OE9" s="190">
        <f>SUM(OB9:OD9)</f>
        <v>2525.1400000000003</v>
      </c>
      <c r="OF9" s="192" t="s">
        <v>62</v>
      </c>
      <c r="OG9" s="190">
        <v>697.86</v>
      </c>
      <c r="OH9" s="190">
        <v>736.76</v>
      </c>
      <c r="OI9" s="203">
        <v>1093.46</v>
      </c>
      <c r="OJ9" s="190">
        <f>SUM(OG9:OI9)</f>
        <v>2528.08</v>
      </c>
      <c r="OK9" s="192" t="s">
        <v>62</v>
      </c>
      <c r="OL9" s="190">
        <v>703.16</v>
      </c>
      <c r="OM9" s="190">
        <v>742.53</v>
      </c>
      <c r="ON9" s="203">
        <v>1102.27</v>
      </c>
      <c r="OO9" s="190">
        <f>SUM(OL9:ON9)</f>
        <v>2547.96</v>
      </c>
      <c r="OP9" s="192" t="s">
        <v>62</v>
      </c>
      <c r="OQ9" s="190">
        <v>723.3</v>
      </c>
      <c r="OR9" s="190">
        <v>764.94</v>
      </c>
      <c r="OS9" s="203">
        <v>1136.94</v>
      </c>
      <c r="OT9" s="190">
        <f>SUM(OQ9:OS9)</f>
        <v>2625.1800000000003</v>
      </c>
      <c r="OU9" s="192" t="s">
        <v>62</v>
      </c>
      <c r="OV9" s="190">
        <v>751.75</v>
      </c>
      <c r="OW9" s="190">
        <v>796.29</v>
      </c>
      <c r="OX9" s="190">
        <v>1181.1099999999999</v>
      </c>
      <c r="OY9" s="190">
        <f>SUM(OV9:OX9)</f>
        <v>2729.1499999999996</v>
      </c>
      <c r="OZ9" s="192" t="s">
        <v>62</v>
      </c>
      <c r="PA9" s="190">
        <v>762.5</v>
      </c>
      <c r="PB9" s="190">
        <v>811.27</v>
      </c>
      <c r="PC9" s="203">
        <v>1194.04</v>
      </c>
      <c r="PD9" s="190">
        <f>SUM(PA9:PC9)</f>
        <v>2767.81</v>
      </c>
      <c r="PE9" s="192" t="s">
        <v>62</v>
      </c>
      <c r="PF9" s="190">
        <v>775.9</v>
      </c>
      <c r="PG9" s="190">
        <v>825.17</v>
      </c>
      <c r="PH9" s="203">
        <v>1215.67</v>
      </c>
      <c r="PI9" s="190">
        <f>SUM(PF9:PH9)</f>
        <v>2816.74</v>
      </c>
      <c r="PJ9" s="192" t="s">
        <v>62</v>
      </c>
      <c r="PK9" s="190">
        <v>790.26</v>
      </c>
      <c r="PL9" s="190">
        <v>839.82</v>
      </c>
      <c r="PM9" s="203">
        <v>1221.26</v>
      </c>
      <c r="PN9" s="190">
        <f>SUM(PK9:PM9)</f>
        <v>2851.34</v>
      </c>
      <c r="PO9" s="192" t="s">
        <v>62</v>
      </c>
      <c r="PP9" s="190">
        <v>802.23</v>
      </c>
      <c r="PQ9" s="190">
        <v>850.92</v>
      </c>
      <c r="PR9" s="190">
        <v>1234.1300000000001</v>
      </c>
      <c r="PS9" s="190">
        <f>SUM(PP9:PR9)</f>
        <v>2887.28</v>
      </c>
      <c r="PT9" s="192" t="s">
        <v>62</v>
      </c>
      <c r="PU9" s="190">
        <v>819.8</v>
      </c>
      <c r="PV9" s="190">
        <v>866.92</v>
      </c>
      <c r="PW9" s="203">
        <v>1253.33</v>
      </c>
      <c r="PX9" s="190">
        <f>SUM(PU9:PW9)</f>
        <v>2940.0499999999997</v>
      </c>
      <c r="PY9" s="192" t="s">
        <v>62</v>
      </c>
      <c r="PZ9" s="190">
        <v>858.92</v>
      </c>
      <c r="QA9" s="190">
        <v>905.99</v>
      </c>
      <c r="QB9" s="203">
        <v>1305.3900000000001</v>
      </c>
      <c r="QC9" s="190">
        <f>SUM(PZ9:QB9)</f>
        <v>3070.3</v>
      </c>
      <c r="QD9" s="192" t="s">
        <v>62</v>
      </c>
      <c r="QE9" s="190">
        <v>883.33</v>
      </c>
      <c r="QF9" s="190">
        <v>932.05</v>
      </c>
      <c r="QG9" s="203">
        <v>1344.48</v>
      </c>
      <c r="QH9" s="190">
        <f>SUM(QE9:QG9)</f>
        <v>3159.86</v>
      </c>
      <c r="QI9" s="192" t="s">
        <v>62</v>
      </c>
      <c r="QJ9" s="190">
        <v>904.58</v>
      </c>
      <c r="QK9" s="190">
        <v>957.54</v>
      </c>
      <c r="QL9" s="203">
        <v>1376.76</v>
      </c>
      <c r="QM9" s="190">
        <f>SUM(QJ9:QL9)</f>
        <v>3238.88</v>
      </c>
      <c r="QN9" s="192" t="s">
        <v>62</v>
      </c>
      <c r="QO9" s="190">
        <v>932.14</v>
      </c>
      <c r="QP9" s="190">
        <v>987.99</v>
      </c>
      <c r="QQ9" s="203">
        <v>1425.16</v>
      </c>
      <c r="QR9" s="190">
        <f>SUM(QO9:QQ9)</f>
        <v>3345.29</v>
      </c>
      <c r="QS9" s="192" t="s">
        <v>62</v>
      </c>
      <c r="QT9" s="190">
        <v>958.71</v>
      </c>
      <c r="QU9" s="203">
        <v>1019.79</v>
      </c>
      <c r="QV9" s="203">
        <v>1472</v>
      </c>
      <c r="QW9" s="190">
        <f>SUM(QT9:QV9)</f>
        <v>3450.5</v>
      </c>
      <c r="QX9" s="192" t="s">
        <v>62</v>
      </c>
      <c r="QY9" s="190">
        <v>983.16</v>
      </c>
      <c r="QZ9" s="203">
        <v>1047.3900000000001</v>
      </c>
      <c r="RA9" s="203">
        <v>1514.53</v>
      </c>
      <c r="RB9" s="190">
        <f>SUM(QY9:RA9)</f>
        <v>3545.08</v>
      </c>
      <c r="RC9" s="192" t="s">
        <v>62</v>
      </c>
      <c r="RD9" s="203">
        <v>1015.01</v>
      </c>
      <c r="RE9" s="203">
        <v>1070.75</v>
      </c>
      <c r="RF9" s="203">
        <v>1550.89</v>
      </c>
      <c r="RG9" s="190">
        <f>SUM(RD9:RF9)</f>
        <v>3636.6500000000005</v>
      </c>
      <c r="RH9" s="192" t="s">
        <v>62</v>
      </c>
      <c r="RI9" s="203">
        <v>1018.83</v>
      </c>
      <c r="RJ9" s="203">
        <v>1072.5999999999999</v>
      </c>
      <c r="RK9" s="203">
        <v>1560.93</v>
      </c>
      <c r="RL9" s="190">
        <f>SUM(RI9:RK9)</f>
        <v>3652.3599999999997</v>
      </c>
      <c r="RM9" s="192" t="s">
        <v>62</v>
      </c>
      <c r="RN9" s="203">
        <v>1034.53</v>
      </c>
      <c r="RO9" s="203">
        <v>1095.71</v>
      </c>
      <c r="RP9" s="203">
        <v>1598.73</v>
      </c>
      <c r="RQ9" s="190">
        <f>SUM(RN9:RP9)</f>
        <v>3728.97</v>
      </c>
      <c r="RR9" s="192" t="s">
        <v>62</v>
      </c>
      <c r="RS9" s="203">
        <v>1033.8599999999999</v>
      </c>
      <c r="RT9" s="203">
        <v>1100.92</v>
      </c>
      <c r="RU9" s="203">
        <v>1618.87</v>
      </c>
      <c r="RV9" s="190">
        <f>SUM(RS9:RU9)</f>
        <v>3753.6499999999996</v>
      </c>
      <c r="RW9" s="192" t="s">
        <v>62</v>
      </c>
      <c r="RX9" s="203">
        <v>1045.27</v>
      </c>
      <c r="RY9" s="203">
        <v>1108.57</v>
      </c>
      <c r="RZ9" s="203">
        <v>1631.27</v>
      </c>
      <c r="SA9" s="190">
        <f>SUM(RX9:RZ9)</f>
        <v>3785.11</v>
      </c>
      <c r="SB9" s="192" t="s">
        <v>62</v>
      </c>
      <c r="SC9" s="203">
        <v>1064.97</v>
      </c>
      <c r="SD9" s="203">
        <v>1124.19</v>
      </c>
      <c r="SE9" s="203">
        <v>1655.19</v>
      </c>
      <c r="SF9" s="190">
        <f>SUM(SC9:SE9)</f>
        <v>3844.35</v>
      </c>
      <c r="SG9" s="192" t="s">
        <v>62</v>
      </c>
      <c r="SH9" s="203">
        <v>1087.43</v>
      </c>
      <c r="SI9" s="203">
        <v>1142.8</v>
      </c>
      <c r="SJ9" s="203">
        <v>1679.63</v>
      </c>
      <c r="SK9" s="190">
        <f>SUM(SH9:SJ9)</f>
        <v>3909.86</v>
      </c>
      <c r="SL9" s="192" t="s">
        <v>62</v>
      </c>
      <c r="SM9" s="203">
        <v>1103.1600000000001</v>
      </c>
      <c r="SN9" s="203">
        <v>1155.8699999999999</v>
      </c>
      <c r="SO9" s="203">
        <v>1700.09</v>
      </c>
      <c r="SP9" s="190">
        <f>SUM(SM9:SO9)</f>
        <v>3959.12</v>
      </c>
      <c r="SQ9" s="192" t="s">
        <v>62</v>
      </c>
      <c r="SR9" s="203">
        <v>1113.71</v>
      </c>
      <c r="SS9" s="203">
        <v>1166.42</v>
      </c>
      <c r="ST9" s="203">
        <v>1711.94</v>
      </c>
      <c r="SU9" s="190">
        <f>SUM(SR9:ST9)</f>
        <v>3992.07</v>
      </c>
      <c r="SV9" s="192" t="s">
        <v>62</v>
      </c>
      <c r="SW9" s="203">
        <v>1123.1400000000001</v>
      </c>
      <c r="SX9" s="203">
        <v>1163.02</v>
      </c>
      <c r="SY9" s="203">
        <v>1707.42</v>
      </c>
      <c r="SZ9" s="190">
        <f>SUM(SW9:SY9)</f>
        <v>3993.58</v>
      </c>
      <c r="TA9" s="192" t="s">
        <v>62</v>
      </c>
      <c r="TB9" s="203">
        <v>1092.1600000000001</v>
      </c>
      <c r="TC9" s="203">
        <v>1141.94</v>
      </c>
      <c r="TD9" s="203">
        <v>1691.5</v>
      </c>
      <c r="TE9" s="190">
        <f>SUM(TB9:TD9)</f>
        <v>3925.6000000000004</v>
      </c>
      <c r="TF9" s="192" t="s">
        <v>62</v>
      </c>
      <c r="TG9" s="203">
        <v>1117.45</v>
      </c>
      <c r="TH9" s="203">
        <v>1169.9100000000001</v>
      </c>
      <c r="TI9" s="203">
        <v>1724.48</v>
      </c>
      <c r="TJ9" s="190">
        <f>SUM(TG9:TI9)</f>
        <v>4011.84</v>
      </c>
      <c r="TK9" s="192" t="s">
        <v>62</v>
      </c>
      <c r="TL9" s="203">
        <v>1120.21</v>
      </c>
      <c r="TM9" s="203">
        <v>1173.82</v>
      </c>
      <c r="TN9" s="203">
        <v>1732.13</v>
      </c>
      <c r="TO9" s="190">
        <f>SUM(TL9:TN9)</f>
        <v>4026.16</v>
      </c>
      <c r="TP9" s="192" t="s">
        <v>62</v>
      </c>
      <c r="TQ9" s="203">
        <v>1120.6199999999999</v>
      </c>
      <c r="TR9" s="203">
        <v>1172.1300000000001</v>
      </c>
      <c r="TS9" s="203">
        <v>1729.84</v>
      </c>
      <c r="TT9" s="190">
        <f>SUM(TQ9:TS9)</f>
        <v>4022.59</v>
      </c>
      <c r="TU9" s="192" t="s">
        <v>62</v>
      </c>
      <c r="TV9" s="203">
        <v>1118.97</v>
      </c>
      <c r="TW9" s="203">
        <v>1172.6400000000001</v>
      </c>
      <c r="TX9" s="203">
        <v>1730.85</v>
      </c>
      <c r="TY9" s="190">
        <f>SUM(TV9:TX9)</f>
        <v>4022.46</v>
      </c>
      <c r="TZ9" s="192" t="s">
        <v>62</v>
      </c>
      <c r="UA9" s="203">
        <v>1125.94</v>
      </c>
      <c r="UB9" s="203">
        <v>1178.44</v>
      </c>
      <c r="UC9" s="203">
        <v>1751.01</v>
      </c>
      <c r="UD9" s="190">
        <f>SUM(UA9:UC9)</f>
        <v>4055.3900000000003</v>
      </c>
      <c r="UE9" s="192" t="s">
        <v>62</v>
      </c>
      <c r="UF9" s="203">
        <v>1132.67</v>
      </c>
      <c r="UG9" s="203">
        <v>1176.7</v>
      </c>
      <c r="UH9" s="203">
        <v>1748.42</v>
      </c>
      <c r="UI9" s="203">
        <f>SUM(UF9:UH9)</f>
        <v>4057.79</v>
      </c>
      <c r="UJ9" s="192" t="s">
        <v>62</v>
      </c>
      <c r="UK9" s="203">
        <v>1140.67</v>
      </c>
      <c r="UL9" s="203">
        <v>1171.25</v>
      </c>
      <c r="UM9" s="203">
        <v>1749.63</v>
      </c>
      <c r="UN9" s="190">
        <f>SUM(UK9:UM9)</f>
        <v>4061.55</v>
      </c>
      <c r="UO9" s="192" t="s">
        <v>62</v>
      </c>
      <c r="UP9" s="203">
        <v>1144.8599999999999</v>
      </c>
      <c r="UQ9" s="203">
        <v>1184.92</v>
      </c>
      <c r="UR9" s="203">
        <v>1770.21</v>
      </c>
      <c r="US9" s="190">
        <f>SUM(UP9:UR9)</f>
        <v>4099.99</v>
      </c>
      <c r="UT9" s="192" t="s">
        <v>62</v>
      </c>
      <c r="UU9" s="203">
        <v>1152.22</v>
      </c>
      <c r="UV9" s="203">
        <v>1181.94</v>
      </c>
      <c r="UW9" s="203">
        <v>1770.15</v>
      </c>
      <c r="UX9" s="203">
        <f>SUM(UU9:UW9)</f>
        <v>4104.3099999999995</v>
      </c>
      <c r="UY9" s="192" t="s">
        <v>62</v>
      </c>
      <c r="UZ9" s="203">
        <v>1129.29</v>
      </c>
      <c r="VA9" s="203">
        <v>1164.6400000000001</v>
      </c>
      <c r="VB9" s="203">
        <v>1741.66</v>
      </c>
      <c r="VC9" s="203">
        <f>SUM(UZ9:VB9)</f>
        <v>4035.59</v>
      </c>
      <c r="VD9" s="192" t="s">
        <v>62</v>
      </c>
      <c r="VE9" s="203">
        <v>1131.1500000000001</v>
      </c>
      <c r="VF9" s="203">
        <v>1166.92</v>
      </c>
      <c r="VG9" s="203">
        <v>1740.1</v>
      </c>
      <c r="VH9" s="203">
        <f>SUM(VE9:VG9)</f>
        <v>4038.17</v>
      </c>
      <c r="VI9" s="192" t="s">
        <v>62</v>
      </c>
      <c r="VJ9" s="203">
        <v>1135.94</v>
      </c>
      <c r="VK9" s="203">
        <v>1173.4100000000001</v>
      </c>
      <c r="VL9" s="203">
        <v>1743.08</v>
      </c>
      <c r="VM9" s="203">
        <f>SUM(VJ9:VL9)</f>
        <v>4052.4300000000003</v>
      </c>
      <c r="VN9" s="192" t="s">
        <v>62</v>
      </c>
      <c r="VO9" s="203">
        <v>1138.32</v>
      </c>
      <c r="VP9" s="203">
        <v>1173.8900000000001</v>
      </c>
      <c r="VQ9" s="203">
        <v>1743.59</v>
      </c>
      <c r="VR9" s="203">
        <f>SUM(VO9:VQ9)</f>
        <v>4055.8</v>
      </c>
      <c r="VS9" s="192" t="s">
        <v>62</v>
      </c>
      <c r="VT9" s="203">
        <v>1142.7</v>
      </c>
      <c r="VU9" s="203">
        <v>1180.92</v>
      </c>
      <c r="VV9" s="203">
        <v>1755.53</v>
      </c>
      <c r="VW9" s="203">
        <f>SUM(VT9:VV9)</f>
        <v>4079.1499999999996</v>
      </c>
      <c r="VX9" s="192" t="s">
        <v>62</v>
      </c>
      <c r="VY9" s="203">
        <v>1149.8800000000001</v>
      </c>
      <c r="VZ9" s="203">
        <v>1188.1400000000001</v>
      </c>
      <c r="WA9" s="203">
        <v>1773.1</v>
      </c>
      <c r="WB9" s="203">
        <f>SUM(VY9:WA9)</f>
        <v>4111.1200000000008</v>
      </c>
      <c r="WC9" s="192" t="s">
        <v>62</v>
      </c>
      <c r="WD9" s="203">
        <v>1150.06</v>
      </c>
      <c r="WE9" s="203">
        <v>1189.29</v>
      </c>
      <c r="WF9" s="203">
        <v>1774.48</v>
      </c>
      <c r="WG9" s="203">
        <f>SUM(WD9:WF9)</f>
        <v>4113.83</v>
      </c>
      <c r="WH9" s="192" t="s">
        <v>62</v>
      </c>
      <c r="WI9" s="203">
        <v>1149.03</v>
      </c>
      <c r="WJ9" s="203">
        <v>1192.78</v>
      </c>
      <c r="WK9" s="203">
        <v>1786.42</v>
      </c>
      <c r="WL9" s="203">
        <f>SUM(WI9:WK9)</f>
        <v>4128.2299999999996</v>
      </c>
      <c r="WM9" s="192" t="s">
        <v>62</v>
      </c>
      <c r="WN9" s="203">
        <v>1150.6300000000001</v>
      </c>
      <c r="WO9" s="203">
        <v>1196.5899999999999</v>
      </c>
      <c r="WP9" s="203">
        <v>1775.17</v>
      </c>
      <c r="WQ9" s="203">
        <f>SUM(WN9:WP9)</f>
        <v>4122.3900000000003</v>
      </c>
      <c r="WR9" s="192" t="s">
        <v>62</v>
      </c>
      <c r="WS9" s="203">
        <v>1153.33</v>
      </c>
      <c r="WT9" s="203">
        <v>1198.5</v>
      </c>
      <c r="WU9" s="203">
        <v>1777.25</v>
      </c>
      <c r="WV9" s="203">
        <f>SUM(WS9:WU9)</f>
        <v>4129.08</v>
      </c>
      <c r="WW9" s="192" t="s">
        <v>62</v>
      </c>
      <c r="WX9" s="203">
        <v>1155.24</v>
      </c>
      <c r="WY9" s="203">
        <v>1199.9000000000001</v>
      </c>
      <c r="WZ9" s="203">
        <v>1779.49</v>
      </c>
      <c r="XA9" s="203">
        <f>SUM(WX9:WZ9)</f>
        <v>4134.63</v>
      </c>
      <c r="XB9" s="192" t="s">
        <v>62</v>
      </c>
      <c r="XC9" s="203">
        <v>1160.42</v>
      </c>
      <c r="XD9" s="203">
        <v>1204.18</v>
      </c>
      <c r="XE9" s="203">
        <v>1784.03</v>
      </c>
      <c r="XF9" s="203">
        <f>SUM(XC9:XE9)</f>
        <v>4148.63</v>
      </c>
      <c r="XG9" s="192" t="s">
        <v>62</v>
      </c>
      <c r="XH9" s="203">
        <v>1151.58</v>
      </c>
      <c r="XI9" s="203">
        <v>1205.69</v>
      </c>
      <c r="XJ9" s="203">
        <v>1787.01</v>
      </c>
      <c r="XK9" s="203">
        <f>SUM(XH9:XJ9)</f>
        <v>4144.28</v>
      </c>
      <c r="XL9" s="192" t="s">
        <v>62</v>
      </c>
      <c r="XM9" s="203">
        <v>1141.23</v>
      </c>
      <c r="XN9" s="203">
        <v>1194.43</v>
      </c>
      <c r="XO9" s="203">
        <v>1769.28</v>
      </c>
      <c r="XP9" s="203">
        <f>SUM(XM9:XO9)</f>
        <v>4104.9399999999996</v>
      </c>
      <c r="XQ9" s="192" t="s">
        <v>62</v>
      </c>
      <c r="XR9" s="203">
        <v>1145.1199999999999</v>
      </c>
      <c r="XS9" s="203">
        <v>1201.57</v>
      </c>
      <c r="XT9" s="203">
        <v>1780.83</v>
      </c>
      <c r="XU9" s="203">
        <f>SUM(XR9:XT9)</f>
        <v>4127.5199999999995</v>
      </c>
      <c r="XV9" s="192" t="s">
        <v>62</v>
      </c>
      <c r="XW9" s="203">
        <v>1146.48</v>
      </c>
      <c r="XX9" s="203">
        <v>1200.69</v>
      </c>
      <c r="XY9" s="203">
        <v>1781.01</v>
      </c>
      <c r="XZ9" s="203">
        <f>SUM(XW9:XY9)</f>
        <v>4128.18</v>
      </c>
      <c r="YA9" s="192" t="s">
        <v>62</v>
      </c>
      <c r="YB9" s="203">
        <v>1150.06</v>
      </c>
      <c r="YC9" s="203">
        <v>1203.78</v>
      </c>
      <c r="YD9" s="203">
        <v>1783.95</v>
      </c>
      <c r="YE9" s="203">
        <f>SUM(YB9:YD9)</f>
        <v>4137.79</v>
      </c>
      <c r="YF9" s="192" t="s">
        <v>62</v>
      </c>
      <c r="YG9" s="203">
        <v>1154.53</v>
      </c>
      <c r="YH9" s="203">
        <v>1210.6099999999999</v>
      </c>
      <c r="YI9" s="203">
        <v>1793.28</v>
      </c>
      <c r="YJ9" s="203">
        <f>SUM(YG9:YI9)</f>
        <v>4158.42</v>
      </c>
      <c r="YK9" s="192" t="s">
        <v>62</v>
      </c>
      <c r="YL9" s="203">
        <v>1163.21</v>
      </c>
      <c r="YM9" s="203">
        <v>1219.83</v>
      </c>
      <c r="YN9" s="203">
        <v>1801.51</v>
      </c>
      <c r="YO9" s="203">
        <f>SUM(YL9:YN9)</f>
        <v>4184.55</v>
      </c>
      <c r="YP9" s="192" t="s">
        <v>62</v>
      </c>
      <c r="YQ9" s="203">
        <v>1166.42</v>
      </c>
      <c r="YR9" s="203">
        <v>1221.53</v>
      </c>
      <c r="YS9" s="203">
        <v>1804.83</v>
      </c>
      <c r="YT9" s="203">
        <f>SUM(YQ9:YS9)</f>
        <v>4192.78</v>
      </c>
      <c r="YU9" s="192" t="s">
        <v>62</v>
      </c>
      <c r="YV9" s="203">
        <v>1168.76</v>
      </c>
      <c r="YW9" s="203">
        <v>1223.83</v>
      </c>
      <c r="YX9" s="203">
        <v>1808.51</v>
      </c>
      <c r="YY9" s="203">
        <f>SUM(YV9:YX9)</f>
        <v>4201.1000000000004</v>
      </c>
      <c r="YZ9" s="192" t="s">
        <v>62</v>
      </c>
      <c r="ZA9" s="203">
        <v>1171.95</v>
      </c>
      <c r="ZB9" s="203">
        <v>1224.95</v>
      </c>
      <c r="ZC9" s="203">
        <v>1809.87</v>
      </c>
      <c r="ZD9" s="203">
        <f>SUM(ZA9:ZC9)</f>
        <v>4206.7700000000004</v>
      </c>
      <c r="ZE9" s="192" t="s">
        <v>62</v>
      </c>
      <c r="ZF9" s="203">
        <v>1173.01</v>
      </c>
      <c r="ZG9" s="203">
        <v>1227.6500000000001</v>
      </c>
      <c r="ZH9" s="203">
        <v>1814.13</v>
      </c>
      <c r="ZI9" s="203">
        <f>SUM(ZF9:ZH9)</f>
        <v>4214.79</v>
      </c>
      <c r="ZJ9" s="192" t="s">
        <v>62</v>
      </c>
      <c r="ZK9" s="203"/>
      <c r="ZL9" s="203"/>
      <c r="ZM9" s="203"/>
      <c r="ZN9" s="203">
        <f>SUM(ZK9:ZM9)</f>
        <v>0</v>
      </c>
      <c r="ZO9" s="192" t="s">
        <v>62</v>
      </c>
      <c r="ZP9" s="203"/>
      <c r="ZQ9" s="203"/>
      <c r="ZR9" s="203"/>
      <c r="ZS9" s="203">
        <f>SUM(ZP9:ZR9)</f>
        <v>0</v>
      </c>
      <c r="ZT9" s="192" t="s">
        <v>62</v>
      </c>
      <c r="ZU9" s="203"/>
      <c r="ZV9" s="203"/>
      <c r="ZW9" s="203"/>
      <c r="ZX9" s="203">
        <f>SUM(ZU9:ZW9)</f>
        <v>0</v>
      </c>
      <c r="ZY9" s="192" t="s">
        <v>62</v>
      </c>
      <c r="ZZ9" s="203"/>
      <c r="AAA9" s="203"/>
      <c r="AAB9" s="203"/>
      <c r="AAC9" s="203">
        <f>SUM(ZZ9:AAB9)</f>
        <v>0</v>
      </c>
      <c r="AAD9" s="192" t="s">
        <v>62</v>
      </c>
      <c r="AAE9" s="203"/>
      <c r="AAF9" s="203"/>
      <c r="AAG9" s="203"/>
      <c r="AAH9" s="203">
        <f>SUM(AAE9:AAG9)</f>
        <v>0</v>
      </c>
      <c r="AAI9" s="192" t="s">
        <v>62</v>
      </c>
      <c r="AAJ9" s="203"/>
      <c r="AAK9" s="203"/>
      <c r="AAL9" s="203"/>
      <c r="AAM9" s="203">
        <f>SUM(AAJ9:AAL9)</f>
        <v>0</v>
      </c>
    </row>
    <row r="10" spans="1:715" ht="23.25" thickBot="1" x14ac:dyDescent="0.3">
      <c r="A10" s="194" t="s">
        <v>63</v>
      </c>
      <c r="B10" s="205">
        <v>452.8</v>
      </c>
      <c r="C10" s="205">
        <v>620.52</v>
      </c>
      <c r="D10" s="205">
        <v>673.26</v>
      </c>
      <c r="E10" s="190">
        <f>SUM(B10:D10)</f>
        <v>1746.58</v>
      </c>
      <c r="F10" s="194" t="s">
        <v>63</v>
      </c>
      <c r="G10" s="205">
        <v>457.63</v>
      </c>
      <c r="H10" s="205">
        <v>627.14</v>
      </c>
      <c r="I10" s="205">
        <v>680.45</v>
      </c>
      <c r="J10" s="190">
        <f>SUM(G10:I10)</f>
        <v>1765.22</v>
      </c>
      <c r="K10" s="194" t="s">
        <v>63</v>
      </c>
      <c r="L10" s="205">
        <v>462.47</v>
      </c>
      <c r="M10" s="205">
        <v>633.77</v>
      </c>
      <c r="N10" s="205">
        <v>687.64</v>
      </c>
      <c r="O10" s="190">
        <f>SUM(L10:N10)</f>
        <v>1783.88</v>
      </c>
      <c r="P10" s="194" t="s">
        <v>63</v>
      </c>
      <c r="Q10" s="205">
        <v>467.3</v>
      </c>
      <c r="R10" s="205">
        <v>640.39</v>
      </c>
      <c r="S10" s="205">
        <v>694.82</v>
      </c>
      <c r="T10" s="190">
        <f>SUM(Q10:S10)</f>
        <v>1802.5100000000002</v>
      </c>
      <c r="U10" s="194" t="s">
        <v>63</v>
      </c>
      <c r="V10" s="205">
        <v>472.14</v>
      </c>
      <c r="W10" s="205">
        <v>647.02</v>
      </c>
      <c r="X10" s="205">
        <v>702.01</v>
      </c>
      <c r="Y10" s="190">
        <f>SUM(V10:X10)</f>
        <v>1821.1699999999998</v>
      </c>
      <c r="Z10" s="194" t="s">
        <v>63</v>
      </c>
      <c r="AA10" s="205">
        <v>476.95</v>
      </c>
      <c r="AB10" s="205">
        <v>653.62</v>
      </c>
      <c r="AC10" s="205">
        <v>709.17</v>
      </c>
      <c r="AD10" s="190">
        <f>SUM(AA10:AC10)</f>
        <v>1839.7399999999998</v>
      </c>
      <c r="AE10" s="194" t="s">
        <v>63</v>
      </c>
      <c r="AF10" s="205">
        <v>526.70000000000005</v>
      </c>
      <c r="AG10" s="205">
        <v>722.21</v>
      </c>
      <c r="AH10" s="205">
        <v>783.6</v>
      </c>
      <c r="AI10" s="190">
        <f>SUM(AF10:AH10)</f>
        <v>2032.5100000000002</v>
      </c>
      <c r="AJ10" s="194" t="s">
        <v>63</v>
      </c>
      <c r="AK10" s="205">
        <v>526.70000000000005</v>
      </c>
      <c r="AL10" s="205">
        <v>722.21</v>
      </c>
      <c r="AM10" s="205">
        <v>783.6</v>
      </c>
      <c r="AN10" s="190">
        <f>SUM(AK10:AM10)</f>
        <v>2032.5100000000002</v>
      </c>
      <c r="AO10" s="192" t="s">
        <v>63</v>
      </c>
      <c r="AP10" s="190">
        <v>526.70000000000005</v>
      </c>
      <c r="AQ10" s="190">
        <v>722.21</v>
      </c>
      <c r="AR10" s="190">
        <v>783.6</v>
      </c>
      <c r="AS10" s="190">
        <f>SUM(AP10:AR10)</f>
        <v>2032.5100000000002</v>
      </c>
      <c r="AT10" s="192" t="s">
        <v>63</v>
      </c>
      <c r="AU10" s="190">
        <v>526.70000000000005</v>
      </c>
      <c r="AV10" s="190">
        <v>722.21</v>
      </c>
      <c r="AW10" s="190">
        <v>783.6</v>
      </c>
      <c r="AX10" s="190">
        <f>SUM(AU10:AW10)</f>
        <v>2032.5100000000002</v>
      </c>
      <c r="AY10" s="192" t="s">
        <v>63</v>
      </c>
      <c r="AZ10" s="190">
        <v>526.70000000000005</v>
      </c>
      <c r="BA10" s="190">
        <v>722.21</v>
      </c>
      <c r="BB10" s="190">
        <v>783.6</v>
      </c>
      <c r="BC10" s="190">
        <f>SUM(AZ10:BB10)</f>
        <v>2032.5100000000002</v>
      </c>
      <c r="BD10" s="192" t="s">
        <v>63</v>
      </c>
      <c r="BE10" s="190">
        <v>530.98</v>
      </c>
      <c r="BF10" s="190">
        <v>727.89</v>
      </c>
      <c r="BG10" s="190">
        <v>789.76</v>
      </c>
      <c r="BH10" s="190">
        <f>SUM(BE10:BG10)</f>
        <v>2048.63</v>
      </c>
      <c r="BI10" s="192" t="s">
        <v>63</v>
      </c>
      <c r="BJ10" s="190">
        <v>530.98</v>
      </c>
      <c r="BK10" s="190">
        <v>727.89</v>
      </c>
      <c r="BL10" s="190">
        <v>789.76</v>
      </c>
      <c r="BM10" s="190">
        <f>SUM(BJ10:BL10)</f>
        <v>2048.63</v>
      </c>
      <c r="BN10" s="192" t="s">
        <v>63</v>
      </c>
      <c r="BO10" s="190">
        <v>530.98</v>
      </c>
      <c r="BP10" s="190">
        <v>727.89</v>
      </c>
      <c r="BQ10" s="190">
        <v>789.76</v>
      </c>
      <c r="BR10" s="190">
        <f>SUM(BO10:BQ10)</f>
        <v>2048.63</v>
      </c>
      <c r="BS10" s="192" t="s">
        <v>63</v>
      </c>
      <c r="BT10" s="190">
        <v>530.98</v>
      </c>
      <c r="BU10" s="190">
        <v>727.89</v>
      </c>
      <c r="BV10" s="190">
        <v>789.76</v>
      </c>
      <c r="BW10" s="190">
        <f>SUM(BT10:BV10)</f>
        <v>2048.63</v>
      </c>
      <c r="BX10" s="192" t="s">
        <v>63</v>
      </c>
      <c r="BY10" s="190">
        <v>530.98</v>
      </c>
      <c r="BZ10" s="190">
        <v>727.89</v>
      </c>
      <c r="CA10" s="190">
        <v>789.76</v>
      </c>
      <c r="CB10" s="190">
        <f>SUM(BY10:CA10)</f>
        <v>2048.63</v>
      </c>
      <c r="CC10" s="192" t="s">
        <v>63</v>
      </c>
      <c r="CD10" s="190">
        <v>530.98</v>
      </c>
      <c r="CE10" s="190">
        <v>727.89</v>
      </c>
      <c r="CF10" s="190">
        <v>789.76</v>
      </c>
      <c r="CG10" s="190">
        <f>SUM(CD10:CF10)</f>
        <v>2048.63</v>
      </c>
      <c r="CH10" s="192" t="s">
        <v>63</v>
      </c>
      <c r="CI10" s="190">
        <v>530.98</v>
      </c>
      <c r="CJ10" s="190">
        <v>727.89</v>
      </c>
      <c r="CK10" s="190">
        <v>789.76</v>
      </c>
      <c r="CL10" s="190">
        <f>SUM(CI10:CK10)</f>
        <v>2048.63</v>
      </c>
      <c r="CM10" s="192" t="s">
        <v>63</v>
      </c>
      <c r="CN10" s="190">
        <v>575.66</v>
      </c>
      <c r="CO10" s="190">
        <v>789.13</v>
      </c>
      <c r="CP10" s="190">
        <v>856.2</v>
      </c>
      <c r="CQ10" s="190">
        <f>SUM(CN10:CP10)</f>
        <v>2220.9899999999998</v>
      </c>
      <c r="CR10" s="192" t="s">
        <v>63</v>
      </c>
      <c r="CS10" s="190">
        <v>581.46</v>
      </c>
      <c r="CT10" s="190">
        <v>797.08</v>
      </c>
      <c r="CU10" s="190">
        <v>864.83</v>
      </c>
      <c r="CV10" s="190">
        <f>SUM(CS10:CU10)</f>
        <v>2243.37</v>
      </c>
      <c r="CW10" s="192" t="s">
        <v>63</v>
      </c>
      <c r="CX10" s="190">
        <v>581.46</v>
      </c>
      <c r="CY10" s="190">
        <v>797.08</v>
      </c>
      <c r="CZ10" s="190">
        <v>864.83</v>
      </c>
      <c r="DA10" s="190">
        <f>SUM(CX10:CZ10)</f>
        <v>2243.37</v>
      </c>
      <c r="DB10" s="192" t="s">
        <v>63</v>
      </c>
      <c r="DC10" s="190">
        <v>581.46</v>
      </c>
      <c r="DD10" s="190">
        <v>797.08</v>
      </c>
      <c r="DE10" s="190">
        <v>864.83</v>
      </c>
      <c r="DF10" s="190">
        <f>SUM(DC10:DE10)</f>
        <v>2243.37</v>
      </c>
      <c r="DG10" s="192" t="s">
        <v>63</v>
      </c>
      <c r="DH10" s="190">
        <v>581.46</v>
      </c>
      <c r="DI10" s="190">
        <v>797.08</v>
      </c>
      <c r="DJ10" s="190">
        <v>864.83</v>
      </c>
      <c r="DK10" s="190">
        <f>SUM(DH10:DJ10)</f>
        <v>2243.37</v>
      </c>
      <c r="DL10" s="192" t="s">
        <v>63</v>
      </c>
      <c r="DM10" s="190">
        <v>581.46</v>
      </c>
      <c r="DN10" s="190">
        <v>797.08</v>
      </c>
      <c r="DO10" s="190">
        <v>864.83</v>
      </c>
      <c r="DP10" s="190">
        <f>SUM(DM10:DO10)</f>
        <v>2243.37</v>
      </c>
      <c r="DQ10" s="192" t="s">
        <v>63</v>
      </c>
      <c r="DR10" s="190">
        <v>584.55999999999995</v>
      </c>
      <c r="DS10" s="190">
        <v>801.4</v>
      </c>
      <c r="DT10" s="190">
        <v>869.52</v>
      </c>
      <c r="DU10" s="190">
        <f>SUM(DR10:DT10)</f>
        <v>2255.48</v>
      </c>
      <c r="DV10" s="192" t="s">
        <v>63</v>
      </c>
      <c r="DW10" s="190">
        <v>584.55999999999995</v>
      </c>
      <c r="DX10" s="190">
        <v>801.4</v>
      </c>
      <c r="DY10" s="190">
        <v>869.52</v>
      </c>
      <c r="DZ10" s="190">
        <f>SUM(DW10:DY10)</f>
        <v>2255.48</v>
      </c>
      <c r="EA10" s="192" t="s">
        <v>63</v>
      </c>
      <c r="EB10" s="190">
        <v>584.55999999999995</v>
      </c>
      <c r="EC10" s="190">
        <v>801.4</v>
      </c>
      <c r="ED10" s="190">
        <v>869.52</v>
      </c>
      <c r="EE10" s="190">
        <f>SUM(EB10:ED10)</f>
        <v>2255.48</v>
      </c>
      <c r="EF10" s="192" t="s">
        <v>63</v>
      </c>
      <c r="EG10" s="190">
        <v>584.55999999999995</v>
      </c>
      <c r="EH10" s="190">
        <v>801.4</v>
      </c>
      <c r="EI10" s="190">
        <v>869.52</v>
      </c>
      <c r="EJ10" s="190">
        <f>SUM(EG10:EI10)</f>
        <v>2255.48</v>
      </c>
      <c r="EK10" s="192" t="s">
        <v>63</v>
      </c>
      <c r="EL10" s="190">
        <v>584.55999999999995</v>
      </c>
      <c r="EM10" s="190">
        <v>801.4</v>
      </c>
      <c r="EN10" s="190">
        <v>869.52</v>
      </c>
      <c r="EO10" s="190">
        <f>SUM(EL10:EN10)</f>
        <v>2255.48</v>
      </c>
      <c r="EP10" s="192" t="s">
        <v>63</v>
      </c>
      <c r="EQ10" s="190">
        <v>584.55999999999995</v>
      </c>
      <c r="ER10" s="190">
        <v>801.4</v>
      </c>
      <c r="ES10" s="190">
        <v>869.52</v>
      </c>
      <c r="ET10" s="190">
        <f>SUM(EQ10:ES10)</f>
        <v>2255.48</v>
      </c>
      <c r="EU10" s="192" t="s">
        <v>63</v>
      </c>
      <c r="EV10" s="190">
        <v>584.55999999999995</v>
      </c>
      <c r="EW10" s="190">
        <v>801.4</v>
      </c>
      <c r="EX10" s="190">
        <v>869.52</v>
      </c>
      <c r="EY10" s="190">
        <f>SUM(EV10:EX10)</f>
        <v>2255.48</v>
      </c>
      <c r="EZ10" s="192" t="s">
        <v>63</v>
      </c>
      <c r="FA10" s="190">
        <v>584.55999999999995</v>
      </c>
      <c r="FB10" s="190">
        <v>801.4</v>
      </c>
      <c r="FC10" s="190">
        <v>869.52</v>
      </c>
      <c r="FD10" s="190">
        <f>SUM(FA10:FC10)</f>
        <v>2255.48</v>
      </c>
      <c r="FE10" s="192" t="s">
        <v>63</v>
      </c>
      <c r="FF10" s="190">
        <v>613.74</v>
      </c>
      <c r="FG10" s="190">
        <v>838.49</v>
      </c>
      <c r="FH10" s="190">
        <v>909.73</v>
      </c>
      <c r="FI10" s="190">
        <f>SUM(FF10:FH10)</f>
        <v>2361.96</v>
      </c>
      <c r="FJ10" s="192" t="s">
        <v>63</v>
      </c>
      <c r="FK10" s="190">
        <v>649.98</v>
      </c>
      <c r="FL10" s="190">
        <v>888</v>
      </c>
      <c r="FM10" s="190">
        <v>963.45</v>
      </c>
      <c r="FN10" s="190">
        <f>SUM(FK10:FM10)</f>
        <v>2501.4300000000003</v>
      </c>
      <c r="FO10" s="192" t="s">
        <v>63</v>
      </c>
      <c r="FP10" s="190">
        <v>615.08000000000004</v>
      </c>
      <c r="FQ10" s="190">
        <v>840.19</v>
      </c>
      <c r="FR10" s="190">
        <v>911.58</v>
      </c>
      <c r="FS10" s="190">
        <f>SUM(FP10:FR10)</f>
        <v>2366.85</v>
      </c>
      <c r="FT10" s="192" t="s">
        <v>63</v>
      </c>
      <c r="FU10" s="190">
        <v>615.08000000000004</v>
      </c>
      <c r="FV10" s="190">
        <v>840.19</v>
      </c>
      <c r="FW10" s="190">
        <v>911.58</v>
      </c>
      <c r="FX10" s="190">
        <f>SUM(FU10:FW10)</f>
        <v>2366.85</v>
      </c>
      <c r="FY10" s="192" t="s">
        <v>63</v>
      </c>
      <c r="FZ10" s="190">
        <v>633.29999999999995</v>
      </c>
      <c r="GA10" s="190">
        <v>865.03</v>
      </c>
      <c r="GB10" s="190">
        <v>938.53</v>
      </c>
      <c r="GC10" s="190">
        <f>SUM(FZ10:GB10)</f>
        <v>2436.8599999999997</v>
      </c>
      <c r="GD10" s="192" t="s">
        <v>63</v>
      </c>
      <c r="GE10" s="190">
        <v>633.29999999999995</v>
      </c>
      <c r="GF10" s="190">
        <v>865.03</v>
      </c>
      <c r="GG10" s="190">
        <v>938.53</v>
      </c>
      <c r="GH10" s="190">
        <f>SUM(GE10:GG10)</f>
        <v>2436.8599999999997</v>
      </c>
      <c r="GI10" s="192" t="s">
        <v>63</v>
      </c>
      <c r="GJ10" s="190">
        <v>633.29999999999995</v>
      </c>
      <c r="GK10" s="190">
        <v>865.03</v>
      </c>
      <c r="GL10" s="190">
        <v>938.53</v>
      </c>
      <c r="GM10" s="190">
        <f>SUM(GJ10:GL10)</f>
        <v>2436.8599999999997</v>
      </c>
      <c r="GN10" s="192" t="s">
        <v>63</v>
      </c>
      <c r="GO10" s="190">
        <v>633.29999999999995</v>
      </c>
      <c r="GP10" s="190">
        <v>865.03</v>
      </c>
      <c r="GQ10" s="190">
        <v>938.53</v>
      </c>
      <c r="GR10" s="190">
        <f>SUM(GO10:GQ10)</f>
        <v>2436.8599999999997</v>
      </c>
      <c r="GS10" s="192" t="s">
        <v>63</v>
      </c>
      <c r="GT10" s="190">
        <v>633.29999999999995</v>
      </c>
      <c r="GU10" s="190">
        <v>865.03</v>
      </c>
      <c r="GV10" s="190">
        <v>938.53</v>
      </c>
      <c r="GW10" s="190">
        <f>SUM(GT10:GV10)</f>
        <v>2436.8599999999997</v>
      </c>
      <c r="GX10" s="192" t="s">
        <v>63</v>
      </c>
      <c r="GY10" s="190">
        <v>633.29999999999995</v>
      </c>
      <c r="GZ10" s="190">
        <v>865.03</v>
      </c>
      <c r="HA10" s="190">
        <v>938.53</v>
      </c>
      <c r="HB10" s="190">
        <f>SUM(GY10:HA10)</f>
        <v>2436.8599999999997</v>
      </c>
      <c r="HC10" s="192" t="s">
        <v>63</v>
      </c>
      <c r="HD10" s="190">
        <v>633.29999999999995</v>
      </c>
      <c r="HE10" s="190">
        <v>865.03</v>
      </c>
      <c r="HF10" s="190">
        <v>938.53</v>
      </c>
      <c r="HG10" s="190">
        <f>SUM(HD10:HF10)</f>
        <v>2436.8599999999997</v>
      </c>
      <c r="HH10" s="192" t="s">
        <v>63</v>
      </c>
      <c r="HI10" s="190">
        <v>658.89</v>
      </c>
      <c r="HJ10" s="190">
        <v>899.97</v>
      </c>
      <c r="HK10" s="190">
        <v>976.44</v>
      </c>
      <c r="HL10" s="190">
        <f>SUM(HI10:HK10)</f>
        <v>2535.3000000000002</v>
      </c>
      <c r="HM10" s="192" t="s">
        <v>63</v>
      </c>
      <c r="HN10" s="190">
        <v>658.89</v>
      </c>
      <c r="HO10" s="190">
        <v>899.97</v>
      </c>
      <c r="HP10" s="190">
        <v>976.44</v>
      </c>
      <c r="HQ10" s="190">
        <f>SUM(HN10:HP10)</f>
        <v>2535.3000000000002</v>
      </c>
      <c r="HR10" s="192" t="s">
        <v>63</v>
      </c>
      <c r="HS10" s="190">
        <v>658.89</v>
      </c>
      <c r="HT10" s="190">
        <v>899.97</v>
      </c>
      <c r="HU10" s="190">
        <v>976.44</v>
      </c>
      <c r="HV10" s="190">
        <f>SUM(HS10:HU10)</f>
        <v>2535.3000000000002</v>
      </c>
      <c r="HW10" s="192" t="s">
        <v>63</v>
      </c>
      <c r="HX10" s="190">
        <v>663.65</v>
      </c>
      <c r="HY10" s="190">
        <v>906.46</v>
      </c>
      <c r="HZ10" s="190">
        <v>983.48</v>
      </c>
      <c r="IA10" s="190">
        <f>SUM(HX10:HZ10)</f>
        <v>2553.59</v>
      </c>
      <c r="IB10" s="192" t="s">
        <v>63</v>
      </c>
      <c r="IC10" s="190">
        <v>663.65</v>
      </c>
      <c r="ID10" s="190">
        <v>906.46</v>
      </c>
      <c r="IE10" s="190">
        <v>983.48</v>
      </c>
      <c r="IF10" s="190">
        <f>SUM(IC10:IE10)</f>
        <v>2553.59</v>
      </c>
      <c r="IG10" s="192" t="s">
        <v>63</v>
      </c>
      <c r="IH10" s="190">
        <v>663.65</v>
      </c>
      <c r="II10" s="190">
        <v>906.46</v>
      </c>
      <c r="IJ10" s="190">
        <v>983.48</v>
      </c>
      <c r="IK10" s="190">
        <f>SUM(IH10:IJ10)</f>
        <v>2553.59</v>
      </c>
      <c r="IL10" s="192" t="s">
        <v>63</v>
      </c>
      <c r="IM10" s="190">
        <v>663.65</v>
      </c>
      <c r="IN10" s="203">
        <v>906.46</v>
      </c>
      <c r="IO10" s="203">
        <v>983.48</v>
      </c>
      <c r="IP10" s="190">
        <f>SUM(IM10:IO10)</f>
        <v>2553.59</v>
      </c>
      <c r="IQ10" s="192" t="s">
        <v>63</v>
      </c>
      <c r="IR10" s="190">
        <v>663.65</v>
      </c>
      <c r="IS10" s="190">
        <v>906.46</v>
      </c>
      <c r="IT10" s="190">
        <v>983.48</v>
      </c>
      <c r="IU10" s="190">
        <f>SUM(IR10:IT10)</f>
        <v>2553.59</v>
      </c>
      <c r="IV10" s="192" t="s">
        <v>63</v>
      </c>
      <c r="IW10" s="190">
        <v>663.65</v>
      </c>
      <c r="IX10" s="190">
        <v>906.46</v>
      </c>
      <c r="IY10" s="190">
        <v>983.48</v>
      </c>
      <c r="IZ10" s="190">
        <f>SUM(IW10:IY10)</f>
        <v>2553.59</v>
      </c>
      <c r="JA10" s="192" t="s">
        <v>63</v>
      </c>
      <c r="JB10" s="190">
        <v>663.65</v>
      </c>
      <c r="JC10" s="190">
        <v>906.46</v>
      </c>
      <c r="JD10" s="190">
        <v>983.48</v>
      </c>
      <c r="JE10" s="190">
        <f>SUM(JB10:JD10)</f>
        <v>2553.59</v>
      </c>
      <c r="JF10" s="192" t="s">
        <v>63</v>
      </c>
      <c r="JG10" s="190">
        <v>663.65</v>
      </c>
      <c r="JH10" s="190">
        <v>906.46</v>
      </c>
      <c r="JI10" s="190">
        <v>983.48</v>
      </c>
      <c r="JJ10" s="190">
        <f>SUM(JG10:JI10)</f>
        <v>2553.59</v>
      </c>
      <c r="JK10" s="192" t="s">
        <v>63</v>
      </c>
      <c r="JL10" s="190">
        <v>673.61</v>
      </c>
      <c r="JM10" s="190">
        <v>920.07</v>
      </c>
      <c r="JN10" s="190">
        <v>998.25</v>
      </c>
      <c r="JO10" s="190">
        <f>SUM(JL10:JN10)</f>
        <v>2591.9300000000003</v>
      </c>
      <c r="JP10" s="192" t="s">
        <v>63</v>
      </c>
      <c r="JQ10" s="190">
        <v>673.61</v>
      </c>
      <c r="JR10" s="190">
        <v>920.07</v>
      </c>
      <c r="JS10" s="190">
        <v>998.25</v>
      </c>
      <c r="JT10" s="190">
        <f>SUM(JQ10:JS10)</f>
        <v>2591.9300000000003</v>
      </c>
      <c r="JU10" s="192" t="s">
        <v>63</v>
      </c>
      <c r="JV10" s="190">
        <v>673.61</v>
      </c>
      <c r="JW10" s="190">
        <v>920.07</v>
      </c>
      <c r="JX10" s="190">
        <v>998.25</v>
      </c>
      <c r="JY10" s="190">
        <f>SUM(JV10:JX10)</f>
        <v>2591.9300000000003</v>
      </c>
      <c r="JZ10" s="192" t="s">
        <v>63</v>
      </c>
      <c r="KA10" s="190">
        <v>673.61</v>
      </c>
      <c r="KB10" s="190">
        <v>920.07</v>
      </c>
      <c r="KC10" s="190">
        <v>998.25</v>
      </c>
      <c r="KD10" s="190">
        <f>SUM(KA10:KC10)</f>
        <v>2591.9300000000003</v>
      </c>
      <c r="KE10" s="192" t="s">
        <v>63</v>
      </c>
      <c r="KF10" s="190">
        <v>673.61</v>
      </c>
      <c r="KG10" s="190">
        <v>920.07</v>
      </c>
      <c r="KH10" s="190">
        <v>998.25</v>
      </c>
      <c r="KI10" s="190">
        <f>SUM(KF10:KH10)</f>
        <v>2591.9300000000003</v>
      </c>
      <c r="KJ10" s="192" t="s">
        <v>63</v>
      </c>
      <c r="KK10" s="190">
        <v>673.61</v>
      </c>
      <c r="KL10" s="203">
        <v>920.07</v>
      </c>
      <c r="KM10" s="203">
        <v>998.25</v>
      </c>
      <c r="KN10" s="190">
        <f>SUM(KK10:KM10)</f>
        <v>2591.9300000000003</v>
      </c>
      <c r="KO10" s="192" t="s">
        <v>63</v>
      </c>
      <c r="KP10" s="190">
        <v>673.61</v>
      </c>
      <c r="KQ10" s="190">
        <v>920.07</v>
      </c>
      <c r="KR10" s="190">
        <v>998.25</v>
      </c>
      <c r="KS10" s="190">
        <f>SUM(KP10:KR10)</f>
        <v>2591.9300000000003</v>
      </c>
      <c r="KT10" s="192" t="s">
        <v>63</v>
      </c>
      <c r="KU10" s="190">
        <v>673.61</v>
      </c>
      <c r="KV10" s="190">
        <v>920.07</v>
      </c>
      <c r="KW10" s="190">
        <v>998.25</v>
      </c>
      <c r="KX10" s="190">
        <f>SUM(KU10:KW10)</f>
        <v>2591.9300000000003</v>
      </c>
      <c r="KY10" s="192" t="s">
        <v>63</v>
      </c>
      <c r="KZ10" s="190">
        <v>673.61</v>
      </c>
      <c r="LA10" s="190">
        <v>920.07</v>
      </c>
      <c r="LB10" s="190">
        <v>998.25</v>
      </c>
      <c r="LC10" s="190">
        <f>SUM(KZ10:LB10)</f>
        <v>2591.9300000000003</v>
      </c>
      <c r="LD10" s="192" t="s">
        <v>63</v>
      </c>
      <c r="LE10" s="190">
        <v>673.61</v>
      </c>
      <c r="LF10" s="190">
        <v>920.08</v>
      </c>
      <c r="LG10" s="190">
        <v>998.26</v>
      </c>
      <c r="LH10" s="190">
        <f>SUM(LE10:LG10)</f>
        <v>2591.9499999999998</v>
      </c>
      <c r="LI10" s="192" t="s">
        <v>63</v>
      </c>
      <c r="LJ10" s="190">
        <v>673.61</v>
      </c>
      <c r="LK10" s="190">
        <v>920.07</v>
      </c>
      <c r="LL10" s="190">
        <v>998.25</v>
      </c>
      <c r="LM10" s="190">
        <f>SUM(LJ10:LL10)</f>
        <v>2591.9300000000003</v>
      </c>
      <c r="LN10" s="192" t="s">
        <v>63</v>
      </c>
      <c r="LO10" s="190">
        <v>673.61</v>
      </c>
      <c r="LP10" s="190">
        <v>920.07</v>
      </c>
      <c r="LQ10" s="190">
        <v>998.25</v>
      </c>
      <c r="LR10" s="190">
        <f>SUM(LO10:LQ10)</f>
        <v>2591.9300000000003</v>
      </c>
      <c r="LS10" s="192" t="s">
        <v>63</v>
      </c>
      <c r="LT10" s="190">
        <v>705.06</v>
      </c>
      <c r="LU10" s="190">
        <v>963.03</v>
      </c>
      <c r="LV10" s="203">
        <v>1044.8599999999999</v>
      </c>
      <c r="LW10" s="190">
        <f>SUM(LT10:LV10)</f>
        <v>2712.95</v>
      </c>
      <c r="LX10" s="192" t="s">
        <v>63</v>
      </c>
      <c r="LY10" s="190">
        <v>705.06</v>
      </c>
      <c r="LZ10" s="190">
        <v>963.03</v>
      </c>
      <c r="MA10" s="203">
        <v>1044.8599999999999</v>
      </c>
      <c r="MB10" s="190">
        <f>SUM(LY10:MA10)</f>
        <v>2712.95</v>
      </c>
      <c r="MC10" s="192" t="s">
        <v>63</v>
      </c>
      <c r="MD10" s="190">
        <v>705.06</v>
      </c>
      <c r="ME10" s="190">
        <v>963.03</v>
      </c>
      <c r="MF10" s="203">
        <v>1044.8599999999999</v>
      </c>
      <c r="MG10" s="190">
        <f>SUM(MD10:MF10)</f>
        <v>2712.95</v>
      </c>
      <c r="MH10" s="192" t="s">
        <v>63</v>
      </c>
      <c r="MI10" s="190">
        <v>705.06</v>
      </c>
      <c r="MJ10" s="190">
        <v>963.03</v>
      </c>
      <c r="MK10" s="203">
        <v>1044.8599999999999</v>
      </c>
      <c r="ML10" s="190">
        <f>SUM(MI10:MK10)</f>
        <v>2712.95</v>
      </c>
      <c r="MM10" s="192" t="s">
        <v>63</v>
      </c>
      <c r="MN10" s="190">
        <v>713.05</v>
      </c>
      <c r="MO10" s="190">
        <v>974.01</v>
      </c>
      <c r="MP10" s="203">
        <v>1056.77</v>
      </c>
      <c r="MQ10" s="190">
        <f>SUM(MN10:MP10)</f>
        <v>2743.83</v>
      </c>
      <c r="MR10" s="192" t="s">
        <v>63</v>
      </c>
      <c r="MS10" s="190">
        <v>713.05</v>
      </c>
      <c r="MT10" s="190">
        <v>974.01</v>
      </c>
      <c r="MU10" s="203">
        <v>1056.77</v>
      </c>
      <c r="MV10" s="190">
        <f>SUM(MS10:MU10)</f>
        <v>2743.83</v>
      </c>
      <c r="MW10" s="192" t="s">
        <v>63</v>
      </c>
      <c r="MX10" s="190">
        <v>713.05</v>
      </c>
      <c r="MY10" s="190">
        <v>974.01</v>
      </c>
      <c r="MZ10" s="203">
        <v>1056.77</v>
      </c>
      <c r="NA10" s="190">
        <f>SUM(MX10:MZ10)</f>
        <v>2743.83</v>
      </c>
      <c r="NB10" s="192" t="s">
        <v>63</v>
      </c>
      <c r="NC10" s="190">
        <v>713.05</v>
      </c>
      <c r="ND10" s="190">
        <v>974.01</v>
      </c>
      <c r="NE10" s="203">
        <v>1056.77</v>
      </c>
      <c r="NF10" s="190">
        <f>SUM(NC10:NE10)</f>
        <v>2743.83</v>
      </c>
      <c r="NG10" s="192" t="s">
        <v>63</v>
      </c>
      <c r="NH10" s="190">
        <v>713.05</v>
      </c>
      <c r="NI10" s="203">
        <v>974.01</v>
      </c>
      <c r="NJ10" s="203">
        <v>1056.77</v>
      </c>
      <c r="NK10" s="190">
        <f>SUM(NH10:NJ10)</f>
        <v>2743.83</v>
      </c>
      <c r="NL10" s="192" t="s">
        <v>63</v>
      </c>
      <c r="NM10" s="190">
        <v>713.05</v>
      </c>
      <c r="NN10" s="190">
        <v>974.01</v>
      </c>
      <c r="NO10" s="203">
        <v>1056.77</v>
      </c>
      <c r="NP10" s="190">
        <f>SUM(NM10:NO10)</f>
        <v>2743.83</v>
      </c>
      <c r="NQ10" s="192" t="s">
        <v>63</v>
      </c>
      <c r="NR10" s="190">
        <v>713.05</v>
      </c>
      <c r="NS10" s="190">
        <v>974.01</v>
      </c>
      <c r="NT10" s="203">
        <v>1056.77</v>
      </c>
      <c r="NU10" s="190">
        <f>SUM(NR10:NT10)</f>
        <v>2743.83</v>
      </c>
      <c r="NV10" s="192" t="s">
        <v>63</v>
      </c>
      <c r="NW10" s="190">
        <v>713.05</v>
      </c>
      <c r="NX10" s="190">
        <v>974.01</v>
      </c>
      <c r="NY10" s="203">
        <v>1056.77</v>
      </c>
      <c r="NZ10" s="190">
        <f>SUM(NW10:NY10)</f>
        <v>2743.83</v>
      </c>
      <c r="OA10" s="192" t="s">
        <v>63</v>
      </c>
      <c r="OB10" s="190">
        <v>736.62</v>
      </c>
      <c r="OC10" s="203">
        <v>1006.21</v>
      </c>
      <c r="OD10" s="203">
        <v>1091.7</v>
      </c>
      <c r="OE10" s="190">
        <f>SUM(OB10:OD10)</f>
        <v>2834.5299999999997</v>
      </c>
      <c r="OF10" s="192" t="s">
        <v>63</v>
      </c>
      <c r="OG10" s="190">
        <v>736.62</v>
      </c>
      <c r="OH10" s="203">
        <v>1006.21</v>
      </c>
      <c r="OI10" s="203">
        <v>1091.7</v>
      </c>
      <c r="OJ10" s="190">
        <f>SUM(OG10:OI10)</f>
        <v>2834.5299999999997</v>
      </c>
      <c r="OK10" s="192" t="s">
        <v>63</v>
      </c>
      <c r="OL10" s="190">
        <v>736.62</v>
      </c>
      <c r="OM10" s="203">
        <v>1006.21</v>
      </c>
      <c r="ON10" s="203">
        <v>1091.7</v>
      </c>
      <c r="OO10" s="190">
        <f>SUM(OL10:ON10)</f>
        <v>2834.5299999999997</v>
      </c>
      <c r="OP10" s="192" t="s">
        <v>63</v>
      </c>
      <c r="OQ10" s="190">
        <v>736.62</v>
      </c>
      <c r="OR10" s="203">
        <v>1006.21</v>
      </c>
      <c r="OS10" s="203">
        <v>1091.7</v>
      </c>
      <c r="OT10" s="190">
        <f>SUM(OQ10:OS10)</f>
        <v>2834.5299999999997</v>
      </c>
      <c r="OU10" s="192" t="s">
        <v>63</v>
      </c>
      <c r="OV10" s="190">
        <v>736.62</v>
      </c>
      <c r="OW10" s="190">
        <v>1006.21</v>
      </c>
      <c r="OX10" s="190">
        <v>1091.7</v>
      </c>
      <c r="OY10" s="190">
        <f>SUM(OV10:OX10)</f>
        <v>2834.5299999999997</v>
      </c>
      <c r="OZ10" s="192" t="s">
        <v>63</v>
      </c>
      <c r="PA10" s="190">
        <v>736.62</v>
      </c>
      <c r="PB10" s="203">
        <v>1006.21</v>
      </c>
      <c r="PC10" s="203">
        <v>1091.7</v>
      </c>
      <c r="PD10" s="190">
        <f>SUM(PA10:PC10)</f>
        <v>2834.5299999999997</v>
      </c>
      <c r="PE10" s="192" t="s">
        <v>63</v>
      </c>
      <c r="PF10" s="190">
        <v>736.62</v>
      </c>
      <c r="PG10" s="203">
        <v>1006.21</v>
      </c>
      <c r="PH10" s="203">
        <v>1091.7</v>
      </c>
      <c r="PI10" s="190">
        <f>SUM(PF10:PH10)</f>
        <v>2834.5299999999997</v>
      </c>
      <c r="PJ10" s="192" t="s">
        <v>63</v>
      </c>
      <c r="PK10" s="190">
        <v>736.62</v>
      </c>
      <c r="PL10" s="203">
        <v>1006.21</v>
      </c>
      <c r="PM10" s="203">
        <v>1091.7</v>
      </c>
      <c r="PN10" s="190">
        <f>SUM(PK10:PM10)</f>
        <v>2834.5299999999997</v>
      </c>
      <c r="PO10" s="192" t="s">
        <v>63</v>
      </c>
      <c r="PP10" s="190">
        <v>736.62</v>
      </c>
      <c r="PQ10" s="203">
        <v>1006.21</v>
      </c>
      <c r="PR10" s="203">
        <v>1091.7</v>
      </c>
      <c r="PS10" s="190">
        <f>SUM(PP10:PR10)</f>
        <v>2834.5299999999997</v>
      </c>
      <c r="PT10" s="192" t="s">
        <v>63</v>
      </c>
      <c r="PU10" s="190">
        <v>736.62</v>
      </c>
      <c r="PV10" s="203">
        <v>1006.21</v>
      </c>
      <c r="PW10" s="203">
        <v>1091.7</v>
      </c>
      <c r="PX10" s="190">
        <f>SUM(PU10:PW10)</f>
        <v>2834.5299999999997</v>
      </c>
      <c r="PY10" s="192" t="s">
        <v>63</v>
      </c>
      <c r="PZ10" s="190">
        <v>736.62</v>
      </c>
      <c r="QA10" s="203">
        <v>1006.21</v>
      </c>
      <c r="QB10" s="203">
        <v>1091.7</v>
      </c>
      <c r="QC10" s="190">
        <f>SUM(PZ10:QB10)</f>
        <v>2834.5299999999997</v>
      </c>
      <c r="QD10" s="192" t="s">
        <v>63</v>
      </c>
      <c r="QE10" s="190">
        <v>736.62</v>
      </c>
      <c r="QF10" s="203">
        <v>1006.21</v>
      </c>
      <c r="QG10" s="203">
        <v>1091.7</v>
      </c>
      <c r="QH10" s="190">
        <f>SUM(QE10:QG10)</f>
        <v>2834.5299999999997</v>
      </c>
      <c r="QI10" s="192" t="s">
        <v>63</v>
      </c>
      <c r="QJ10" s="190">
        <v>787.66</v>
      </c>
      <c r="QK10" s="203">
        <v>1075.92</v>
      </c>
      <c r="QL10" s="203">
        <v>1167.3399999999999</v>
      </c>
      <c r="QM10" s="190">
        <f>SUM(QJ10:QL10)</f>
        <v>3030.92</v>
      </c>
      <c r="QN10" s="192" t="s">
        <v>63</v>
      </c>
      <c r="QO10" s="190">
        <v>787.66</v>
      </c>
      <c r="QP10" s="203">
        <v>1075.92</v>
      </c>
      <c r="QQ10" s="203">
        <v>1167.3399999999999</v>
      </c>
      <c r="QR10" s="190">
        <f>SUM(QO10:QQ10)</f>
        <v>3030.92</v>
      </c>
      <c r="QS10" s="192" t="s">
        <v>63</v>
      </c>
      <c r="QT10" s="190">
        <v>784.41</v>
      </c>
      <c r="QU10" s="203">
        <v>1071.5</v>
      </c>
      <c r="QV10" s="203">
        <v>1162.54</v>
      </c>
      <c r="QW10" s="190">
        <f>SUM(QT10:QV10)</f>
        <v>3018.45</v>
      </c>
      <c r="QX10" s="192" t="s">
        <v>63</v>
      </c>
      <c r="QY10" s="190">
        <v>784.45</v>
      </c>
      <c r="QZ10" s="203">
        <v>1071.54</v>
      </c>
      <c r="RA10" s="203">
        <v>1162.5899999999999</v>
      </c>
      <c r="RB10" s="190">
        <f>SUM(QY10:RA10)</f>
        <v>3018.58</v>
      </c>
      <c r="RC10" s="192" t="s">
        <v>63</v>
      </c>
      <c r="RD10" s="190">
        <v>784.41</v>
      </c>
      <c r="RE10" s="203">
        <v>1071.5</v>
      </c>
      <c r="RF10" s="203">
        <v>1162.54</v>
      </c>
      <c r="RG10" s="190">
        <f>SUM(RD10:RF10)</f>
        <v>3018.45</v>
      </c>
      <c r="RH10" s="192" t="s">
        <v>63</v>
      </c>
      <c r="RI10" s="190">
        <v>784.41</v>
      </c>
      <c r="RJ10" s="203">
        <v>1071.5</v>
      </c>
      <c r="RK10" s="203">
        <v>1162.54</v>
      </c>
      <c r="RL10" s="190">
        <f>SUM(RI10:RK10)</f>
        <v>3018.45</v>
      </c>
      <c r="RM10" s="192" t="s">
        <v>63</v>
      </c>
      <c r="RN10" s="190">
        <v>784.41</v>
      </c>
      <c r="RO10" s="203">
        <v>1071.5</v>
      </c>
      <c r="RP10" s="203">
        <v>1162.54</v>
      </c>
      <c r="RQ10" s="190">
        <f>SUM(RN10:RP10)</f>
        <v>3018.45</v>
      </c>
      <c r="RR10" s="192" t="s">
        <v>63</v>
      </c>
      <c r="RS10" s="190">
        <v>784.41</v>
      </c>
      <c r="RT10" s="203">
        <v>1071.5</v>
      </c>
      <c r="RU10" s="203">
        <v>1162.54</v>
      </c>
      <c r="RV10" s="190">
        <f>SUM(RS10:RU10)</f>
        <v>3018.45</v>
      </c>
      <c r="RW10" s="192" t="s">
        <v>63</v>
      </c>
      <c r="RX10" s="190">
        <v>784.41</v>
      </c>
      <c r="RY10" s="203">
        <v>1071.5</v>
      </c>
      <c r="RZ10" s="203">
        <v>1162.54</v>
      </c>
      <c r="SA10" s="190">
        <f>SUM(RX10:RZ10)</f>
        <v>3018.45</v>
      </c>
      <c r="SB10" s="192" t="s">
        <v>63</v>
      </c>
      <c r="SC10" s="190">
        <v>784.41</v>
      </c>
      <c r="SD10" s="203">
        <v>1071.5</v>
      </c>
      <c r="SE10" s="203">
        <v>1162.54</v>
      </c>
      <c r="SF10" s="190">
        <f>SUM(SC10:SE10)</f>
        <v>3018.45</v>
      </c>
      <c r="SG10" s="192" t="s">
        <v>63</v>
      </c>
      <c r="SH10" s="190">
        <v>784.41</v>
      </c>
      <c r="SI10" s="203">
        <v>1071.5</v>
      </c>
      <c r="SJ10" s="203">
        <v>1162.54</v>
      </c>
      <c r="SK10" s="190">
        <f>SUM(SH10:SJ10)</f>
        <v>3018.45</v>
      </c>
      <c r="SL10" s="192" t="s">
        <v>63</v>
      </c>
      <c r="SM10" s="190">
        <v>784.41</v>
      </c>
      <c r="SN10" s="203">
        <v>1071.5</v>
      </c>
      <c r="SO10" s="203">
        <v>1162.54</v>
      </c>
      <c r="SP10" s="190">
        <f>SUM(SM10:SO10)</f>
        <v>3018.45</v>
      </c>
      <c r="SQ10" s="192" t="s">
        <v>63</v>
      </c>
      <c r="SR10" s="190">
        <v>878.49</v>
      </c>
      <c r="SS10" s="203">
        <v>1201.23</v>
      </c>
      <c r="ST10" s="203">
        <v>1303.31</v>
      </c>
      <c r="SU10" s="190">
        <f>SUM(SR10:ST10)</f>
        <v>3383.03</v>
      </c>
      <c r="SV10" s="192" t="s">
        <v>63</v>
      </c>
      <c r="SW10" s="190">
        <v>878.49</v>
      </c>
      <c r="SX10" s="203">
        <v>1201.23</v>
      </c>
      <c r="SY10" s="203">
        <v>1303.31</v>
      </c>
      <c r="SZ10" s="190">
        <f>SUM(SW10:SY10)</f>
        <v>3383.03</v>
      </c>
      <c r="TA10" s="192" t="s">
        <v>63</v>
      </c>
      <c r="TB10" s="190">
        <v>878.49</v>
      </c>
      <c r="TC10" s="203">
        <v>1201.23</v>
      </c>
      <c r="TD10" s="203">
        <v>1303.31</v>
      </c>
      <c r="TE10" s="190">
        <f>SUM(TB10:TD10)</f>
        <v>3383.03</v>
      </c>
      <c r="TF10" s="192" t="s">
        <v>63</v>
      </c>
      <c r="TG10" s="190">
        <v>856.61</v>
      </c>
      <c r="TH10" s="203">
        <v>1171.31</v>
      </c>
      <c r="TI10" s="203">
        <v>1270.8499999999999</v>
      </c>
      <c r="TJ10" s="190">
        <f>SUM(TG10:TI10)</f>
        <v>3298.77</v>
      </c>
      <c r="TK10" s="192" t="s">
        <v>63</v>
      </c>
      <c r="TL10" s="190">
        <v>856.61</v>
      </c>
      <c r="TM10" s="203">
        <v>1171.31</v>
      </c>
      <c r="TN10" s="203">
        <v>1270.8499999999999</v>
      </c>
      <c r="TO10" s="190">
        <f>SUM(TL10:TN10)</f>
        <v>3298.77</v>
      </c>
      <c r="TP10" s="192" t="s">
        <v>63</v>
      </c>
      <c r="TQ10" s="190">
        <v>856.61</v>
      </c>
      <c r="TR10" s="203">
        <v>1171.31</v>
      </c>
      <c r="TS10" s="203">
        <v>1270.8499999999999</v>
      </c>
      <c r="TT10" s="190">
        <f>SUM(TQ10:TS10)</f>
        <v>3298.77</v>
      </c>
      <c r="TU10" s="192" t="s">
        <v>63</v>
      </c>
      <c r="TV10" s="190">
        <v>856.61</v>
      </c>
      <c r="TW10" s="203">
        <v>1171.31</v>
      </c>
      <c r="TX10" s="203">
        <v>1270.8499999999999</v>
      </c>
      <c r="TY10" s="190">
        <f>SUM(TV10:TX10)</f>
        <v>3298.77</v>
      </c>
      <c r="TZ10" s="192" t="s">
        <v>63</v>
      </c>
      <c r="UA10" s="190">
        <v>856.61</v>
      </c>
      <c r="UB10" s="203">
        <v>1171.31</v>
      </c>
      <c r="UC10" s="203">
        <v>1270.8499999999999</v>
      </c>
      <c r="UD10" s="190">
        <f>SUM(UA10:UC10)</f>
        <v>3298.77</v>
      </c>
      <c r="UE10" s="192" t="s">
        <v>63</v>
      </c>
      <c r="UF10" s="190">
        <v>856.61</v>
      </c>
      <c r="UG10" s="203">
        <v>1171.31</v>
      </c>
      <c r="UH10" s="203">
        <v>1270.8499999999999</v>
      </c>
      <c r="UI10" s="203">
        <f>SUM(UF10:UH10)</f>
        <v>3298.77</v>
      </c>
      <c r="UJ10" s="192" t="s">
        <v>63</v>
      </c>
      <c r="UK10" s="190">
        <v>856.61</v>
      </c>
      <c r="UL10" s="203">
        <v>1171.31</v>
      </c>
      <c r="UM10" s="203">
        <v>1270.8499999999999</v>
      </c>
      <c r="UN10" s="190">
        <f>SUM(UK10:UM10)</f>
        <v>3298.77</v>
      </c>
      <c r="UO10" s="192" t="s">
        <v>63</v>
      </c>
      <c r="UP10" s="190">
        <v>953.67</v>
      </c>
      <c r="UQ10" s="203">
        <v>1304.04</v>
      </c>
      <c r="UR10" s="203">
        <v>1414.85</v>
      </c>
      <c r="US10" s="190">
        <f>SUM(UP10:UR10)</f>
        <v>3672.56</v>
      </c>
      <c r="UT10" s="192" t="s">
        <v>63</v>
      </c>
      <c r="UU10" s="190">
        <v>856.61</v>
      </c>
      <c r="UV10" s="203">
        <v>1171.31</v>
      </c>
      <c r="UW10" s="203">
        <v>1270.8499999999999</v>
      </c>
      <c r="UX10" s="203">
        <f>SUM(UU10:UW10)</f>
        <v>3298.77</v>
      </c>
      <c r="UY10" s="192" t="s">
        <v>63</v>
      </c>
      <c r="UZ10" s="190">
        <v>912.29</v>
      </c>
      <c r="VA10" s="203">
        <v>1247.45</v>
      </c>
      <c r="VB10" s="203">
        <v>1353.45</v>
      </c>
      <c r="VC10" s="203">
        <f>SUM(UZ10:VB10)</f>
        <v>3513.1899999999996</v>
      </c>
      <c r="VD10" s="192" t="s">
        <v>63</v>
      </c>
      <c r="VE10" s="190">
        <v>912.29</v>
      </c>
      <c r="VF10" s="203">
        <v>1247.45</v>
      </c>
      <c r="VG10" s="203">
        <v>1353.45</v>
      </c>
      <c r="VH10" s="203">
        <f>SUM(VE10:VG10)</f>
        <v>3513.1899999999996</v>
      </c>
      <c r="VI10" s="192" t="s">
        <v>63</v>
      </c>
      <c r="VJ10" s="190">
        <v>912.29</v>
      </c>
      <c r="VK10" s="203">
        <v>1247.45</v>
      </c>
      <c r="VL10" s="203">
        <v>1353.45</v>
      </c>
      <c r="VM10" s="203">
        <f>SUM(VJ10:VL10)</f>
        <v>3513.1899999999996</v>
      </c>
      <c r="VN10" s="192" t="s">
        <v>63</v>
      </c>
      <c r="VO10" s="190">
        <v>939.88</v>
      </c>
      <c r="VP10" s="203">
        <v>1285.18</v>
      </c>
      <c r="VQ10" s="203">
        <v>1394.39</v>
      </c>
      <c r="VR10" s="203">
        <f>SUM(VO10:VQ10)</f>
        <v>3619.45</v>
      </c>
      <c r="VS10" s="192" t="s">
        <v>63</v>
      </c>
      <c r="VT10" s="190">
        <v>939.9</v>
      </c>
      <c r="VU10" s="203">
        <v>1285.2</v>
      </c>
      <c r="VV10" s="203">
        <v>1394.41</v>
      </c>
      <c r="VW10" s="203">
        <f>SUM(VT10:VV10)</f>
        <v>3619.51</v>
      </c>
      <c r="VX10" s="192" t="s">
        <v>63</v>
      </c>
      <c r="VY10" s="190">
        <v>939.88</v>
      </c>
      <c r="VZ10" s="203">
        <v>1285.18</v>
      </c>
      <c r="WA10" s="203">
        <v>1394.39</v>
      </c>
      <c r="WB10" s="203">
        <f>SUM(VY10:WA10)</f>
        <v>3619.45</v>
      </c>
      <c r="WC10" s="192" t="s">
        <v>63</v>
      </c>
      <c r="WD10" s="203">
        <v>939.88</v>
      </c>
      <c r="WE10" s="203">
        <v>1285.18</v>
      </c>
      <c r="WF10" s="203">
        <v>1394.39</v>
      </c>
      <c r="WG10" s="203">
        <f>SUM(WD10:WF10)</f>
        <v>3619.45</v>
      </c>
      <c r="WH10" s="192" t="s">
        <v>63</v>
      </c>
      <c r="WI10" s="190">
        <v>939.88</v>
      </c>
      <c r="WJ10" s="203">
        <v>1285.18</v>
      </c>
      <c r="WK10" s="203">
        <v>1394.39</v>
      </c>
      <c r="WL10" s="203">
        <f>SUM(WI10:WK10)</f>
        <v>3619.45</v>
      </c>
      <c r="WM10" s="192" t="s">
        <v>63</v>
      </c>
      <c r="WN10" s="203">
        <v>939.88</v>
      </c>
      <c r="WO10" s="203">
        <v>1285.18</v>
      </c>
      <c r="WP10" s="203">
        <v>1394.39</v>
      </c>
      <c r="WQ10" s="203">
        <f>SUM(WN10:WP10)</f>
        <v>3619.45</v>
      </c>
      <c r="WR10" s="192" t="s">
        <v>63</v>
      </c>
      <c r="WS10" s="203">
        <v>939.88</v>
      </c>
      <c r="WT10" s="203">
        <v>1285.18</v>
      </c>
      <c r="WU10" s="203">
        <v>1394.39</v>
      </c>
      <c r="WV10" s="203">
        <f>SUM(WS10:WU10)</f>
        <v>3619.45</v>
      </c>
      <c r="WW10" s="192" t="s">
        <v>63</v>
      </c>
      <c r="WX10" s="203">
        <v>939.88</v>
      </c>
      <c r="WY10" s="203">
        <v>1285.18</v>
      </c>
      <c r="WZ10" s="203">
        <v>1394.39</v>
      </c>
      <c r="XA10" s="203">
        <f>SUM(WX10:WZ10)</f>
        <v>3619.45</v>
      </c>
      <c r="XB10" s="192" t="s">
        <v>63</v>
      </c>
      <c r="XC10" s="203">
        <v>939.88</v>
      </c>
      <c r="XD10" s="203">
        <v>1285.18</v>
      </c>
      <c r="XE10" s="203">
        <v>1394.39</v>
      </c>
      <c r="XF10" s="203">
        <f>SUM(XC10:XE10)</f>
        <v>3619.45</v>
      </c>
      <c r="XG10" s="192" t="s">
        <v>63</v>
      </c>
      <c r="XH10" s="203">
        <v>971.84</v>
      </c>
      <c r="XI10" s="203">
        <v>1328.88</v>
      </c>
      <c r="XJ10" s="203">
        <v>1441.8</v>
      </c>
      <c r="XK10" s="203">
        <f>SUM(XH10:XJ10)</f>
        <v>3742.5200000000004</v>
      </c>
      <c r="XL10" s="192" t="s">
        <v>63</v>
      </c>
      <c r="XM10" s="203">
        <v>1001.91</v>
      </c>
      <c r="XN10" s="203">
        <v>1370</v>
      </c>
      <c r="XO10" s="203">
        <v>1486.42</v>
      </c>
      <c r="XP10" s="203">
        <f>SUM(XM10:XO10)</f>
        <v>3858.33</v>
      </c>
      <c r="XQ10" s="192" t="s">
        <v>63</v>
      </c>
      <c r="XR10" s="203">
        <v>1007.68</v>
      </c>
      <c r="XS10" s="203">
        <v>1377.89</v>
      </c>
      <c r="XT10" s="203">
        <v>1494.98</v>
      </c>
      <c r="XU10" s="203">
        <f>SUM(XR10:XT10)</f>
        <v>3880.55</v>
      </c>
      <c r="XV10" s="192" t="s">
        <v>63</v>
      </c>
      <c r="XW10" s="203">
        <v>1007.68</v>
      </c>
      <c r="XX10" s="203">
        <v>1377.89</v>
      </c>
      <c r="XY10" s="203">
        <v>1494.98</v>
      </c>
      <c r="XZ10" s="203">
        <f>SUM(XW10:XY10)</f>
        <v>3880.55</v>
      </c>
      <c r="YA10" s="192" t="s">
        <v>63</v>
      </c>
      <c r="YB10" s="203">
        <v>1007.68</v>
      </c>
      <c r="YC10" s="203">
        <v>1377.89</v>
      </c>
      <c r="YD10" s="203">
        <v>1494.98</v>
      </c>
      <c r="YE10" s="203">
        <f>SUM(YB10:YD10)</f>
        <v>3880.55</v>
      </c>
      <c r="YF10" s="192" t="s">
        <v>63</v>
      </c>
      <c r="YG10" s="203">
        <v>1007.68</v>
      </c>
      <c r="YH10" s="203">
        <v>1377.89</v>
      </c>
      <c r="YI10" s="203">
        <v>1494.98</v>
      </c>
      <c r="YJ10" s="203">
        <f>SUM(YG10:YI10)</f>
        <v>3880.55</v>
      </c>
      <c r="YK10" s="192" t="s">
        <v>63</v>
      </c>
      <c r="YL10" s="203">
        <v>1142.1099999999999</v>
      </c>
      <c r="YM10" s="203">
        <v>1561.71</v>
      </c>
      <c r="YN10" s="203">
        <v>1694.42</v>
      </c>
      <c r="YO10" s="203">
        <f>SUM(YL10:YN10)</f>
        <v>4398.24</v>
      </c>
      <c r="YP10" s="192" t="s">
        <v>63</v>
      </c>
      <c r="YQ10" s="203">
        <v>1034.1400000000001</v>
      </c>
      <c r="YR10" s="203">
        <v>1414.06</v>
      </c>
      <c r="YS10" s="203">
        <v>1534.23</v>
      </c>
      <c r="YT10" s="203">
        <f>SUM(YQ10:YS10)</f>
        <v>3982.43</v>
      </c>
      <c r="YU10" s="192" t="s">
        <v>63</v>
      </c>
      <c r="YV10" s="203">
        <v>1034.1099999999999</v>
      </c>
      <c r="YW10" s="203">
        <v>1414.06</v>
      </c>
      <c r="YX10" s="203">
        <v>1534.23</v>
      </c>
      <c r="YY10" s="203">
        <f>SUM(YV10:YX10)</f>
        <v>3982.4</v>
      </c>
      <c r="YZ10" s="192" t="s">
        <v>63</v>
      </c>
      <c r="ZA10" s="203">
        <v>1034.1400000000001</v>
      </c>
      <c r="ZB10" s="203">
        <v>1414.06</v>
      </c>
      <c r="ZC10" s="203">
        <v>1534.23</v>
      </c>
      <c r="ZD10" s="203">
        <f>SUM(ZA10:ZC10)</f>
        <v>3982.43</v>
      </c>
      <c r="ZE10" s="192" t="s">
        <v>63</v>
      </c>
      <c r="ZF10" s="203">
        <v>1034.1400000000001</v>
      </c>
      <c r="ZG10" s="203">
        <v>1414.06</v>
      </c>
      <c r="ZH10" s="203">
        <v>1534.23</v>
      </c>
      <c r="ZI10" s="203">
        <f>SUM(ZF10:ZH10)</f>
        <v>3982.43</v>
      </c>
      <c r="ZJ10" s="192" t="s">
        <v>63</v>
      </c>
      <c r="ZK10" s="203"/>
      <c r="ZL10" s="203"/>
      <c r="ZM10" s="203"/>
      <c r="ZN10" s="203">
        <f>SUM(ZK10:ZM10)</f>
        <v>0</v>
      </c>
      <c r="ZO10" s="192" t="s">
        <v>63</v>
      </c>
      <c r="ZP10" s="203"/>
      <c r="ZQ10" s="203"/>
      <c r="ZR10" s="203"/>
      <c r="ZS10" s="203">
        <f>SUM(ZP10:ZR10)</f>
        <v>0</v>
      </c>
      <c r="ZT10" s="192" t="s">
        <v>63</v>
      </c>
      <c r="ZU10" s="203"/>
      <c r="ZV10" s="203"/>
      <c r="ZW10" s="203"/>
      <c r="ZX10" s="203">
        <f>SUM(ZU10:ZW10)</f>
        <v>0</v>
      </c>
      <c r="ZY10" s="192" t="s">
        <v>63</v>
      </c>
      <c r="ZZ10" s="203"/>
      <c r="AAA10" s="203"/>
      <c r="AAB10" s="203"/>
      <c r="AAC10" s="203">
        <f>SUM(ZZ10:AAB10)</f>
        <v>0</v>
      </c>
      <c r="AAD10" s="192" t="s">
        <v>63</v>
      </c>
      <c r="AAE10" s="203"/>
      <c r="AAF10" s="203"/>
      <c r="AAG10" s="203"/>
      <c r="AAH10" s="203">
        <f>SUM(AAE10:AAG10)</f>
        <v>0</v>
      </c>
      <c r="AAI10" s="192" t="s">
        <v>63</v>
      </c>
      <c r="AAJ10" s="203"/>
      <c r="AAK10" s="203"/>
      <c r="AAL10" s="203"/>
      <c r="AAM10" s="203">
        <f>SUM(AAJ10:AAL10)</f>
        <v>0</v>
      </c>
    </row>
    <row r="11" spans="1:715" ht="23.25" thickBot="1" x14ac:dyDescent="0.3">
      <c r="A11" s="194" t="s">
        <v>73</v>
      </c>
      <c r="B11" s="205">
        <v>95.79</v>
      </c>
      <c r="C11" s="205">
        <v>89.94</v>
      </c>
      <c r="D11" s="205">
        <v>85.03</v>
      </c>
      <c r="E11" s="190">
        <f>SUM(B11:D11)</f>
        <v>270.76</v>
      </c>
      <c r="F11" s="194" t="s">
        <v>73</v>
      </c>
      <c r="G11" s="205">
        <v>95.79</v>
      </c>
      <c r="H11" s="205">
        <v>89.94</v>
      </c>
      <c r="I11" s="205">
        <v>85.03</v>
      </c>
      <c r="J11" s="190">
        <f>SUM(G11:I11)</f>
        <v>270.76</v>
      </c>
      <c r="K11" s="194" t="s">
        <v>73</v>
      </c>
      <c r="L11" s="205">
        <v>95.79</v>
      </c>
      <c r="M11" s="205">
        <v>89.94</v>
      </c>
      <c r="N11" s="205">
        <v>85.03</v>
      </c>
      <c r="O11" s="190">
        <f>SUM(L11:N11)</f>
        <v>270.76</v>
      </c>
      <c r="P11" s="194" t="s">
        <v>73</v>
      </c>
      <c r="Q11" s="205">
        <v>95.79</v>
      </c>
      <c r="R11" s="205">
        <v>89.94</v>
      </c>
      <c r="S11" s="205">
        <v>85.03</v>
      </c>
      <c r="T11" s="190">
        <f>SUM(Q11:S11)</f>
        <v>270.76</v>
      </c>
      <c r="U11" s="194" t="s">
        <v>73</v>
      </c>
      <c r="V11" s="205">
        <v>95.79</v>
      </c>
      <c r="W11" s="205">
        <v>89.94</v>
      </c>
      <c r="X11" s="205">
        <v>85.03</v>
      </c>
      <c r="Y11" s="190">
        <f>SUM(V11:X11)</f>
        <v>270.76</v>
      </c>
      <c r="Z11" s="194" t="s">
        <v>73</v>
      </c>
      <c r="AA11" s="205">
        <v>95.79</v>
      </c>
      <c r="AB11" s="205">
        <v>89.94</v>
      </c>
      <c r="AC11" s="205">
        <v>85.03</v>
      </c>
      <c r="AD11" s="190">
        <f>SUM(AA11:AC11)</f>
        <v>270.76</v>
      </c>
      <c r="AE11" s="194" t="s">
        <v>73</v>
      </c>
      <c r="AF11" s="205">
        <v>95.79</v>
      </c>
      <c r="AG11" s="205">
        <v>89.94</v>
      </c>
      <c r="AH11" s="205">
        <v>85.03</v>
      </c>
      <c r="AI11" s="190">
        <f>SUM(AF11:AH11)</f>
        <v>270.76</v>
      </c>
      <c r="AJ11" s="194" t="s">
        <v>73</v>
      </c>
      <c r="AK11" s="205">
        <v>95.79</v>
      </c>
      <c r="AL11" s="205">
        <v>89.94</v>
      </c>
      <c r="AM11" s="205">
        <v>85.03</v>
      </c>
      <c r="AN11" s="190">
        <f>SUM(AK11:AM11)</f>
        <v>270.76</v>
      </c>
      <c r="AO11" s="192" t="s">
        <v>73</v>
      </c>
      <c r="AP11" s="190">
        <v>95.79</v>
      </c>
      <c r="AQ11" s="190">
        <v>89.94</v>
      </c>
      <c r="AR11" s="190">
        <v>85.03</v>
      </c>
      <c r="AS11" s="190">
        <f>SUM(AP11:AR11)</f>
        <v>270.76</v>
      </c>
      <c r="AT11" s="192" t="s">
        <v>73</v>
      </c>
      <c r="AU11" s="190">
        <v>95.79</v>
      </c>
      <c r="AV11" s="190">
        <v>89.94</v>
      </c>
      <c r="AW11" s="190">
        <v>85.03</v>
      </c>
      <c r="AX11" s="190">
        <f>SUM(AU11:AW11)</f>
        <v>270.76</v>
      </c>
      <c r="AY11" s="192" t="s">
        <v>73</v>
      </c>
      <c r="AZ11" s="190">
        <v>95.79</v>
      </c>
      <c r="BA11" s="190">
        <v>89.94</v>
      </c>
      <c r="BB11" s="190">
        <v>85.03</v>
      </c>
      <c r="BC11" s="190">
        <f>SUM(AZ11:BB11)</f>
        <v>270.76</v>
      </c>
      <c r="BD11" s="192" t="s">
        <v>73</v>
      </c>
      <c r="BE11" s="190">
        <v>103.48</v>
      </c>
      <c r="BF11" s="190">
        <v>97.16</v>
      </c>
      <c r="BG11" s="190">
        <v>91.85</v>
      </c>
      <c r="BH11" s="190">
        <f>SUM(BE11:BG11)</f>
        <v>292.49</v>
      </c>
      <c r="BI11" s="192" t="s">
        <v>73</v>
      </c>
      <c r="BJ11" s="190">
        <v>103.57</v>
      </c>
      <c r="BK11" s="190">
        <v>97.24</v>
      </c>
      <c r="BL11" s="190">
        <v>91.93</v>
      </c>
      <c r="BM11" s="190">
        <f>SUM(BJ11:BL11)</f>
        <v>292.74</v>
      </c>
      <c r="BN11" s="192" t="s">
        <v>73</v>
      </c>
      <c r="BO11" s="190">
        <v>109.25</v>
      </c>
      <c r="BP11" s="190">
        <v>102.58</v>
      </c>
      <c r="BQ11" s="190">
        <v>96.97</v>
      </c>
      <c r="BR11" s="190">
        <f>SUM(BO11:BQ11)</f>
        <v>308.79999999999995</v>
      </c>
      <c r="BS11" s="192" t="s">
        <v>73</v>
      </c>
      <c r="BT11" s="190">
        <v>109.25</v>
      </c>
      <c r="BU11" s="190">
        <v>102.58</v>
      </c>
      <c r="BV11" s="190">
        <v>96.97</v>
      </c>
      <c r="BW11" s="190">
        <f>SUM(BT11:BV11)</f>
        <v>308.79999999999995</v>
      </c>
      <c r="BX11" s="192" t="s">
        <v>73</v>
      </c>
      <c r="BY11" s="190">
        <v>109.33</v>
      </c>
      <c r="BZ11" s="190">
        <v>102.65</v>
      </c>
      <c r="CA11" s="190">
        <v>97.05</v>
      </c>
      <c r="CB11" s="190">
        <f>SUM(BY11:CA11)</f>
        <v>309.03000000000003</v>
      </c>
      <c r="CC11" s="192" t="s">
        <v>73</v>
      </c>
      <c r="CD11" s="190">
        <v>109.34</v>
      </c>
      <c r="CE11" s="190">
        <v>102.66</v>
      </c>
      <c r="CF11" s="190">
        <v>97.05</v>
      </c>
      <c r="CG11" s="190">
        <f>SUM(CD11:CF11)</f>
        <v>309.05</v>
      </c>
      <c r="CH11" s="192" t="s">
        <v>73</v>
      </c>
      <c r="CI11" s="190">
        <v>109.34</v>
      </c>
      <c r="CJ11" s="190">
        <v>102.66</v>
      </c>
      <c r="CK11" s="190">
        <v>97.05</v>
      </c>
      <c r="CL11" s="190">
        <f>SUM(CI11:CK11)</f>
        <v>309.05</v>
      </c>
      <c r="CM11" s="192" t="s">
        <v>73</v>
      </c>
      <c r="CN11" s="190">
        <v>109.34</v>
      </c>
      <c r="CO11" s="190">
        <v>102.66</v>
      </c>
      <c r="CP11" s="190">
        <v>97.05</v>
      </c>
      <c r="CQ11" s="190">
        <f>SUM(CN11:CP11)</f>
        <v>309.05</v>
      </c>
      <c r="CR11" s="192" t="s">
        <v>73</v>
      </c>
      <c r="CS11" s="190">
        <v>110.65</v>
      </c>
      <c r="CT11" s="190">
        <v>103.89</v>
      </c>
      <c r="CU11" s="190">
        <v>98.22</v>
      </c>
      <c r="CV11" s="190">
        <f>SUM(CS11:CU11)</f>
        <v>312.76</v>
      </c>
      <c r="CW11" s="192" t="s">
        <v>73</v>
      </c>
      <c r="CX11" s="190">
        <v>113.49</v>
      </c>
      <c r="CY11" s="190">
        <v>106.56</v>
      </c>
      <c r="CZ11" s="190">
        <v>100.74</v>
      </c>
      <c r="DA11" s="190">
        <f>SUM(CX11:CZ11)</f>
        <v>320.79000000000002</v>
      </c>
      <c r="DB11" s="192" t="s">
        <v>73</v>
      </c>
      <c r="DC11" s="190">
        <v>113.49</v>
      </c>
      <c r="DD11" s="190">
        <v>106.56</v>
      </c>
      <c r="DE11" s="190">
        <v>100.74</v>
      </c>
      <c r="DF11" s="190">
        <f>SUM(DC11:DE11)</f>
        <v>320.79000000000002</v>
      </c>
      <c r="DG11" s="192" t="s">
        <v>73</v>
      </c>
      <c r="DH11" s="190">
        <v>113.49</v>
      </c>
      <c r="DI11" s="190">
        <v>106.56</v>
      </c>
      <c r="DJ11" s="190">
        <v>100.74</v>
      </c>
      <c r="DK11" s="190">
        <f>SUM(DH11:DJ11)</f>
        <v>320.79000000000002</v>
      </c>
      <c r="DL11" s="192" t="s">
        <v>73</v>
      </c>
      <c r="DM11" s="190">
        <v>114.25</v>
      </c>
      <c r="DN11" s="190">
        <v>107.27</v>
      </c>
      <c r="DO11" s="190">
        <v>101.41</v>
      </c>
      <c r="DP11" s="190">
        <f>SUM(DM11:DO11)</f>
        <v>322.92999999999995</v>
      </c>
      <c r="DQ11" s="192" t="s">
        <v>73</v>
      </c>
      <c r="DR11" s="190">
        <v>114.63</v>
      </c>
      <c r="DS11" s="190">
        <v>107.63</v>
      </c>
      <c r="DT11" s="190">
        <v>101.75</v>
      </c>
      <c r="DU11" s="190">
        <f>SUM(DR11:DT11)</f>
        <v>324.01</v>
      </c>
      <c r="DV11" s="192" t="s">
        <v>73</v>
      </c>
      <c r="DW11" s="190">
        <v>114.83</v>
      </c>
      <c r="DX11" s="190">
        <v>107.63</v>
      </c>
      <c r="DY11" s="190">
        <v>101.75</v>
      </c>
      <c r="DZ11" s="190">
        <f>SUM(DW11:DY11)</f>
        <v>324.20999999999998</v>
      </c>
      <c r="EA11" s="192" t="s">
        <v>73</v>
      </c>
      <c r="EB11" s="190">
        <v>114.63</v>
      </c>
      <c r="EC11" s="190">
        <v>107.63</v>
      </c>
      <c r="ED11" s="190">
        <v>101.75</v>
      </c>
      <c r="EE11" s="190">
        <f>SUM(EB11:ED11)</f>
        <v>324.01</v>
      </c>
      <c r="EF11" s="192" t="s">
        <v>73</v>
      </c>
      <c r="EG11" s="190">
        <v>114.63</v>
      </c>
      <c r="EH11" s="190">
        <v>107.63</v>
      </c>
      <c r="EI11" s="190">
        <v>101.75</v>
      </c>
      <c r="EJ11" s="190">
        <f>SUM(EG11:EI11)</f>
        <v>324.01</v>
      </c>
      <c r="EK11" s="192" t="s">
        <v>73</v>
      </c>
      <c r="EL11" s="190">
        <v>114.63</v>
      </c>
      <c r="EM11" s="190">
        <v>107.63</v>
      </c>
      <c r="EN11" s="190">
        <v>101.75</v>
      </c>
      <c r="EO11" s="190">
        <f>SUM(EL11:EN11)</f>
        <v>324.01</v>
      </c>
      <c r="EP11" s="192" t="s">
        <v>73</v>
      </c>
      <c r="EQ11" s="190">
        <v>114.63</v>
      </c>
      <c r="ER11" s="190">
        <v>107.63</v>
      </c>
      <c r="ES11" s="190">
        <v>101.75</v>
      </c>
      <c r="ET11" s="190">
        <f>SUM(EQ11:ES11)</f>
        <v>324.01</v>
      </c>
      <c r="EU11" s="192" t="s">
        <v>73</v>
      </c>
      <c r="EV11" s="190">
        <v>115.01</v>
      </c>
      <c r="EW11" s="190">
        <v>107.99</v>
      </c>
      <c r="EX11" s="190">
        <v>102.09</v>
      </c>
      <c r="EY11" s="190">
        <f>SUM(EV11:EX11)</f>
        <v>325.09000000000003</v>
      </c>
      <c r="EZ11" s="192" t="s">
        <v>73</v>
      </c>
      <c r="FA11" s="190">
        <v>115.01</v>
      </c>
      <c r="FB11" s="190">
        <v>107.99</v>
      </c>
      <c r="FC11" s="190">
        <v>102.09</v>
      </c>
      <c r="FD11" s="190">
        <f>SUM(FA11:FC11)</f>
        <v>325.09000000000003</v>
      </c>
      <c r="FE11" s="192" t="s">
        <v>73</v>
      </c>
      <c r="FF11" s="190">
        <v>115.01</v>
      </c>
      <c r="FG11" s="190">
        <v>107.99</v>
      </c>
      <c r="FH11" s="190">
        <v>102.09</v>
      </c>
      <c r="FI11" s="190">
        <f>SUM(FF11:FH11)</f>
        <v>325.09000000000003</v>
      </c>
      <c r="FJ11" s="192" t="s">
        <v>73</v>
      </c>
      <c r="FK11" s="190">
        <v>116.85</v>
      </c>
      <c r="FL11" s="190">
        <v>109.71</v>
      </c>
      <c r="FM11" s="190">
        <v>103.72</v>
      </c>
      <c r="FN11" s="190">
        <f>SUM(FK11:FM11)</f>
        <v>330.28</v>
      </c>
      <c r="FO11" s="192" t="s">
        <v>73</v>
      </c>
      <c r="FP11" s="190">
        <v>124.77</v>
      </c>
      <c r="FQ11" s="190">
        <v>117.15</v>
      </c>
      <c r="FR11" s="190">
        <v>110.76</v>
      </c>
      <c r="FS11" s="190">
        <f>SUM(FP11:FR11)</f>
        <v>352.68</v>
      </c>
      <c r="FT11" s="192" t="s">
        <v>73</v>
      </c>
      <c r="FU11" s="190">
        <v>124.77</v>
      </c>
      <c r="FV11" s="190">
        <v>117.15</v>
      </c>
      <c r="FW11" s="190">
        <v>110.76</v>
      </c>
      <c r="FX11" s="190">
        <f>SUM(FU11:FW11)</f>
        <v>352.68</v>
      </c>
      <c r="FY11" s="192" t="s">
        <v>73</v>
      </c>
      <c r="FZ11" s="190">
        <v>124.77</v>
      </c>
      <c r="GA11" s="190">
        <v>117.15</v>
      </c>
      <c r="GB11" s="190">
        <v>110.76</v>
      </c>
      <c r="GC11" s="190">
        <f>SUM(FZ11:GB11)</f>
        <v>352.68</v>
      </c>
      <c r="GD11" s="192" t="s">
        <v>73</v>
      </c>
      <c r="GE11" s="190">
        <v>127.82</v>
      </c>
      <c r="GF11" s="190">
        <v>120.01</v>
      </c>
      <c r="GG11" s="190">
        <v>113.46</v>
      </c>
      <c r="GH11" s="190">
        <f>SUM(GE11:GG11)</f>
        <v>361.28999999999996</v>
      </c>
      <c r="GI11" s="192" t="s">
        <v>73</v>
      </c>
      <c r="GJ11" s="190">
        <v>129.34</v>
      </c>
      <c r="GK11" s="190">
        <v>121.44</v>
      </c>
      <c r="GL11" s="190">
        <v>114.81</v>
      </c>
      <c r="GM11" s="190">
        <f>SUM(GJ11:GL11)</f>
        <v>365.59000000000003</v>
      </c>
      <c r="GN11" s="192" t="s">
        <v>73</v>
      </c>
      <c r="GO11" s="190">
        <v>129.34</v>
      </c>
      <c r="GP11" s="190">
        <v>121.44</v>
      </c>
      <c r="GQ11" s="190">
        <v>114.81</v>
      </c>
      <c r="GR11" s="190">
        <f>SUM(GO11:GQ11)</f>
        <v>365.59000000000003</v>
      </c>
      <c r="GS11" s="192" t="s">
        <v>73</v>
      </c>
      <c r="GT11" s="190">
        <v>130.1</v>
      </c>
      <c r="GU11" s="190">
        <v>122.15</v>
      </c>
      <c r="GV11" s="190">
        <v>115.48</v>
      </c>
      <c r="GW11" s="190">
        <f>SUM(GT11:GV11)</f>
        <v>367.73</v>
      </c>
      <c r="GX11" s="192" t="s">
        <v>73</v>
      </c>
      <c r="GY11" s="190">
        <v>130.1</v>
      </c>
      <c r="GZ11" s="190">
        <v>122.15</v>
      </c>
      <c r="HA11" s="190">
        <v>115.48</v>
      </c>
      <c r="HB11" s="190">
        <f>SUM(GY11:HA11)</f>
        <v>367.73</v>
      </c>
      <c r="HC11" s="192" t="s">
        <v>73</v>
      </c>
      <c r="HD11" s="190">
        <v>130.1</v>
      </c>
      <c r="HE11" s="190">
        <v>122.15</v>
      </c>
      <c r="HF11" s="190">
        <v>115.48</v>
      </c>
      <c r="HG11" s="190">
        <f>SUM(HD11:HF11)</f>
        <v>367.73</v>
      </c>
      <c r="HH11" s="192" t="s">
        <v>73</v>
      </c>
      <c r="HI11" s="190">
        <v>130.1</v>
      </c>
      <c r="HJ11" s="190">
        <v>122.15</v>
      </c>
      <c r="HK11" s="190">
        <v>115.48</v>
      </c>
      <c r="HL11" s="190">
        <f>SUM(HI11:HK11)</f>
        <v>367.73</v>
      </c>
      <c r="HM11" s="192" t="s">
        <v>73</v>
      </c>
      <c r="HN11" s="190">
        <v>130.4</v>
      </c>
      <c r="HO11" s="190">
        <v>122.43</v>
      </c>
      <c r="HP11" s="190">
        <v>115.75</v>
      </c>
      <c r="HQ11" s="190">
        <f>SUM(HN11:HP11)</f>
        <v>368.58000000000004</v>
      </c>
      <c r="HR11" s="192" t="s">
        <v>73</v>
      </c>
      <c r="HS11" s="190">
        <v>130.4</v>
      </c>
      <c r="HT11" s="190">
        <v>122.43</v>
      </c>
      <c r="HU11" s="190">
        <v>115.75</v>
      </c>
      <c r="HV11" s="190">
        <f>SUM(HS11:HU11)</f>
        <v>368.58000000000004</v>
      </c>
      <c r="HW11" s="192" t="s">
        <v>73</v>
      </c>
      <c r="HX11" s="190">
        <v>130.4</v>
      </c>
      <c r="HY11" s="190">
        <v>122.43</v>
      </c>
      <c r="HZ11" s="190">
        <v>115.75</v>
      </c>
      <c r="IA11" s="190">
        <f>SUM(HX11:HZ11)</f>
        <v>368.58000000000004</v>
      </c>
      <c r="IB11" s="192" t="s">
        <v>73</v>
      </c>
      <c r="IC11" s="190">
        <v>130.4</v>
      </c>
      <c r="ID11" s="190">
        <v>122.43</v>
      </c>
      <c r="IE11" s="190">
        <v>115.75</v>
      </c>
      <c r="IF11" s="190">
        <f>SUM(IC11:IE11)</f>
        <v>368.58000000000004</v>
      </c>
      <c r="IG11" s="192" t="s">
        <v>73</v>
      </c>
      <c r="IH11" s="190">
        <v>130.63</v>
      </c>
      <c r="II11" s="190">
        <v>122.65</v>
      </c>
      <c r="IJ11" s="190">
        <v>115.95</v>
      </c>
      <c r="IK11" s="190">
        <f>SUM(IH11:IJ11)</f>
        <v>369.23</v>
      </c>
      <c r="IL11" s="192" t="s">
        <v>73</v>
      </c>
      <c r="IM11" s="190">
        <v>130.63</v>
      </c>
      <c r="IN11" s="190">
        <v>122.65</v>
      </c>
      <c r="IO11" s="190">
        <v>115.95</v>
      </c>
      <c r="IP11" s="190">
        <f>SUM(IM11:IO11)</f>
        <v>369.23</v>
      </c>
      <c r="IQ11" s="192" t="s">
        <v>73</v>
      </c>
      <c r="IR11" s="190">
        <v>130.87</v>
      </c>
      <c r="IS11" s="190">
        <v>122.88</v>
      </c>
      <c r="IT11" s="190">
        <v>116.17</v>
      </c>
      <c r="IU11" s="190">
        <f>SUM(IR11:IT11)</f>
        <v>369.92</v>
      </c>
      <c r="IV11" s="192" t="s">
        <v>73</v>
      </c>
      <c r="IW11" s="190">
        <v>130.87</v>
      </c>
      <c r="IX11" s="190">
        <v>122.88</v>
      </c>
      <c r="IY11" s="190">
        <v>116.17</v>
      </c>
      <c r="IZ11" s="190">
        <f>SUM(IW11:IY11)</f>
        <v>369.92</v>
      </c>
      <c r="JA11" s="192" t="s">
        <v>73</v>
      </c>
      <c r="JB11" s="190">
        <v>130.87</v>
      </c>
      <c r="JC11" s="190">
        <v>122.88</v>
      </c>
      <c r="JD11" s="190">
        <v>116.17</v>
      </c>
      <c r="JE11" s="190">
        <f>SUM(JB11:JD11)</f>
        <v>369.92</v>
      </c>
      <c r="JF11" s="192" t="s">
        <v>73</v>
      </c>
      <c r="JG11" s="190">
        <v>130.87</v>
      </c>
      <c r="JH11" s="190">
        <v>122.88</v>
      </c>
      <c r="JI11" s="190">
        <v>116.17</v>
      </c>
      <c r="JJ11" s="190">
        <f>SUM(JG11:JI11)</f>
        <v>369.92</v>
      </c>
      <c r="JK11" s="192" t="s">
        <v>73</v>
      </c>
      <c r="JL11" s="190">
        <v>130.87</v>
      </c>
      <c r="JM11" s="190">
        <v>122.88</v>
      </c>
      <c r="JN11" s="190">
        <v>116.17</v>
      </c>
      <c r="JO11" s="190">
        <f>SUM(JL11:JN11)</f>
        <v>369.92</v>
      </c>
      <c r="JP11" s="192" t="s">
        <v>73</v>
      </c>
      <c r="JQ11" s="190">
        <v>131.16999999999999</v>
      </c>
      <c r="JR11" s="190">
        <v>123.16</v>
      </c>
      <c r="JS11" s="190">
        <v>116.43</v>
      </c>
      <c r="JT11" s="190">
        <f>SUM(JQ11:JS11)</f>
        <v>370.76</v>
      </c>
      <c r="JU11" s="192" t="s">
        <v>73</v>
      </c>
      <c r="JV11" s="190">
        <v>132.16</v>
      </c>
      <c r="JW11" s="190">
        <v>124.09</v>
      </c>
      <c r="JX11" s="190">
        <v>117.31</v>
      </c>
      <c r="JY11" s="190">
        <f>SUM(JV11:JX11)</f>
        <v>373.56</v>
      </c>
      <c r="JZ11" s="192" t="s">
        <v>73</v>
      </c>
      <c r="KA11" s="190">
        <v>132.16</v>
      </c>
      <c r="KB11" s="190">
        <v>124.09</v>
      </c>
      <c r="KC11" s="190">
        <v>117.31</v>
      </c>
      <c r="KD11" s="190">
        <f>SUM(KA11:KC11)</f>
        <v>373.56</v>
      </c>
      <c r="KE11" s="192" t="s">
        <v>73</v>
      </c>
      <c r="KF11" s="190">
        <v>132.16</v>
      </c>
      <c r="KG11" s="190">
        <v>124.09</v>
      </c>
      <c r="KH11" s="190">
        <v>117.31</v>
      </c>
      <c r="KI11" s="190">
        <f>SUM(KF11:KH11)</f>
        <v>373.56</v>
      </c>
      <c r="KJ11" s="192" t="s">
        <v>73</v>
      </c>
      <c r="KK11" s="190">
        <v>132.16</v>
      </c>
      <c r="KL11" s="190">
        <v>124.09</v>
      </c>
      <c r="KM11" s="190">
        <v>117.31</v>
      </c>
      <c r="KN11" s="190">
        <f>SUM(KK11:KM11)</f>
        <v>373.56</v>
      </c>
      <c r="KO11" s="192" t="s">
        <v>73</v>
      </c>
      <c r="KP11" s="190">
        <v>132.16</v>
      </c>
      <c r="KQ11" s="190">
        <v>124.09</v>
      </c>
      <c r="KR11" s="190">
        <v>117.31</v>
      </c>
      <c r="KS11" s="190">
        <f>SUM(KP11:KR11)</f>
        <v>373.56</v>
      </c>
      <c r="KT11" s="192" t="s">
        <v>73</v>
      </c>
      <c r="KU11" s="190">
        <v>133.44999999999999</v>
      </c>
      <c r="KV11" s="190">
        <v>125.3</v>
      </c>
      <c r="KW11" s="190">
        <v>118.46</v>
      </c>
      <c r="KX11" s="190">
        <f>SUM(KU11:KW11)</f>
        <v>377.21</v>
      </c>
      <c r="KY11" s="192" t="s">
        <v>73</v>
      </c>
      <c r="KZ11" s="190">
        <v>133.44999999999999</v>
      </c>
      <c r="LA11" s="190">
        <v>125.3</v>
      </c>
      <c r="LB11" s="190">
        <v>118.46</v>
      </c>
      <c r="LC11" s="190">
        <f>SUM(KZ11:LB11)</f>
        <v>377.21</v>
      </c>
      <c r="LD11" s="192" t="s">
        <v>73</v>
      </c>
      <c r="LE11" s="190">
        <v>133.44999999999999</v>
      </c>
      <c r="LF11" s="190">
        <v>125.3</v>
      </c>
      <c r="LG11" s="190">
        <v>118.46</v>
      </c>
      <c r="LH11" s="190">
        <f>SUM(LE11:LG11)</f>
        <v>377.21</v>
      </c>
      <c r="LI11" s="192" t="s">
        <v>73</v>
      </c>
      <c r="LJ11" s="190">
        <v>133.44999999999999</v>
      </c>
      <c r="LK11" s="190">
        <v>125.3</v>
      </c>
      <c r="LL11" s="190">
        <v>118.46</v>
      </c>
      <c r="LM11" s="190">
        <f>SUM(LJ11:LL11)</f>
        <v>377.21</v>
      </c>
      <c r="LN11" s="192" t="s">
        <v>73</v>
      </c>
      <c r="LO11" s="190">
        <v>133.44999999999999</v>
      </c>
      <c r="LP11" s="190">
        <v>125.3</v>
      </c>
      <c r="LQ11" s="190">
        <v>118.46</v>
      </c>
      <c r="LR11" s="190">
        <f>SUM(LO11:LQ11)</f>
        <v>377.21</v>
      </c>
      <c r="LS11" s="192" t="s">
        <v>73</v>
      </c>
      <c r="LT11" s="190">
        <v>133.44999999999999</v>
      </c>
      <c r="LU11" s="190">
        <v>125.3</v>
      </c>
      <c r="LV11" s="190">
        <v>118.46</v>
      </c>
      <c r="LW11" s="190">
        <f>SUM(LT11:LV11)</f>
        <v>377.21</v>
      </c>
      <c r="LX11" s="192" t="s">
        <v>73</v>
      </c>
      <c r="LY11" s="190">
        <v>135.21</v>
      </c>
      <c r="LZ11" s="190">
        <v>126.96</v>
      </c>
      <c r="MA11" s="190">
        <v>120.02</v>
      </c>
      <c r="MB11" s="190">
        <f>SUM(LY11:MA11)</f>
        <v>382.19</v>
      </c>
      <c r="MC11" s="192" t="s">
        <v>73</v>
      </c>
      <c r="MD11" s="190">
        <v>135.21</v>
      </c>
      <c r="ME11" s="190">
        <v>126.96</v>
      </c>
      <c r="MF11" s="190">
        <v>120.02</v>
      </c>
      <c r="MG11" s="190">
        <f>SUM(MD11:MF11)</f>
        <v>382.19</v>
      </c>
      <c r="MH11" s="192" t="s">
        <v>73</v>
      </c>
      <c r="MI11" s="190">
        <v>135.21</v>
      </c>
      <c r="MJ11" s="190">
        <v>126.96</v>
      </c>
      <c r="MK11" s="190">
        <v>120.02</v>
      </c>
      <c r="ML11" s="190">
        <f>SUM(MI11:MK11)</f>
        <v>382.19</v>
      </c>
      <c r="MM11" s="192" t="s">
        <v>73</v>
      </c>
      <c r="MN11" s="190">
        <v>135.21</v>
      </c>
      <c r="MO11" s="190">
        <v>126.96</v>
      </c>
      <c r="MP11" s="190">
        <v>120.02</v>
      </c>
      <c r="MQ11" s="190">
        <f>SUM(MN11:MP11)</f>
        <v>382.19</v>
      </c>
      <c r="MR11" s="192" t="s">
        <v>73</v>
      </c>
      <c r="MS11" s="190">
        <v>135.6</v>
      </c>
      <c r="MT11" s="190">
        <v>127.32</v>
      </c>
      <c r="MU11" s="190">
        <v>120.36</v>
      </c>
      <c r="MV11" s="190">
        <f>SUM(MS11:MU11)</f>
        <v>383.28</v>
      </c>
      <c r="MW11" s="192" t="s">
        <v>73</v>
      </c>
      <c r="MX11" s="190">
        <v>135.6</v>
      </c>
      <c r="MY11" s="190">
        <v>127.32</v>
      </c>
      <c r="MZ11" s="190">
        <v>120.36</v>
      </c>
      <c r="NA11" s="190">
        <f>SUM(MX11:MZ11)</f>
        <v>383.28</v>
      </c>
      <c r="NB11" s="192" t="s">
        <v>73</v>
      </c>
      <c r="NC11" s="190">
        <v>135.6</v>
      </c>
      <c r="ND11" s="190">
        <v>127.32</v>
      </c>
      <c r="NE11" s="190">
        <v>120.36</v>
      </c>
      <c r="NF11" s="190">
        <f>SUM(NC11:NE11)</f>
        <v>383.28</v>
      </c>
      <c r="NG11" s="192" t="s">
        <v>73</v>
      </c>
      <c r="NH11" s="190">
        <v>135.6</v>
      </c>
      <c r="NI11" s="190">
        <v>127.32</v>
      </c>
      <c r="NJ11" s="190">
        <v>120.36</v>
      </c>
      <c r="NK11" s="190">
        <f>SUM(NH11:NJ11)</f>
        <v>383.28</v>
      </c>
      <c r="NL11" s="192" t="s">
        <v>73</v>
      </c>
      <c r="NM11" s="190">
        <v>135.6</v>
      </c>
      <c r="NN11" s="190">
        <v>127.32</v>
      </c>
      <c r="NO11" s="190">
        <v>120.36</v>
      </c>
      <c r="NP11" s="190">
        <f>SUM(NM11:NO11)</f>
        <v>383.28</v>
      </c>
      <c r="NQ11" s="192" t="s">
        <v>73</v>
      </c>
      <c r="NR11" s="190">
        <v>135.6</v>
      </c>
      <c r="NS11" s="190">
        <v>127.32</v>
      </c>
      <c r="NT11" s="190">
        <v>120.36</v>
      </c>
      <c r="NU11" s="190">
        <f>SUM(NR11:NT11)</f>
        <v>383.28</v>
      </c>
      <c r="NV11" s="192" t="s">
        <v>73</v>
      </c>
      <c r="NW11" s="190">
        <v>135.6</v>
      </c>
      <c r="NX11" s="190">
        <v>127.32</v>
      </c>
      <c r="NY11" s="190">
        <v>120.36</v>
      </c>
      <c r="NZ11" s="190">
        <f>SUM(NW11:NY11)</f>
        <v>383.28</v>
      </c>
      <c r="OA11" s="192" t="s">
        <v>73</v>
      </c>
      <c r="OB11" s="190">
        <v>135.6</v>
      </c>
      <c r="OC11" s="190">
        <v>127.32</v>
      </c>
      <c r="OD11" s="190">
        <v>120.36</v>
      </c>
      <c r="OE11" s="190">
        <f>SUM(OB11:OD11)</f>
        <v>383.28</v>
      </c>
      <c r="OF11" s="192" t="s">
        <v>73</v>
      </c>
      <c r="OG11" s="190">
        <v>135.6</v>
      </c>
      <c r="OH11" s="190">
        <v>127.32</v>
      </c>
      <c r="OI11" s="190">
        <v>120.36</v>
      </c>
      <c r="OJ11" s="190">
        <f>SUM(OG11:OI11)</f>
        <v>383.28</v>
      </c>
      <c r="OK11" s="192" t="s">
        <v>73</v>
      </c>
      <c r="OL11" s="190">
        <v>135.6</v>
      </c>
      <c r="OM11" s="190">
        <v>127.32</v>
      </c>
      <c r="ON11" s="190">
        <v>120.36</v>
      </c>
      <c r="OO11" s="190">
        <f>SUM(OL11:ON11)</f>
        <v>383.28</v>
      </c>
      <c r="OP11" s="192" t="s">
        <v>73</v>
      </c>
      <c r="OQ11" s="190">
        <v>135.6</v>
      </c>
      <c r="OR11" s="190">
        <v>127.32</v>
      </c>
      <c r="OS11" s="190">
        <v>120.36</v>
      </c>
      <c r="OT11" s="190">
        <f>SUM(OQ11:OS11)</f>
        <v>383.28</v>
      </c>
      <c r="OU11" s="192" t="s">
        <v>73</v>
      </c>
      <c r="OV11" s="190">
        <v>135.6</v>
      </c>
      <c r="OW11" s="190">
        <v>127.32</v>
      </c>
      <c r="OX11" s="190">
        <v>120.36</v>
      </c>
      <c r="OY11" s="190">
        <f>SUM(OV11:OX11)</f>
        <v>383.28</v>
      </c>
      <c r="OZ11" s="192" t="s">
        <v>73</v>
      </c>
      <c r="PA11" s="190">
        <v>135.6</v>
      </c>
      <c r="PB11" s="190">
        <v>127.32</v>
      </c>
      <c r="PC11" s="190">
        <v>120.36</v>
      </c>
      <c r="PD11" s="190">
        <f>SUM(PA11:PC11)</f>
        <v>383.28</v>
      </c>
      <c r="PE11" s="192" t="s">
        <v>73</v>
      </c>
      <c r="PF11" s="190">
        <v>135.6</v>
      </c>
      <c r="PG11" s="190">
        <v>127.32</v>
      </c>
      <c r="PH11" s="190">
        <v>120.36</v>
      </c>
      <c r="PI11" s="190">
        <f>SUM(PF11:PH11)</f>
        <v>383.28</v>
      </c>
      <c r="PJ11" s="192" t="s">
        <v>73</v>
      </c>
      <c r="PK11" s="190">
        <v>135.6</v>
      </c>
      <c r="PL11" s="190">
        <v>127.32</v>
      </c>
      <c r="PM11" s="190">
        <v>120.36</v>
      </c>
      <c r="PN11" s="190">
        <f>SUM(PK11:PM11)</f>
        <v>383.28</v>
      </c>
      <c r="PO11" s="192" t="s">
        <v>73</v>
      </c>
      <c r="PP11" s="190">
        <v>135.6</v>
      </c>
      <c r="PQ11" s="190">
        <v>127.32</v>
      </c>
      <c r="PR11" s="190">
        <v>120.36</v>
      </c>
      <c r="PS11" s="190">
        <f>SUM(PP11:PR11)</f>
        <v>383.28</v>
      </c>
      <c r="PT11" s="192" t="s">
        <v>73</v>
      </c>
      <c r="PU11" s="190">
        <v>135.6</v>
      </c>
      <c r="PV11" s="190">
        <v>127.32</v>
      </c>
      <c r="PW11" s="190">
        <v>120.36</v>
      </c>
      <c r="PX11" s="190">
        <f>SUM(PU11:PW11)</f>
        <v>383.28</v>
      </c>
      <c r="PY11" s="192" t="s">
        <v>73</v>
      </c>
      <c r="PZ11" s="190">
        <v>135.6</v>
      </c>
      <c r="QA11" s="190">
        <v>127.32</v>
      </c>
      <c r="QB11" s="190">
        <v>120.36</v>
      </c>
      <c r="QC11" s="190">
        <f>SUM(PZ11:QB11)</f>
        <v>383.28</v>
      </c>
      <c r="QD11" s="192" t="s">
        <v>73</v>
      </c>
      <c r="QE11" s="190">
        <v>135.6</v>
      </c>
      <c r="QF11" s="190">
        <v>127.32</v>
      </c>
      <c r="QG11" s="190">
        <v>120.36</v>
      </c>
      <c r="QH11" s="190">
        <f>SUM(QE11:QG11)</f>
        <v>383.28</v>
      </c>
      <c r="QI11" s="192" t="s">
        <v>73</v>
      </c>
      <c r="QJ11" s="190">
        <v>135.6</v>
      </c>
      <c r="QK11" s="190">
        <v>127.32</v>
      </c>
      <c r="QL11" s="190">
        <v>120.36</v>
      </c>
      <c r="QM11" s="190">
        <f>SUM(QJ11:QL11)</f>
        <v>383.28</v>
      </c>
      <c r="QN11" s="192" t="s">
        <v>73</v>
      </c>
      <c r="QO11" s="190">
        <v>136.29</v>
      </c>
      <c r="QP11" s="190">
        <v>127.97</v>
      </c>
      <c r="QQ11" s="190">
        <v>120.98</v>
      </c>
      <c r="QR11" s="190">
        <f>SUM(QO11:QQ11)</f>
        <v>385.24</v>
      </c>
      <c r="QS11" s="192" t="s">
        <v>73</v>
      </c>
      <c r="QT11" s="190">
        <v>136.29</v>
      </c>
      <c r="QU11" s="190">
        <v>127.97</v>
      </c>
      <c r="QV11" s="190">
        <v>120.98</v>
      </c>
      <c r="QW11" s="190">
        <f>SUM(QT11:QV11)</f>
        <v>385.24</v>
      </c>
      <c r="QX11" s="192" t="s">
        <v>73</v>
      </c>
      <c r="QY11" s="190">
        <v>136.29</v>
      </c>
      <c r="QZ11" s="190">
        <v>127.97</v>
      </c>
      <c r="RA11" s="190">
        <v>120.98</v>
      </c>
      <c r="RB11" s="190">
        <f>SUM(QY11:RA11)</f>
        <v>385.24</v>
      </c>
      <c r="RC11" s="192" t="s">
        <v>73</v>
      </c>
      <c r="RD11" s="190">
        <v>136.29</v>
      </c>
      <c r="RE11" s="190">
        <v>127.97</v>
      </c>
      <c r="RF11" s="190">
        <v>120.98</v>
      </c>
      <c r="RG11" s="190">
        <f>SUM(RD11:RF11)</f>
        <v>385.24</v>
      </c>
      <c r="RH11" s="192" t="s">
        <v>73</v>
      </c>
      <c r="RI11" s="190">
        <v>136.29</v>
      </c>
      <c r="RJ11" s="190">
        <v>127.97</v>
      </c>
      <c r="RK11" s="190">
        <v>120.98</v>
      </c>
      <c r="RL11" s="190">
        <f>SUM(RI11:RK11)</f>
        <v>385.24</v>
      </c>
      <c r="RM11" s="192" t="s">
        <v>73</v>
      </c>
      <c r="RN11" s="190">
        <v>136.29</v>
      </c>
      <c r="RO11" s="190">
        <v>127.97</v>
      </c>
      <c r="RP11" s="190">
        <v>120.98</v>
      </c>
      <c r="RQ11" s="190">
        <f>SUM(RN11:RP11)</f>
        <v>385.24</v>
      </c>
      <c r="RR11" s="192" t="s">
        <v>73</v>
      </c>
      <c r="RS11" s="190">
        <v>137.41</v>
      </c>
      <c r="RT11" s="190">
        <v>129.02000000000001</v>
      </c>
      <c r="RU11" s="190">
        <v>121.97</v>
      </c>
      <c r="RV11" s="190">
        <f>SUM(RS11:RU11)</f>
        <v>388.4</v>
      </c>
      <c r="RW11" s="192" t="s">
        <v>73</v>
      </c>
      <c r="RX11" s="190">
        <v>138.36000000000001</v>
      </c>
      <c r="RY11" s="190">
        <v>129.91</v>
      </c>
      <c r="RZ11" s="190">
        <v>122.81</v>
      </c>
      <c r="SA11" s="190">
        <f>SUM(RX11:RZ11)</f>
        <v>391.08</v>
      </c>
      <c r="SB11" s="192" t="s">
        <v>73</v>
      </c>
      <c r="SC11" s="190">
        <v>138.36000000000001</v>
      </c>
      <c r="SD11" s="190">
        <v>129.91</v>
      </c>
      <c r="SE11" s="190">
        <v>122.81</v>
      </c>
      <c r="SF11" s="190">
        <f>SUM(SC11:SE11)</f>
        <v>391.08</v>
      </c>
      <c r="SG11" s="192" t="s">
        <v>73</v>
      </c>
      <c r="SH11" s="190">
        <v>138.36000000000001</v>
      </c>
      <c r="SI11" s="190">
        <v>129.91</v>
      </c>
      <c r="SJ11" s="190">
        <v>122.82</v>
      </c>
      <c r="SK11" s="190">
        <f>SUM(SH11:SJ11)</f>
        <v>391.09</v>
      </c>
      <c r="SL11" s="192" t="s">
        <v>73</v>
      </c>
      <c r="SM11" s="190">
        <v>138.36000000000001</v>
      </c>
      <c r="SN11" s="190">
        <v>129.91</v>
      </c>
      <c r="SO11" s="190">
        <v>122.82</v>
      </c>
      <c r="SP11" s="190">
        <f>SUM(SM11:SO11)</f>
        <v>391.09</v>
      </c>
      <c r="SQ11" s="192" t="s">
        <v>73</v>
      </c>
      <c r="SR11" s="190">
        <v>139.72999999999999</v>
      </c>
      <c r="SS11" s="190">
        <v>131.19999999999999</v>
      </c>
      <c r="ST11" s="190">
        <v>124.03</v>
      </c>
      <c r="SU11" s="190">
        <f>SUM(SR11:ST11)</f>
        <v>394.95999999999992</v>
      </c>
      <c r="SV11" s="192" t="s">
        <v>73</v>
      </c>
      <c r="SW11" s="190">
        <v>139.72999999999999</v>
      </c>
      <c r="SX11" s="190">
        <v>131.19999999999999</v>
      </c>
      <c r="SY11" s="190">
        <v>124.03</v>
      </c>
      <c r="SZ11" s="190">
        <f>SUM(SW11:SY11)</f>
        <v>394.95999999999992</v>
      </c>
      <c r="TA11" s="192" t="s">
        <v>73</v>
      </c>
      <c r="TB11" s="190">
        <v>139.72999999999999</v>
      </c>
      <c r="TC11" s="190">
        <v>131.19999999999999</v>
      </c>
      <c r="TD11" s="190">
        <v>124.03</v>
      </c>
      <c r="TE11" s="190">
        <f>SUM(TB11:TD11)</f>
        <v>394.95999999999992</v>
      </c>
      <c r="TF11" s="192" t="s">
        <v>73</v>
      </c>
      <c r="TG11" s="190">
        <v>139.72999999999999</v>
      </c>
      <c r="TH11" s="190">
        <v>131.19999999999999</v>
      </c>
      <c r="TI11" s="190">
        <v>124.03</v>
      </c>
      <c r="TJ11" s="190">
        <f>SUM(TG11:TI11)</f>
        <v>394.95999999999992</v>
      </c>
      <c r="TK11" s="192" t="s">
        <v>73</v>
      </c>
      <c r="TL11" s="190">
        <v>139.72999999999999</v>
      </c>
      <c r="TM11" s="190">
        <v>131.19999999999999</v>
      </c>
      <c r="TN11" s="190">
        <v>124.03</v>
      </c>
      <c r="TO11" s="190">
        <f>SUM(TL11:TN11)</f>
        <v>394.95999999999992</v>
      </c>
      <c r="TP11" s="192" t="s">
        <v>73</v>
      </c>
      <c r="TQ11" s="190">
        <v>139.72999999999999</v>
      </c>
      <c r="TR11" s="190">
        <v>131.19999999999999</v>
      </c>
      <c r="TS11" s="190">
        <v>124.03</v>
      </c>
      <c r="TT11" s="190">
        <f>SUM(TQ11:TS11)</f>
        <v>394.95999999999992</v>
      </c>
      <c r="TU11" s="192" t="s">
        <v>73</v>
      </c>
      <c r="TV11" s="190">
        <v>139.72999999999999</v>
      </c>
      <c r="TW11" s="190">
        <v>131.19999999999999</v>
      </c>
      <c r="TX11" s="190">
        <v>124.03</v>
      </c>
      <c r="TY11" s="190">
        <f>SUM(TV11:TX11)</f>
        <v>394.95999999999992</v>
      </c>
      <c r="TZ11" s="192" t="s">
        <v>73</v>
      </c>
      <c r="UA11" s="190">
        <v>139.72999999999999</v>
      </c>
      <c r="UB11" s="190">
        <v>131.19999999999999</v>
      </c>
      <c r="UC11" s="190">
        <v>124.03</v>
      </c>
      <c r="UD11" s="190">
        <f>SUM(UA11:UC11)</f>
        <v>394.95999999999992</v>
      </c>
      <c r="UE11" s="192" t="s">
        <v>73</v>
      </c>
      <c r="UF11" s="190">
        <v>139.72999999999999</v>
      </c>
      <c r="UG11" s="190">
        <v>131.19999999999999</v>
      </c>
      <c r="UH11" s="190">
        <v>124.03</v>
      </c>
      <c r="UI11" s="203">
        <f>SUM(UF11:UH11)</f>
        <v>394.95999999999992</v>
      </c>
      <c r="UJ11" s="192" t="s">
        <v>73</v>
      </c>
      <c r="UK11" s="190">
        <v>139.72999999999999</v>
      </c>
      <c r="UL11" s="190">
        <v>131.19999999999999</v>
      </c>
      <c r="UM11" s="190">
        <v>124.03</v>
      </c>
      <c r="UN11" s="190">
        <f>SUM(UK11:UM11)</f>
        <v>394.95999999999992</v>
      </c>
      <c r="UO11" s="192" t="s">
        <v>73</v>
      </c>
      <c r="UP11" s="190">
        <v>139.72999999999999</v>
      </c>
      <c r="UQ11" s="190">
        <v>131.19999999999999</v>
      </c>
      <c r="UR11" s="190">
        <v>124.03</v>
      </c>
      <c r="US11" s="190">
        <f>SUM(UP11:UR11)</f>
        <v>394.95999999999992</v>
      </c>
      <c r="UT11" s="192" t="s">
        <v>73</v>
      </c>
      <c r="UU11" s="190">
        <v>139.72999999999999</v>
      </c>
      <c r="UV11" s="190">
        <v>131.19999999999999</v>
      </c>
      <c r="UW11" s="190">
        <v>124.03</v>
      </c>
      <c r="UX11" s="203">
        <f>SUM(UU11:UW11)</f>
        <v>394.95999999999992</v>
      </c>
      <c r="UY11" s="192" t="s">
        <v>73</v>
      </c>
      <c r="UZ11" s="190">
        <v>139.72999999999999</v>
      </c>
      <c r="VA11" s="190">
        <v>131.19999999999999</v>
      </c>
      <c r="VB11" s="190">
        <v>124.03</v>
      </c>
      <c r="VC11" s="203">
        <f>SUM(UZ11:VB11)</f>
        <v>394.95999999999992</v>
      </c>
      <c r="VD11" s="192" t="s">
        <v>73</v>
      </c>
      <c r="VE11" s="190">
        <v>140.97</v>
      </c>
      <c r="VF11" s="190">
        <v>132.36000000000001</v>
      </c>
      <c r="VG11" s="190">
        <v>125.13</v>
      </c>
      <c r="VH11" s="203">
        <f>SUM(VE11:VG11)</f>
        <v>398.46000000000004</v>
      </c>
      <c r="VI11" s="192" t="s">
        <v>73</v>
      </c>
      <c r="VJ11" s="190">
        <v>145.33000000000001</v>
      </c>
      <c r="VK11" s="190">
        <v>136.44999999999999</v>
      </c>
      <c r="VL11" s="190">
        <v>129</v>
      </c>
      <c r="VM11" s="203">
        <f>SUM(VJ11:VL11)</f>
        <v>410.78</v>
      </c>
      <c r="VN11" s="192" t="s">
        <v>73</v>
      </c>
      <c r="VO11" s="190">
        <v>145.33000000000001</v>
      </c>
      <c r="VP11" s="190">
        <v>136.44999999999999</v>
      </c>
      <c r="VQ11" s="190">
        <v>129</v>
      </c>
      <c r="VR11" s="203">
        <f>SUM(VO11:VQ11)</f>
        <v>410.78</v>
      </c>
      <c r="VS11" s="192" t="s">
        <v>73</v>
      </c>
      <c r="VT11" s="190">
        <v>145.33000000000001</v>
      </c>
      <c r="VU11" s="190">
        <v>136.44999999999999</v>
      </c>
      <c r="VV11" s="190">
        <v>129</v>
      </c>
      <c r="VW11" s="203">
        <f>SUM(VT11:VV11)</f>
        <v>410.78</v>
      </c>
      <c r="VX11" s="192" t="s">
        <v>73</v>
      </c>
      <c r="VY11" s="190">
        <v>145.33000000000001</v>
      </c>
      <c r="VZ11" s="190">
        <v>136.44999999999999</v>
      </c>
      <c r="WA11" s="190">
        <v>129</v>
      </c>
      <c r="WB11" s="203">
        <f>SUM(VY11:WA11)</f>
        <v>410.78</v>
      </c>
      <c r="WC11" s="192" t="s">
        <v>73</v>
      </c>
      <c r="WD11" s="190">
        <v>145.33000000000001</v>
      </c>
      <c r="WE11" s="190">
        <v>136.44999999999999</v>
      </c>
      <c r="WF11" s="190">
        <v>129</v>
      </c>
      <c r="WG11" s="203">
        <f>SUM(WD11:WF11)</f>
        <v>410.78</v>
      </c>
      <c r="WH11" s="192" t="s">
        <v>73</v>
      </c>
      <c r="WI11" s="190">
        <v>145.33000000000001</v>
      </c>
      <c r="WJ11" s="190">
        <v>136.44999999999999</v>
      </c>
      <c r="WK11" s="190">
        <v>129</v>
      </c>
      <c r="WL11" s="203">
        <f>SUM(WI11:WK11)</f>
        <v>410.78</v>
      </c>
      <c r="WM11" s="192" t="s">
        <v>73</v>
      </c>
      <c r="WN11" s="190">
        <v>148.44999999999999</v>
      </c>
      <c r="WO11" s="190">
        <v>139.38</v>
      </c>
      <c r="WP11" s="190">
        <v>131.77000000000001</v>
      </c>
      <c r="WQ11" s="203">
        <f>SUM(WN11:WP11)</f>
        <v>419.6</v>
      </c>
      <c r="WR11" s="192" t="s">
        <v>73</v>
      </c>
      <c r="WS11" s="190">
        <v>148.44999999999999</v>
      </c>
      <c r="WT11" s="190">
        <v>139.38</v>
      </c>
      <c r="WU11" s="190">
        <v>131.77000000000001</v>
      </c>
      <c r="WV11" s="203">
        <f>SUM(WS11:WU11)</f>
        <v>419.6</v>
      </c>
      <c r="WW11" s="192" t="s">
        <v>73</v>
      </c>
      <c r="WX11" s="190">
        <v>148.44999999999999</v>
      </c>
      <c r="WY11" s="190">
        <v>139.38</v>
      </c>
      <c r="WZ11" s="190">
        <v>131.77000000000001</v>
      </c>
      <c r="XA11" s="203">
        <f>SUM(WX11:WZ11)</f>
        <v>419.6</v>
      </c>
      <c r="XB11" s="192" t="s">
        <v>73</v>
      </c>
      <c r="XC11" s="190">
        <v>148.44999999999999</v>
      </c>
      <c r="XD11" s="190">
        <v>139.38</v>
      </c>
      <c r="XE11" s="190">
        <v>131.77000000000001</v>
      </c>
      <c r="XF11" s="203">
        <f>SUM(XC11:XE11)</f>
        <v>419.6</v>
      </c>
      <c r="XG11" s="192" t="s">
        <v>73</v>
      </c>
      <c r="XH11" s="190">
        <v>148.44999999999999</v>
      </c>
      <c r="XI11" s="190">
        <v>139.38</v>
      </c>
      <c r="XJ11" s="190">
        <v>131.77000000000001</v>
      </c>
      <c r="XK11" s="203">
        <f>SUM(XH11:XJ11)</f>
        <v>419.6</v>
      </c>
      <c r="XL11" s="192" t="s">
        <v>73</v>
      </c>
      <c r="XM11" s="190">
        <v>145.33000000000001</v>
      </c>
      <c r="XN11" s="190">
        <v>136.44999999999999</v>
      </c>
      <c r="XO11" s="190">
        <v>129</v>
      </c>
      <c r="XP11" s="203">
        <f>SUM(XM11:XO11)</f>
        <v>410.78</v>
      </c>
      <c r="XQ11" s="192" t="s">
        <v>73</v>
      </c>
      <c r="XR11" s="190">
        <v>146.88999999999999</v>
      </c>
      <c r="XS11" s="190">
        <v>137.91999999999999</v>
      </c>
      <c r="XT11" s="190">
        <v>130.38999999999999</v>
      </c>
      <c r="XU11" s="203">
        <f>SUM(XR11:XT11)</f>
        <v>415.19999999999993</v>
      </c>
      <c r="XV11" s="192" t="s">
        <v>73</v>
      </c>
      <c r="XW11" s="190">
        <v>146.88999999999999</v>
      </c>
      <c r="XX11" s="190">
        <v>137.91999999999999</v>
      </c>
      <c r="XY11" s="190">
        <v>130.38999999999999</v>
      </c>
      <c r="XZ11" s="203">
        <f>SUM(XW11:XY11)</f>
        <v>415.19999999999993</v>
      </c>
      <c r="YA11" s="192" t="s">
        <v>73</v>
      </c>
      <c r="YB11" s="190">
        <v>146.88999999999999</v>
      </c>
      <c r="YC11" s="190">
        <v>137.91999999999999</v>
      </c>
      <c r="YD11" s="190">
        <v>130.38999999999999</v>
      </c>
      <c r="YE11" s="203">
        <f>SUM(YB11:YD11)</f>
        <v>415.19999999999993</v>
      </c>
      <c r="YF11" s="192" t="s">
        <v>73</v>
      </c>
      <c r="YG11" s="190">
        <v>146.88999999999999</v>
      </c>
      <c r="YH11" s="190">
        <v>137.91999999999999</v>
      </c>
      <c r="YI11" s="190">
        <v>130.38999999999999</v>
      </c>
      <c r="YJ11" s="203">
        <f>SUM(YG11:YI11)</f>
        <v>415.19999999999993</v>
      </c>
      <c r="YK11" s="192" t="s">
        <v>73</v>
      </c>
      <c r="YL11" s="190">
        <v>146.88999999999999</v>
      </c>
      <c r="YM11" s="190">
        <v>137.91999999999999</v>
      </c>
      <c r="YN11" s="190">
        <v>130.38999999999999</v>
      </c>
      <c r="YO11" s="203">
        <f>SUM(YL11:YN11)</f>
        <v>415.19999999999993</v>
      </c>
      <c r="YP11" s="192" t="s">
        <v>73</v>
      </c>
      <c r="YQ11" s="190">
        <v>146.88999999999999</v>
      </c>
      <c r="YR11" s="190">
        <v>137.91999999999999</v>
      </c>
      <c r="YS11" s="190">
        <v>130.38999999999999</v>
      </c>
      <c r="YT11" s="203">
        <f>SUM(YQ11:YS11)</f>
        <v>415.19999999999993</v>
      </c>
      <c r="YU11" s="192" t="s">
        <v>73</v>
      </c>
      <c r="YV11" s="190">
        <v>146.88999999999999</v>
      </c>
      <c r="YW11" s="190">
        <v>137.91999999999999</v>
      </c>
      <c r="YX11" s="190">
        <v>130.38999999999999</v>
      </c>
      <c r="YY11" s="203">
        <f>SUM(YV11:YX11)</f>
        <v>415.19999999999993</v>
      </c>
      <c r="YZ11" s="192" t="s">
        <v>73</v>
      </c>
      <c r="ZA11" s="190">
        <v>146.88999999999999</v>
      </c>
      <c r="ZB11" s="190">
        <v>137.91999999999999</v>
      </c>
      <c r="ZC11" s="190">
        <v>130.38999999999999</v>
      </c>
      <c r="ZD11" s="203">
        <f>SUM(ZA11:ZC11)</f>
        <v>415.19999999999993</v>
      </c>
      <c r="ZE11" s="192" t="s">
        <v>73</v>
      </c>
      <c r="ZF11" s="190">
        <v>146.88999999999999</v>
      </c>
      <c r="ZG11" s="190">
        <v>137.91999999999999</v>
      </c>
      <c r="ZH11" s="190">
        <v>130.38999999999999</v>
      </c>
      <c r="ZI11" s="203">
        <f>SUM(ZF11:ZH11)</f>
        <v>415.19999999999993</v>
      </c>
      <c r="ZJ11" s="192" t="s">
        <v>73</v>
      </c>
      <c r="ZK11" s="190"/>
      <c r="ZL11" s="190"/>
      <c r="ZM11" s="190"/>
      <c r="ZN11" s="203">
        <f>SUM(ZK11:ZM11)</f>
        <v>0</v>
      </c>
      <c r="ZO11" s="192" t="s">
        <v>73</v>
      </c>
      <c r="ZP11" s="190"/>
      <c r="ZQ11" s="190"/>
      <c r="ZR11" s="190"/>
      <c r="ZS11" s="203">
        <f>SUM(ZP11:ZR11)</f>
        <v>0</v>
      </c>
      <c r="ZT11" s="192" t="s">
        <v>73</v>
      </c>
      <c r="ZU11" s="190"/>
      <c r="ZV11" s="190"/>
      <c r="ZW11" s="190"/>
      <c r="ZX11" s="203">
        <f>SUM(ZU11:ZW11)</f>
        <v>0</v>
      </c>
      <c r="ZY11" s="192" t="s">
        <v>73</v>
      </c>
      <c r="ZZ11" s="190"/>
      <c r="AAA11" s="190"/>
      <c r="AAB11" s="190"/>
      <c r="AAC11" s="203">
        <f>SUM(ZZ11:AAB11)</f>
        <v>0</v>
      </c>
      <c r="AAD11" s="192" t="s">
        <v>73</v>
      </c>
      <c r="AAE11" s="190"/>
      <c r="AAF11" s="190"/>
      <c r="AAG11" s="190"/>
      <c r="AAH11" s="203">
        <f>SUM(AAE11:AAG11)</f>
        <v>0</v>
      </c>
      <c r="AAI11" s="192" t="s">
        <v>73</v>
      </c>
      <c r="AAJ11" s="190"/>
      <c r="AAK11" s="190"/>
      <c r="AAL11" s="190"/>
      <c r="AAM11" s="203">
        <f>SUM(AAJ11:AAL11)</f>
        <v>0</v>
      </c>
    </row>
    <row r="12" spans="1:715" ht="23.25" thickBot="1" x14ac:dyDescent="0.3">
      <c r="A12" s="194" t="s">
        <v>74</v>
      </c>
      <c r="B12" s="205">
        <v>3.09</v>
      </c>
      <c r="C12" s="205">
        <v>0.22</v>
      </c>
      <c r="D12" s="205">
        <v>0.27</v>
      </c>
      <c r="E12" s="190">
        <f>SUM(B12:D12)</f>
        <v>3.58</v>
      </c>
      <c r="F12" s="194" t="s">
        <v>74</v>
      </c>
      <c r="G12" s="205">
        <v>3.09</v>
      </c>
      <c r="H12" s="205">
        <v>0.22</v>
      </c>
      <c r="I12" s="205">
        <v>0.27</v>
      </c>
      <c r="J12" s="190">
        <f>SUM(G12:I12)</f>
        <v>3.58</v>
      </c>
      <c r="K12" s="194" t="s">
        <v>74</v>
      </c>
      <c r="L12" s="205">
        <v>3.09</v>
      </c>
      <c r="M12" s="205">
        <v>0.22</v>
      </c>
      <c r="N12" s="205">
        <v>0.27</v>
      </c>
      <c r="O12" s="190">
        <f>SUM(L12:N12)</f>
        <v>3.58</v>
      </c>
      <c r="P12" s="194" t="s">
        <v>74</v>
      </c>
      <c r="Q12" s="205">
        <v>3.09</v>
      </c>
      <c r="R12" s="205">
        <v>0.22</v>
      </c>
      <c r="S12" s="205">
        <v>0.27</v>
      </c>
      <c r="T12" s="190">
        <f>SUM(Q12:S12)</f>
        <v>3.58</v>
      </c>
      <c r="U12" s="194" t="s">
        <v>74</v>
      </c>
      <c r="V12" s="205">
        <v>3.09</v>
      </c>
      <c r="W12" s="205">
        <v>0.22</v>
      </c>
      <c r="X12" s="205">
        <v>0.27</v>
      </c>
      <c r="Y12" s="190">
        <f>SUM(V12:X12)</f>
        <v>3.58</v>
      </c>
      <c r="Z12" s="194" t="s">
        <v>74</v>
      </c>
      <c r="AA12" s="205">
        <v>3.09</v>
      </c>
      <c r="AB12" s="205">
        <v>0.22</v>
      </c>
      <c r="AC12" s="205">
        <v>0.27</v>
      </c>
      <c r="AD12" s="190">
        <f>SUM(AA12:AC12)</f>
        <v>3.58</v>
      </c>
      <c r="AE12" s="194" t="s">
        <v>74</v>
      </c>
      <c r="AF12" s="205">
        <v>3.09</v>
      </c>
      <c r="AG12" s="205">
        <v>0.22</v>
      </c>
      <c r="AH12" s="205">
        <v>0.27</v>
      </c>
      <c r="AI12" s="190">
        <f>SUM(AF12:AH12)</f>
        <v>3.58</v>
      </c>
      <c r="AJ12" s="194" t="s">
        <v>74</v>
      </c>
      <c r="AK12" s="205">
        <v>3.09</v>
      </c>
      <c r="AL12" s="205">
        <v>0.22</v>
      </c>
      <c r="AM12" s="205">
        <v>0.27</v>
      </c>
      <c r="AN12" s="190">
        <f>SUM(AK12:AM12)</f>
        <v>3.58</v>
      </c>
      <c r="AO12" s="192" t="s">
        <v>74</v>
      </c>
      <c r="AP12" s="190">
        <v>3.09</v>
      </c>
      <c r="AQ12" s="190">
        <v>0.22</v>
      </c>
      <c r="AR12" s="190">
        <v>0.27</v>
      </c>
      <c r="AS12" s="190">
        <f>SUM(AP12:AR12)</f>
        <v>3.58</v>
      </c>
      <c r="AT12" s="192" t="s">
        <v>74</v>
      </c>
      <c r="AU12" s="190">
        <v>3.09</v>
      </c>
      <c r="AV12" s="190">
        <v>0.22</v>
      </c>
      <c r="AW12" s="190">
        <v>0.27</v>
      </c>
      <c r="AX12" s="190">
        <f>SUM(AU12:AW12)</f>
        <v>3.58</v>
      </c>
      <c r="AY12" s="192" t="s">
        <v>74</v>
      </c>
      <c r="AZ12" s="190">
        <v>3.09</v>
      </c>
      <c r="BA12" s="190">
        <v>0.22</v>
      </c>
      <c r="BB12" s="190">
        <v>0.27</v>
      </c>
      <c r="BC12" s="190">
        <f>SUM(AZ12:BB12)</f>
        <v>3.58</v>
      </c>
      <c r="BD12" s="192" t="s">
        <v>74</v>
      </c>
      <c r="BE12" s="190">
        <v>3.09</v>
      </c>
      <c r="BF12" s="190">
        <v>0.22</v>
      </c>
      <c r="BG12" s="190">
        <v>0.27</v>
      </c>
      <c r="BH12" s="190">
        <f>SUM(BE12:BG12)</f>
        <v>3.58</v>
      </c>
      <c r="BI12" s="192" t="s">
        <v>74</v>
      </c>
      <c r="BJ12" s="190">
        <v>3.09</v>
      </c>
      <c r="BK12" s="190">
        <v>0.22</v>
      </c>
      <c r="BL12" s="190">
        <v>0.27</v>
      </c>
      <c r="BM12" s="190">
        <f>SUM(BJ12:BL12)</f>
        <v>3.58</v>
      </c>
      <c r="BN12" s="192" t="s">
        <v>74</v>
      </c>
      <c r="BO12" s="190">
        <v>3.09</v>
      </c>
      <c r="BP12" s="190">
        <v>0.22</v>
      </c>
      <c r="BQ12" s="190">
        <v>0.27</v>
      </c>
      <c r="BR12" s="190">
        <f>SUM(BO12:BQ12)</f>
        <v>3.58</v>
      </c>
      <c r="BS12" s="192" t="s">
        <v>74</v>
      </c>
      <c r="BT12" s="190">
        <v>3.09</v>
      </c>
      <c r="BU12" s="190">
        <v>0.22</v>
      </c>
      <c r="BV12" s="190">
        <v>0.27</v>
      </c>
      <c r="BW12" s="190">
        <f>SUM(BT12:BV12)</f>
        <v>3.58</v>
      </c>
      <c r="BX12" s="192" t="s">
        <v>74</v>
      </c>
      <c r="BY12" s="190">
        <v>3.09</v>
      </c>
      <c r="BZ12" s="190">
        <v>0.22</v>
      </c>
      <c r="CA12" s="190">
        <v>0.27</v>
      </c>
      <c r="CB12" s="190">
        <f>SUM(BY12:CA12)</f>
        <v>3.58</v>
      </c>
      <c r="CC12" s="192" t="s">
        <v>74</v>
      </c>
      <c r="CD12" s="190">
        <v>3.09</v>
      </c>
      <c r="CE12" s="190">
        <v>0.22</v>
      </c>
      <c r="CF12" s="190">
        <v>0.27</v>
      </c>
      <c r="CG12" s="190">
        <f>SUM(CD12:CF12)</f>
        <v>3.58</v>
      </c>
      <c r="CH12" s="192" t="s">
        <v>74</v>
      </c>
      <c r="CI12" s="190">
        <v>3.09</v>
      </c>
      <c r="CJ12" s="190">
        <v>0.22</v>
      </c>
      <c r="CK12" s="190">
        <v>0.27</v>
      </c>
      <c r="CL12" s="190">
        <f>SUM(CI12:CK12)</f>
        <v>3.58</v>
      </c>
      <c r="CM12" s="192" t="s">
        <v>74</v>
      </c>
      <c r="CN12" s="190">
        <v>3.09</v>
      </c>
      <c r="CO12" s="190">
        <v>0.22</v>
      </c>
      <c r="CP12" s="190">
        <v>0.27</v>
      </c>
      <c r="CQ12" s="190">
        <f>SUM(CN12:CP12)</f>
        <v>3.58</v>
      </c>
      <c r="CR12" s="192" t="s">
        <v>74</v>
      </c>
      <c r="CS12" s="190">
        <v>3.09</v>
      </c>
      <c r="CT12" s="190">
        <v>0.22</v>
      </c>
      <c r="CU12" s="190">
        <v>0.27</v>
      </c>
      <c r="CV12" s="190">
        <f>SUM(CS12:CU12)</f>
        <v>3.58</v>
      </c>
      <c r="CW12" s="192" t="s">
        <v>74</v>
      </c>
      <c r="CX12" s="190">
        <v>3.09</v>
      </c>
      <c r="CY12" s="190">
        <v>0.22</v>
      </c>
      <c r="CZ12" s="190">
        <v>0.27</v>
      </c>
      <c r="DA12" s="190">
        <f>SUM(CX12:CZ12)</f>
        <v>3.58</v>
      </c>
      <c r="DB12" s="192" t="s">
        <v>74</v>
      </c>
      <c r="DC12" s="190">
        <v>3.09</v>
      </c>
      <c r="DD12" s="190">
        <v>0.22</v>
      </c>
      <c r="DE12" s="190">
        <v>0.27</v>
      </c>
      <c r="DF12" s="190">
        <f>SUM(DC12:DE12)</f>
        <v>3.58</v>
      </c>
      <c r="DG12" s="192" t="s">
        <v>74</v>
      </c>
      <c r="DH12" s="190">
        <v>3.09</v>
      </c>
      <c r="DI12" s="190">
        <v>0.22</v>
      </c>
      <c r="DJ12" s="190">
        <v>0.27</v>
      </c>
      <c r="DK12" s="190">
        <f>SUM(DH12:DJ12)</f>
        <v>3.58</v>
      </c>
      <c r="DL12" s="192" t="s">
        <v>74</v>
      </c>
      <c r="DM12" s="190">
        <v>3.09</v>
      </c>
      <c r="DN12" s="190">
        <v>0.22</v>
      </c>
      <c r="DO12" s="190">
        <v>0.27</v>
      </c>
      <c r="DP12" s="190">
        <f>SUM(DM12:DO12)</f>
        <v>3.58</v>
      </c>
      <c r="DQ12" s="192" t="s">
        <v>74</v>
      </c>
      <c r="DR12" s="190">
        <v>3.09</v>
      </c>
      <c r="DS12" s="190">
        <v>0.22</v>
      </c>
      <c r="DT12" s="190">
        <v>0.27</v>
      </c>
      <c r="DU12" s="190">
        <f>SUM(DR12:DT12)</f>
        <v>3.58</v>
      </c>
      <c r="DV12" s="192" t="s">
        <v>74</v>
      </c>
      <c r="DW12" s="190">
        <v>3.09</v>
      </c>
      <c r="DX12" s="190">
        <v>0.22</v>
      </c>
      <c r="DY12" s="190">
        <v>0.27</v>
      </c>
      <c r="DZ12" s="190">
        <f>SUM(DW12:DY12)</f>
        <v>3.58</v>
      </c>
      <c r="EA12" s="192" t="s">
        <v>74</v>
      </c>
      <c r="EB12" s="190">
        <v>3.09</v>
      </c>
      <c r="EC12" s="190">
        <v>0.22</v>
      </c>
      <c r="ED12" s="190">
        <v>0.27</v>
      </c>
      <c r="EE12" s="190">
        <f>SUM(EB12:ED12)</f>
        <v>3.58</v>
      </c>
      <c r="EF12" s="192" t="s">
        <v>74</v>
      </c>
      <c r="EG12" s="190">
        <v>3.09</v>
      </c>
      <c r="EH12" s="190">
        <v>0.22</v>
      </c>
      <c r="EI12" s="190">
        <v>0.27</v>
      </c>
      <c r="EJ12" s="190">
        <f>SUM(EG12:EI12)</f>
        <v>3.58</v>
      </c>
      <c r="EK12" s="192" t="s">
        <v>74</v>
      </c>
      <c r="EL12" s="190">
        <v>3.09</v>
      </c>
      <c r="EM12" s="190">
        <v>0.22</v>
      </c>
      <c r="EN12" s="190">
        <v>0.27</v>
      </c>
      <c r="EO12" s="190">
        <f>SUM(EL12:EN12)</f>
        <v>3.58</v>
      </c>
      <c r="EP12" s="192" t="s">
        <v>74</v>
      </c>
      <c r="EQ12" s="190">
        <v>3.11</v>
      </c>
      <c r="ER12" s="190">
        <v>0.22</v>
      </c>
      <c r="ES12" s="190">
        <v>0.27</v>
      </c>
      <c r="ET12" s="190">
        <f>SUM(EQ12:ES12)</f>
        <v>3.6</v>
      </c>
      <c r="EU12" s="192" t="s">
        <v>74</v>
      </c>
      <c r="EV12" s="190">
        <v>3.14</v>
      </c>
      <c r="EW12" s="190">
        <v>0.22</v>
      </c>
      <c r="EX12" s="190">
        <v>0.27</v>
      </c>
      <c r="EY12" s="190">
        <f>SUM(EV12:EX12)</f>
        <v>3.6300000000000003</v>
      </c>
      <c r="EZ12" s="192" t="s">
        <v>74</v>
      </c>
      <c r="FA12" s="190">
        <v>3.14</v>
      </c>
      <c r="FB12" s="190">
        <v>0.22</v>
      </c>
      <c r="FC12" s="190">
        <v>0.27</v>
      </c>
      <c r="FD12" s="190">
        <f>SUM(FA12:FC12)</f>
        <v>3.6300000000000003</v>
      </c>
      <c r="FE12" s="192" t="s">
        <v>74</v>
      </c>
      <c r="FF12" s="190">
        <v>3.14</v>
      </c>
      <c r="FG12" s="190">
        <v>0.22</v>
      </c>
      <c r="FH12" s="190">
        <v>0.27</v>
      </c>
      <c r="FI12" s="190">
        <f>SUM(FF12:FH12)</f>
        <v>3.6300000000000003</v>
      </c>
      <c r="FJ12" s="192" t="s">
        <v>74</v>
      </c>
      <c r="FK12" s="190">
        <v>3.07</v>
      </c>
      <c r="FL12" s="190">
        <v>0.22</v>
      </c>
      <c r="FM12" s="190">
        <v>0.27</v>
      </c>
      <c r="FN12" s="190">
        <f>SUM(FK12:FM12)</f>
        <v>3.56</v>
      </c>
      <c r="FO12" s="192" t="s">
        <v>74</v>
      </c>
      <c r="FP12" s="190">
        <v>3.07</v>
      </c>
      <c r="FQ12" s="190">
        <v>0.22</v>
      </c>
      <c r="FR12" s="190">
        <v>0.27</v>
      </c>
      <c r="FS12" s="190">
        <f>SUM(FP12:FR12)</f>
        <v>3.56</v>
      </c>
      <c r="FT12" s="192" t="s">
        <v>74</v>
      </c>
      <c r="FU12" s="190">
        <v>3.07</v>
      </c>
      <c r="FV12" s="190">
        <v>0.22</v>
      </c>
      <c r="FW12" s="190">
        <v>0.27</v>
      </c>
      <c r="FX12" s="190">
        <f>SUM(FU12:FW12)</f>
        <v>3.56</v>
      </c>
      <c r="FY12" s="192" t="s">
        <v>74</v>
      </c>
      <c r="FZ12" s="190">
        <v>3.09</v>
      </c>
      <c r="GA12" s="190">
        <v>0.22</v>
      </c>
      <c r="GB12" s="190">
        <v>0.27</v>
      </c>
      <c r="GC12" s="190">
        <f>SUM(FZ12:GB12)</f>
        <v>3.58</v>
      </c>
      <c r="GD12" s="192" t="s">
        <v>74</v>
      </c>
      <c r="GE12" s="190">
        <v>3.09</v>
      </c>
      <c r="GF12" s="190">
        <v>0.22</v>
      </c>
      <c r="GG12" s="190">
        <v>0.27</v>
      </c>
      <c r="GH12" s="190">
        <f>SUM(GE12:GG12)</f>
        <v>3.58</v>
      </c>
      <c r="GI12" s="192" t="s">
        <v>74</v>
      </c>
      <c r="GJ12" s="190">
        <v>3.09</v>
      </c>
      <c r="GK12" s="190">
        <v>0.22</v>
      </c>
      <c r="GL12" s="190">
        <v>0.27</v>
      </c>
      <c r="GM12" s="190">
        <f>SUM(GJ12:GL12)</f>
        <v>3.58</v>
      </c>
      <c r="GN12" s="192" t="s">
        <v>74</v>
      </c>
      <c r="GO12" s="190">
        <v>3.07</v>
      </c>
      <c r="GP12" s="190">
        <v>0.22</v>
      </c>
      <c r="GQ12" s="190">
        <v>0.27</v>
      </c>
      <c r="GR12" s="190">
        <f>SUM(GO12:GQ12)</f>
        <v>3.56</v>
      </c>
      <c r="GS12" s="192" t="s">
        <v>74</v>
      </c>
      <c r="GT12" s="190">
        <v>3.07</v>
      </c>
      <c r="GU12" s="190">
        <v>0.22</v>
      </c>
      <c r="GV12" s="190">
        <v>0.27</v>
      </c>
      <c r="GW12" s="190">
        <f>SUM(GT12:GV12)</f>
        <v>3.56</v>
      </c>
      <c r="GX12" s="192" t="s">
        <v>74</v>
      </c>
      <c r="GY12" s="190">
        <v>3.08</v>
      </c>
      <c r="GZ12" s="190">
        <v>0.22</v>
      </c>
      <c r="HA12" s="190">
        <v>0.27</v>
      </c>
      <c r="HB12" s="190">
        <f>SUM(GY12:HA12)</f>
        <v>3.5700000000000003</v>
      </c>
      <c r="HC12" s="192" t="s">
        <v>74</v>
      </c>
      <c r="HD12" s="190">
        <v>3.08</v>
      </c>
      <c r="HE12" s="190">
        <v>0.22</v>
      </c>
      <c r="HF12" s="190">
        <v>0.27</v>
      </c>
      <c r="HG12" s="190">
        <f>SUM(HD12:HF12)</f>
        <v>3.5700000000000003</v>
      </c>
      <c r="HH12" s="192" t="s">
        <v>74</v>
      </c>
      <c r="HI12" s="190">
        <v>3.08</v>
      </c>
      <c r="HJ12" s="190">
        <v>0.22</v>
      </c>
      <c r="HK12" s="190">
        <v>0.27</v>
      </c>
      <c r="HL12" s="190">
        <f>SUM(HI12:HK12)</f>
        <v>3.5700000000000003</v>
      </c>
      <c r="HM12" s="192" t="s">
        <v>74</v>
      </c>
      <c r="HN12" s="190">
        <v>3.08</v>
      </c>
      <c r="HO12" s="190">
        <v>0.22</v>
      </c>
      <c r="HP12" s="190">
        <v>0.27</v>
      </c>
      <c r="HQ12" s="190">
        <f>SUM(HN12:HP12)</f>
        <v>3.5700000000000003</v>
      </c>
      <c r="HR12" s="192" t="s">
        <v>74</v>
      </c>
      <c r="HS12" s="190">
        <v>3.08</v>
      </c>
      <c r="HT12" s="190">
        <v>0.22</v>
      </c>
      <c r="HU12" s="190">
        <v>0.27</v>
      </c>
      <c r="HV12" s="190">
        <f>SUM(HS12:HU12)</f>
        <v>3.5700000000000003</v>
      </c>
      <c r="HW12" s="192" t="s">
        <v>74</v>
      </c>
      <c r="HX12" s="190">
        <v>3.09</v>
      </c>
      <c r="HY12" s="190">
        <v>0.22</v>
      </c>
      <c r="HZ12" s="190">
        <v>0.27</v>
      </c>
      <c r="IA12" s="190">
        <f>SUM(HX12:HZ12)</f>
        <v>3.58</v>
      </c>
      <c r="IB12" s="192" t="s">
        <v>74</v>
      </c>
      <c r="IC12" s="190">
        <v>3.09</v>
      </c>
      <c r="ID12" s="190">
        <v>0.22</v>
      </c>
      <c r="IE12" s="190">
        <v>0.27</v>
      </c>
      <c r="IF12" s="190">
        <f>SUM(IC12:IE12)</f>
        <v>3.58</v>
      </c>
      <c r="IG12" s="192" t="s">
        <v>74</v>
      </c>
      <c r="IH12" s="190">
        <v>3.09</v>
      </c>
      <c r="II12" s="190">
        <v>0.22</v>
      </c>
      <c r="IJ12" s="190">
        <v>0.27</v>
      </c>
      <c r="IK12" s="190">
        <f>SUM(IH12:IJ12)</f>
        <v>3.58</v>
      </c>
      <c r="IL12" s="192" t="s">
        <v>74</v>
      </c>
      <c r="IM12" s="190">
        <v>3.09</v>
      </c>
      <c r="IN12" s="190">
        <v>0.22</v>
      </c>
      <c r="IO12" s="190">
        <v>0.27</v>
      </c>
      <c r="IP12" s="190">
        <f>SUM(IM12:IO12)</f>
        <v>3.58</v>
      </c>
      <c r="IQ12" s="192" t="s">
        <v>74</v>
      </c>
      <c r="IR12" s="190">
        <v>3.09</v>
      </c>
      <c r="IS12" s="190">
        <v>0.22</v>
      </c>
      <c r="IT12" s="190">
        <v>0.27</v>
      </c>
      <c r="IU12" s="190">
        <f>SUM(IR12:IT12)</f>
        <v>3.58</v>
      </c>
      <c r="IV12" s="192" t="s">
        <v>74</v>
      </c>
      <c r="IW12" s="190">
        <v>3.17</v>
      </c>
      <c r="IX12" s="190">
        <v>0.22</v>
      </c>
      <c r="IY12" s="190">
        <v>0.27</v>
      </c>
      <c r="IZ12" s="190">
        <f>SUM(IW12:IY12)</f>
        <v>3.66</v>
      </c>
      <c r="JA12" s="192" t="s">
        <v>74</v>
      </c>
      <c r="JB12" s="190">
        <v>3.18</v>
      </c>
      <c r="JC12" s="190">
        <v>0.22</v>
      </c>
      <c r="JD12" s="190">
        <v>0.27</v>
      </c>
      <c r="JE12" s="190">
        <f>SUM(JB12:JD12)</f>
        <v>3.6700000000000004</v>
      </c>
      <c r="JF12" s="192" t="s">
        <v>74</v>
      </c>
      <c r="JG12" s="190">
        <v>3.18</v>
      </c>
      <c r="JH12" s="190">
        <v>0.22</v>
      </c>
      <c r="JI12" s="190">
        <v>0.27</v>
      </c>
      <c r="JJ12" s="190">
        <f>SUM(JG12:JI12)</f>
        <v>3.6700000000000004</v>
      </c>
      <c r="JK12" s="192" t="s">
        <v>74</v>
      </c>
      <c r="JL12" s="190">
        <v>3.18</v>
      </c>
      <c r="JM12" s="190">
        <v>0.22</v>
      </c>
      <c r="JN12" s="190">
        <v>0.27</v>
      </c>
      <c r="JO12" s="190">
        <f>SUM(JL12:JN12)</f>
        <v>3.6700000000000004</v>
      </c>
      <c r="JP12" s="192" t="s">
        <v>74</v>
      </c>
      <c r="JQ12" s="190">
        <v>3.18</v>
      </c>
      <c r="JR12" s="190">
        <v>0.22</v>
      </c>
      <c r="JS12" s="190">
        <v>0.27</v>
      </c>
      <c r="JT12" s="190">
        <f>SUM(JQ12:JS12)</f>
        <v>3.6700000000000004</v>
      </c>
      <c r="JU12" s="192" t="s">
        <v>74</v>
      </c>
      <c r="JV12" s="190">
        <v>3.18</v>
      </c>
      <c r="JW12" s="190">
        <v>0.22</v>
      </c>
      <c r="JX12" s="190">
        <v>0.27</v>
      </c>
      <c r="JY12" s="190">
        <f>SUM(JV12:JX12)</f>
        <v>3.6700000000000004</v>
      </c>
      <c r="JZ12" s="192" t="s">
        <v>74</v>
      </c>
      <c r="KA12" s="190">
        <v>3.18</v>
      </c>
      <c r="KB12" s="190">
        <v>0.22</v>
      </c>
      <c r="KC12" s="190">
        <v>0.27</v>
      </c>
      <c r="KD12" s="190">
        <f>SUM(KA12:KC12)</f>
        <v>3.6700000000000004</v>
      </c>
      <c r="KE12" s="192" t="s">
        <v>74</v>
      </c>
      <c r="KF12" s="190">
        <v>3.18</v>
      </c>
      <c r="KG12" s="190">
        <v>0.22</v>
      </c>
      <c r="KH12" s="190">
        <v>0.27</v>
      </c>
      <c r="KI12" s="190">
        <f>SUM(KF12:KH12)</f>
        <v>3.6700000000000004</v>
      </c>
      <c r="KJ12" s="192" t="s">
        <v>74</v>
      </c>
      <c r="KK12" s="190">
        <v>3.18</v>
      </c>
      <c r="KL12" s="190">
        <v>0.22</v>
      </c>
      <c r="KM12" s="190">
        <v>0.27</v>
      </c>
      <c r="KN12" s="190">
        <f>SUM(KK12:KM12)</f>
        <v>3.6700000000000004</v>
      </c>
      <c r="KO12" s="192" t="s">
        <v>74</v>
      </c>
      <c r="KP12" s="190">
        <v>3.18</v>
      </c>
      <c r="KQ12" s="190">
        <v>0.22</v>
      </c>
      <c r="KR12" s="190">
        <v>0.27</v>
      </c>
      <c r="KS12" s="190">
        <f>SUM(KP12:KR12)</f>
        <v>3.6700000000000004</v>
      </c>
      <c r="KT12" s="192" t="s">
        <v>74</v>
      </c>
      <c r="KU12" s="190">
        <v>3.22</v>
      </c>
      <c r="KV12" s="190">
        <v>0.23</v>
      </c>
      <c r="KW12" s="190">
        <v>0.28000000000000003</v>
      </c>
      <c r="KX12" s="190">
        <f>SUM(KU12:KW12)</f>
        <v>3.7300000000000004</v>
      </c>
      <c r="KY12" s="192" t="s">
        <v>74</v>
      </c>
      <c r="KZ12" s="190">
        <v>3.22</v>
      </c>
      <c r="LA12" s="190">
        <v>0.23</v>
      </c>
      <c r="LB12" s="190">
        <v>0.28000000000000003</v>
      </c>
      <c r="LC12" s="190">
        <f>SUM(KZ12:LB12)</f>
        <v>3.7300000000000004</v>
      </c>
      <c r="LD12" s="192" t="s">
        <v>74</v>
      </c>
      <c r="LE12" s="190">
        <v>3.22</v>
      </c>
      <c r="LF12" s="190">
        <v>0.23</v>
      </c>
      <c r="LG12" s="190">
        <v>0.28000000000000003</v>
      </c>
      <c r="LH12" s="190">
        <f>SUM(LE12:LG12)</f>
        <v>3.7300000000000004</v>
      </c>
      <c r="LI12" s="192" t="s">
        <v>74</v>
      </c>
      <c r="LJ12" s="190">
        <v>3.24</v>
      </c>
      <c r="LK12" s="190">
        <v>0.23</v>
      </c>
      <c r="LL12" s="190">
        <v>0.28000000000000003</v>
      </c>
      <c r="LM12" s="190">
        <f>SUM(LJ12:LL12)</f>
        <v>3.75</v>
      </c>
      <c r="LN12" s="192" t="s">
        <v>74</v>
      </c>
      <c r="LO12" s="190">
        <v>3.33</v>
      </c>
      <c r="LP12" s="190">
        <v>0.23</v>
      </c>
      <c r="LQ12" s="190">
        <v>0.28999999999999998</v>
      </c>
      <c r="LR12" s="190">
        <f>SUM(LO12:LQ12)</f>
        <v>3.85</v>
      </c>
      <c r="LS12" s="192" t="s">
        <v>74</v>
      </c>
      <c r="LT12" s="190">
        <v>3.33</v>
      </c>
      <c r="LU12" s="190">
        <v>0.23</v>
      </c>
      <c r="LV12" s="190">
        <v>0.28999999999999998</v>
      </c>
      <c r="LW12" s="190">
        <f>SUM(LT12:LV12)</f>
        <v>3.85</v>
      </c>
      <c r="LX12" s="192" t="s">
        <v>74</v>
      </c>
      <c r="LY12" s="190">
        <v>3.33</v>
      </c>
      <c r="LZ12" s="190">
        <v>0.23</v>
      </c>
      <c r="MA12" s="190">
        <v>0.28999999999999998</v>
      </c>
      <c r="MB12" s="190">
        <f>SUM(LY12:MA12)</f>
        <v>3.85</v>
      </c>
      <c r="MC12" s="192" t="s">
        <v>74</v>
      </c>
      <c r="MD12" s="190">
        <v>3.33</v>
      </c>
      <c r="ME12" s="190">
        <v>0.23</v>
      </c>
      <c r="MF12" s="190">
        <v>0.28999999999999998</v>
      </c>
      <c r="MG12" s="190">
        <f>SUM(MD12:MF12)</f>
        <v>3.85</v>
      </c>
      <c r="MH12" s="192" t="s">
        <v>74</v>
      </c>
      <c r="MI12" s="190">
        <v>3.4</v>
      </c>
      <c r="MJ12" s="190">
        <v>0.24</v>
      </c>
      <c r="MK12" s="190">
        <v>0.28999999999999998</v>
      </c>
      <c r="ML12" s="190">
        <f>SUM(MI12:MK12)</f>
        <v>3.9299999999999997</v>
      </c>
      <c r="MM12" s="192" t="s">
        <v>74</v>
      </c>
      <c r="MN12" s="190">
        <v>3.4</v>
      </c>
      <c r="MO12" s="190">
        <v>0.24</v>
      </c>
      <c r="MP12" s="190">
        <v>0.28999999999999998</v>
      </c>
      <c r="MQ12" s="190">
        <f>SUM(MN12:MP12)</f>
        <v>3.9299999999999997</v>
      </c>
      <c r="MR12" s="192" t="s">
        <v>74</v>
      </c>
      <c r="MS12" s="190">
        <v>3.4</v>
      </c>
      <c r="MT12" s="190">
        <v>0.24</v>
      </c>
      <c r="MU12" s="190">
        <v>0.28999999999999998</v>
      </c>
      <c r="MV12" s="190">
        <f>SUM(MS12:MU12)</f>
        <v>3.9299999999999997</v>
      </c>
      <c r="MW12" s="192" t="s">
        <v>74</v>
      </c>
      <c r="MX12" s="190">
        <v>3.4</v>
      </c>
      <c r="MY12" s="190">
        <v>0.24</v>
      </c>
      <c r="MZ12" s="190">
        <v>0.28999999999999998</v>
      </c>
      <c r="NA12" s="190">
        <f>SUM(MX12:MZ12)</f>
        <v>3.9299999999999997</v>
      </c>
      <c r="NB12" s="192" t="s">
        <v>74</v>
      </c>
      <c r="NC12" s="190">
        <v>3.4</v>
      </c>
      <c r="ND12" s="190">
        <v>0.24</v>
      </c>
      <c r="NE12" s="190">
        <v>0.28999999999999998</v>
      </c>
      <c r="NF12" s="190">
        <f>SUM(NC12:NE12)</f>
        <v>3.9299999999999997</v>
      </c>
      <c r="NG12" s="192" t="s">
        <v>74</v>
      </c>
      <c r="NH12" s="190">
        <v>3.4</v>
      </c>
      <c r="NI12" s="190">
        <v>0.24</v>
      </c>
      <c r="NJ12" s="190">
        <v>0.28999999999999998</v>
      </c>
      <c r="NK12" s="190">
        <f>SUM(NH12:NJ12)</f>
        <v>3.9299999999999997</v>
      </c>
      <c r="NL12" s="192" t="s">
        <v>74</v>
      </c>
      <c r="NM12" s="190">
        <v>3.33</v>
      </c>
      <c r="NN12" s="190">
        <v>0.23</v>
      </c>
      <c r="NO12" s="190">
        <v>0.28999999999999998</v>
      </c>
      <c r="NP12" s="190">
        <f>SUM(NM12:NO12)</f>
        <v>3.85</v>
      </c>
      <c r="NQ12" s="192" t="s">
        <v>74</v>
      </c>
      <c r="NR12" s="190">
        <v>3.24</v>
      </c>
      <c r="NS12" s="190">
        <v>0.23</v>
      </c>
      <c r="NT12" s="190">
        <v>0.28000000000000003</v>
      </c>
      <c r="NU12" s="190">
        <f>SUM(NR12:NT12)</f>
        <v>3.75</v>
      </c>
      <c r="NV12" s="192" t="s">
        <v>74</v>
      </c>
      <c r="NW12" s="190">
        <v>3.24</v>
      </c>
      <c r="NX12" s="190">
        <v>0.23</v>
      </c>
      <c r="NY12" s="190">
        <v>0.28000000000000003</v>
      </c>
      <c r="NZ12" s="190">
        <f>SUM(NW12:NY12)</f>
        <v>3.75</v>
      </c>
      <c r="OA12" s="192" t="s">
        <v>74</v>
      </c>
      <c r="OB12" s="190">
        <v>3.24</v>
      </c>
      <c r="OC12" s="190">
        <v>0.23</v>
      </c>
      <c r="OD12" s="190">
        <v>0.28000000000000003</v>
      </c>
      <c r="OE12" s="190">
        <f>SUM(OB12:OD12)</f>
        <v>3.75</v>
      </c>
      <c r="OF12" s="192" t="s">
        <v>74</v>
      </c>
      <c r="OG12" s="190">
        <v>3.24</v>
      </c>
      <c r="OH12" s="190">
        <v>0.23</v>
      </c>
      <c r="OI12" s="190">
        <v>0.28000000000000003</v>
      </c>
      <c r="OJ12" s="190">
        <f>SUM(OG12:OI12)</f>
        <v>3.75</v>
      </c>
      <c r="OK12" s="192" t="s">
        <v>74</v>
      </c>
      <c r="OL12" s="190">
        <v>3.33</v>
      </c>
      <c r="OM12" s="190">
        <v>0.23</v>
      </c>
      <c r="ON12" s="190">
        <v>0.28999999999999998</v>
      </c>
      <c r="OO12" s="190">
        <f>SUM(OL12:ON12)</f>
        <v>3.85</v>
      </c>
      <c r="OP12" s="192" t="s">
        <v>74</v>
      </c>
      <c r="OQ12" s="190">
        <v>3.33</v>
      </c>
      <c r="OR12" s="190">
        <v>0.23</v>
      </c>
      <c r="OS12" s="190">
        <v>0.28999999999999998</v>
      </c>
      <c r="OT12" s="190">
        <f>SUM(OQ12:OS12)</f>
        <v>3.85</v>
      </c>
      <c r="OU12" s="192" t="s">
        <v>74</v>
      </c>
      <c r="OV12" s="190">
        <v>3.24</v>
      </c>
      <c r="OW12" s="190">
        <v>0.23</v>
      </c>
      <c r="OX12" s="190">
        <v>0.28000000000000003</v>
      </c>
      <c r="OY12" s="190">
        <f>SUM(OV12:OX12)</f>
        <v>3.75</v>
      </c>
      <c r="OZ12" s="192" t="s">
        <v>74</v>
      </c>
      <c r="PA12" s="190">
        <v>3.4</v>
      </c>
      <c r="PB12" s="190">
        <v>0.24</v>
      </c>
      <c r="PC12" s="190">
        <v>0.28999999999999998</v>
      </c>
      <c r="PD12" s="190">
        <f>SUM(PA12:PC12)</f>
        <v>3.9299999999999997</v>
      </c>
      <c r="PE12" s="192" t="s">
        <v>74</v>
      </c>
      <c r="PF12" s="190">
        <v>3.4</v>
      </c>
      <c r="PG12" s="190">
        <v>0.24</v>
      </c>
      <c r="PH12" s="190">
        <v>0.28999999999999998</v>
      </c>
      <c r="PI12" s="190">
        <f>SUM(PF12:PH12)</f>
        <v>3.9299999999999997</v>
      </c>
      <c r="PJ12" s="192" t="s">
        <v>74</v>
      </c>
      <c r="PK12" s="190">
        <v>3.52</v>
      </c>
      <c r="PL12" s="190">
        <v>0.25</v>
      </c>
      <c r="PM12" s="190">
        <v>0.3</v>
      </c>
      <c r="PN12" s="190">
        <f>SUM(PK12:PM12)</f>
        <v>4.07</v>
      </c>
      <c r="PO12" s="192" t="s">
        <v>74</v>
      </c>
      <c r="PP12" s="190">
        <v>3.59</v>
      </c>
      <c r="PQ12" s="190">
        <v>0.25</v>
      </c>
      <c r="PR12" s="190">
        <v>0.31</v>
      </c>
      <c r="PS12" s="190">
        <f>SUM(PP12:PR12)</f>
        <v>4.1499999999999995</v>
      </c>
      <c r="PT12" s="192" t="s">
        <v>74</v>
      </c>
      <c r="PU12" s="190">
        <v>3.7</v>
      </c>
      <c r="PV12" s="190">
        <v>0.26</v>
      </c>
      <c r="PW12" s="190">
        <v>0.32</v>
      </c>
      <c r="PX12" s="190">
        <f>SUM(PU12:PW12)</f>
        <v>4.28</v>
      </c>
      <c r="PY12" s="192" t="s">
        <v>74</v>
      </c>
      <c r="PZ12" s="190">
        <v>3.74</v>
      </c>
      <c r="QA12" s="190">
        <v>0.26</v>
      </c>
      <c r="QB12" s="190">
        <v>0.32</v>
      </c>
      <c r="QC12" s="190">
        <f>SUM(PZ12:QB12)</f>
        <v>4.32</v>
      </c>
      <c r="QD12" s="192" t="s">
        <v>74</v>
      </c>
      <c r="QE12" s="190">
        <v>3.77</v>
      </c>
      <c r="QF12" s="190">
        <v>0.27</v>
      </c>
      <c r="QG12" s="190">
        <v>0.33</v>
      </c>
      <c r="QH12" s="190">
        <f>SUM(QE12:QG12)</f>
        <v>4.37</v>
      </c>
      <c r="QI12" s="192" t="s">
        <v>74</v>
      </c>
      <c r="QJ12" s="190">
        <v>3.79</v>
      </c>
      <c r="QK12" s="190">
        <v>0.27</v>
      </c>
      <c r="QL12" s="190">
        <v>0.33</v>
      </c>
      <c r="QM12" s="190">
        <f>SUM(QJ12:QL12)</f>
        <v>4.3900000000000006</v>
      </c>
      <c r="QN12" s="192" t="s">
        <v>74</v>
      </c>
      <c r="QO12" s="190">
        <v>3.82</v>
      </c>
      <c r="QP12" s="190">
        <v>0.27</v>
      </c>
      <c r="QQ12" s="190">
        <v>0.33</v>
      </c>
      <c r="QR12" s="190">
        <f>SUM(QO12:QQ12)</f>
        <v>4.42</v>
      </c>
      <c r="QS12" s="192" t="s">
        <v>74</v>
      </c>
      <c r="QT12" s="190">
        <v>3.89</v>
      </c>
      <c r="QU12" s="190">
        <v>0.27</v>
      </c>
      <c r="QV12" s="190">
        <v>0.34</v>
      </c>
      <c r="QW12" s="190">
        <f>SUM(QT12:QV12)</f>
        <v>4.5</v>
      </c>
      <c r="QX12" s="192" t="s">
        <v>74</v>
      </c>
      <c r="QY12" s="190">
        <v>3.98</v>
      </c>
      <c r="QZ12" s="190">
        <v>0.28000000000000003</v>
      </c>
      <c r="RA12" s="190">
        <v>0.34</v>
      </c>
      <c r="RB12" s="190">
        <f>SUM(QY12:RA12)</f>
        <v>4.5999999999999996</v>
      </c>
      <c r="RC12" s="192" t="s">
        <v>74</v>
      </c>
      <c r="RD12" s="190">
        <v>3.98</v>
      </c>
      <c r="RE12" s="190">
        <v>0.28000000000000003</v>
      </c>
      <c r="RF12" s="190">
        <v>0.34</v>
      </c>
      <c r="RG12" s="190">
        <f>SUM(RD12:RF12)</f>
        <v>4.5999999999999996</v>
      </c>
      <c r="RH12" s="192" t="s">
        <v>74</v>
      </c>
      <c r="RI12" s="190">
        <v>4.07</v>
      </c>
      <c r="RJ12" s="190">
        <v>0.28999999999999998</v>
      </c>
      <c r="RK12" s="190">
        <v>0.35</v>
      </c>
      <c r="RL12" s="190">
        <f>SUM(RI12:RK12)</f>
        <v>4.71</v>
      </c>
      <c r="RM12" s="192" t="s">
        <v>74</v>
      </c>
      <c r="RN12" s="190">
        <v>4.07</v>
      </c>
      <c r="RO12" s="190">
        <v>0.28999999999999998</v>
      </c>
      <c r="RP12" s="190">
        <v>0.35</v>
      </c>
      <c r="RQ12" s="190">
        <f>SUM(RN12:RP12)</f>
        <v>4.71</v>
      </c>
      <c r="RR12" s="192" t="s">
        <v>74</v>
      </c>
      <c r="RS12" s="190">
        <v>4.17</v>
      </c>
      <c r="RT12" s="190">
        <v>0.28999999999999998</v>
      </c>
      <c r="RU12" s="190">
        <v>0.36</v>
      </c>
      <c r="RV12" s="190">
        <f>SUM(RS12:RU12)</f>
        <v>4.82</v>
      </c>
      <c r="RW12" s="192" t="s">
        <v>74</v>
      </c>
      <c r="RX12" s="190">
        <v>4.2699999999999996</v>
      </c>
      <c r="RY12" s="190">
        <v>0.3</v>
      </c>
      <c r="RZ12" s="190">
        <v>0.37</v>
      </c>
      <c r="SA12" s="190">
        <f>SUM(RX12:RZ12)</f>
        <v>4.9399999999999995</v>
      </c>
      <c r="SB12" s="192" t="s">
        <v>74</v>
      </c>
      <c r="SC12" s="190">
        <v>4.2699999999999996</v>
      </c>
      <c r="SD12" s="190">
        <v>0.3</v>
      </c>
      <c r="SE12" s="190">
        <v>0.37</v>
      </c>
      <c r="SF12" s="190">
        <f>SUM(SC12:SE12)</f>
        <v>4.9399999999999995</v>
      </c>
      <c r="SG12" s="192" t="s">
        <v>74</v>
      </c>
      <c r="SH12" s="190">
        <v>4.42</v>
      </c>
      <c r="SI12" s="190">
        <v>0.31</v>
      </c>
      <c r="SJ12" s="190">
        <v>0.38</v>
      </c>
      <c r="SK12" s="190">
        <f>SUM(SH12:SJ12)</f>
        <v>5.1099999999999994</v>
      </c>
      <c r="SL12" s="192" t="s">
        <v>74</v>
      </c>
      <c r="SM12" s="190">
        <v>4.42</v>
      </c>
      <c r="SN12" s="190">
        <v>0.31</v>
      </c>
      <c r="SO12" s="190">
        <v>0.38</v>
      </c>
      <c r="SP12" s="190">
        <f>SUM(SM12:SO12)</f>
        <v>5.1099999999999994</v>
      </c>
      <c r="SQ12" s="192" t="s">
        <v>74</v>
      </c>
      <c r="SR12" s="190">
        <v>4.43</v>
      </c>
      <c r="SS12" s="190">
        <v>0.31</v>
      </c>
      <c r="ST12" s="190">
        <v>0.38</v>
      </c>
      <c r="SU12" s="190">
        <f>SUM(SR12:ST12)</f>
        <v>5.1199999999999992</v>
      </c>
      <c r="SV12" s="192" t="s">
        <v>74</v>
      </c>
      <c r="SW12" s="190">
        <v>4.53</v>
      </c>
      <c r="SX12" s="190">
        <v>0.32</v>
      </c>
      <c r="SY12" s="190">
        <v>0.39</v>
      </c>
      <c r="SZ12" s="190">
        <f>SUM(SW12:SY12)</f>
        <v>5.24</v>
      </c>
      <c r="TA12" s="192" t="s">
        <v>74</v>
      </c>
      <c r="TB12" s="190">
        <v>4.43</v>
      </c>
      <c r="TC12" s="190">
        <v>0.31</v>
      </c>
      <c r="TD12" s="190">
        <v>0.38</v>
      </c>
      <c r="TE12" s="190">
        <f>SUM(TB12:TD12)</f>
        <v>5.1199999999999992</v>
      </c>
      <c r="TF12" s="192" t="s">
        <v>74</v>
      </c>
      <c r="TG12" s="190">
        <v>4.43</v>
      </c>
      <c r="TH12" s="190">
        <v>0.31</v>
      </c>
      <c r="TI12" s="190">
        <v>0.38</v>
      </c>
      <c r="TJ12" s="190">
        <f>SUM(TG12:TI12)</f>
        <v>5.1199999999999992</v>
      </c>
      <c r="TK12" s="192" t="s">
        <v>74</v>
      </c>
      <c r="TL12" s="190">
        <v>4.43</v>
      </c>
      <c r="TM12" s="190">
        <v>0.31</v>
      </c>
      <c r="TN12" s="190">
        <v>0.38</v>
      </c>
      <c r="TO12" s="190">
        <f>SUM(TL12:TN12)</f>
        <v>5.1199999999999992</v>
      </c>
      <c r="TP12" s="192" t="s">
        <v>74</v>
      </c>
      <c r="TQ12" s="190">
        <v>4.43</v>
      </c>
      <c r="TR12" s="190">
        <v>0.31</v>
      </c>
      <c r="TS12" s="190">
        <v>0.38</v>
      </c>
      <c r="TT12" s="190">
        <f>SUM(TQ12:TS12)</f>
        <v>5.1199999999999992</v>
      </c>
      <c r="TU12" s="192" t="s">
        <v>74</v>
      </c>
      <c r="TV12" s="190">
        <v>4.43</v>
      </c>
      <c r="TW12" s="190">
        <v>0.31</v>
      </c>
      <c r="TX12" s="190">
        <v>0.38</v>
      </c>
      <c r="TY12" s="190">
        <f>SUM(TV12:TX12)</f>
        <v>5.1199999999999992</v>
      </c>
      <c r="TZ12" s="192" t="s">
        <v>74</v>
      </c>
      <c r="UA12" s="190">
        <v>4.43</v>
      </c>
      <c r="UB12" s="190">
        <v>0.31</v>
      </c>
      <c r="UC12" s="190">
        <v>0.38</v>
      </c>
      <c r="UD12" s="190">
        <f>SUM(UA12:UC12)</f>
        <v>5.1199999999999992</v>
      </c>
      <c r="UE12" s="192" t="s">
        <v>74</v>
      </c>
      <c r="UF12" s="190">
        <v>4.43</v>
      </c>
      <c r="UG12" s="190">
        <v>0.31</v>
      </c>
      <c r="UH12" s="190">
        <v>0.38</v>
      </c>
      <c r="UI12" s="203">
        <f>SUM(UF12:UH12)</f>
        <v>5.1199999999999992</v>
      </c>
      <c r="UJ12" s="192" t="s">
        <v>74</v>
      </c>
      <c r="UK12" s="190">
        <v>4.63</v>
      </c>
      <c r="UL12" s="190">
        <v>0.33</v>
      </c>
      <c r="UM12" s="190">
        <v>0.4</v>
      </c>
      <c r="UN12" s="190">
        <f>SUM(UK12:UM12)</f>
        <v>5.36</v>
      </c>
      <c r="UO12" s="192" t="s">
        <v>74</v>
      </c>
      <c r="UP12" s="190">
        <v>4.63</v>
      </c>
      <c r="UQ12" s="190">
        <v>0.33</v>
      </c>
      <c r="UR12" s="190">
        <v>0.4</v>
      </c>
      <c r="US12" s="190">
        <f>SUM(UP12:UR12)</f>
        <v>5.36</v>
      </c>
      <c r="UT12" s="192" t="s">
        <v>74</v>
      </c>
      <c r="UU12" s="190">
        <v>4.8</v>
      </c>
      <c r="UV12" s="190">
        <v>0.34</v>
      </c>
      <c r="UW12" s="190">
        <v>0.41</v>
      </c>
      <c r="UX12" s="203">
        <f>SUM(UU12:UW12)</f>
        <v>5.55</v>
      </c>
      <c r="UY12" s="192" t="s">
        <v>74</v>
      </c>
      <c r="UZ12" s="190">
        <v>4.8</v>
      </c>
      <c r="VA12" s="190">
        <v>0.34</v>
      </c>
      <c r="VB12" s="190">
        <v>0.41</v>
      </c>
      <c r="VC12" s="203">
        <f>SUM(UZ12:VB12)</f>
        <v>5.55</v>
      </c>
      <c r="VD12" s="192" t="s">
        <v>74</v>
      </c>
      <c r="VE12" s="190">
        <v>4.8</v>
      </c>
      <c r="VF12" s="190">
        <v>0.34</v>
      </c>
      <c r="VG12" s="190">
        <v>0.41</v>
      </c>
      <c r="VH12" s="203">
        <f>SUM(VE12:VG12)</f>
        <v>5.55</v>
      </c>
      <c r="VI12" s="192" t="s">
        <v>74</v>
      </c>
      <c r="VJ12" s="190">
        <v>5.21</v>
      </c>
      <c r="VK12" s="190">
        <v>0.37</v>
      </c>
      <c r="VL12" s="190">
        <v>0.45</v>
      </c>
      <c r="VM12" s="203">
        <f>SUM(VJ12:VL12)</f>
        <v>6.03</v>
      </c>
      <c r="VN12" s="192" t="s">
        <v>74</v>
      </c>
      <c r="VO12" s="190">
        <v>5.21</v>
      </c>
      <c r="VP12" s="190">
        <v>0.37</v>
      </c>
      <c r="VQ12" s="190">
        <v>0.45</v>
      </c>
      <c r="VR12" s="203">
        <f>SUM(VO12:VQ12)</f>
        <v>6.03</v>
      </c>
      <c r="VS12" s="192" t="s">
        <v>74</v>
      </c>
      <c r="VT12" s="190">
        <v>5.21</v>
      </c>
      <c r="VU12" s="190">
        <v>0.37</v>
      </c>
      <c r="VV12" s="190">
        <v>0.45</v>
      </c>
      <c r="VW12" s="203">
        <f>SUM(VT12:VV12)</f>
        <v>6.03</v>
      </c>
      <c r="VX12" s="192" t="s">
        <v>74</v>
      </c>
      <c r="VY12" s="190">
        <v>5.21</v>
      </c>
      <c r="VZ12" s="190">
        <v>0.37</v>
      </c>
      <c r="WA12" s="190">
        <v>0.45</v>
      </c>
      <c r="WB12" s="203">
        <f>SUM(VY12:WA12)</f>
        <v>6.03</v>
      </c>
      <c r="WC12" s="192" t="s">
        <v>74</v>
      </c>
      <c r="WD12" s="190">
        <v>5.21</v>
      </c>
      <c r="WE12" s="190">
        <v>0.37</v>
      </c>
      <c r="WF12" s="190">
        <v>0.45</v>
      </c>
      <c r="WG12" s="203">
        <f>SUM(WD12:WF12)</f>
        <v>6.03</v>
      </c>
      <c r="WH12" s="192" t="s">
        <v>74</v>
      </c>
      <c r="WI12" s="190">
        <v>5.21</v>
      </c>
      <c r="WJ12" s="190">
        <v>0.37</v>
      </c>
      <c r="WK12" s="190">
        <v>0.45</v>
      </c>
      <c r="WL12" s="203">
        <f>SUM(WI12:WK12)</f>
        <v>6.03</v>
      </c>
      <c r="WM12" s="192" t="s">
        <v>74</v>
      </c>
      <c r="WN12" s="190">
        <v>5.21</v>
      </c>
      <c r="WO12" s="190">
        <v>0.37</v>
      </c>
      <c r="WP12" s="190">
        <v>0.45</v>
      </c>
      <c r="WQ12" s="203">
        <f>SUM(WN12:WP12)</f>
        <v>6.03</v>
      </c>
      <c r="WR12" s="192" t="s">
        <v>74</v>
      </c>
      <c r="WS12" s="190">
        <v>5.21</v>
      </c>
      <c r="WT12" s="190">
        <v>0.37</v>
      </c>
      <c r="WU12" s="190">
        <v>0.45</v>
      </c>
      <c r="WV12" s="203">
        <f>SUM(WS12:WU12)</f>
        <v>6.03</v>
      </c>
      <c r="WW12" s="192" t="s">
        <v>74</v>
      </c>
      <c r="WX12" s="190">
        <v>5.21</v>
      </c>
      <c r="WY12" s="190">
        <v>0.37</v>
      </c>
      <c r="WZ12" s="190">
        <v>0.45</v>
      </c>
      <c r="XA12" s="203">
        <f>SUM(WX12:WZ12)</f>
        <v>6.03</v>
      </c>
      <c r="XB12" s="192" t="s">
        <v>74</v>
      </c>
      <c r="XC12" s="190">
        <v>5.21</v>
      </c>
      <c r="XD12" s="190">
        <v>0.37</v>
      </c>
      <c r="XE12" s="190">
        <v>0.45</v>
      </c>
      <c r="XF12" s="203">
        <f>SUM(XC12:XE12)</f>
        <v>6.03</v>
      </c>
      <c r="XG12" s="192" t="s">
        <v>74</v>
      </c>
      <c r="XH12" s="190">
        <v>5.21</v>
      </c>
      <c r="XI12" s="190">
        <v>0.37</v>
      </c>
      <c r="XJ12" s="190">
        <v>0.45</v>
      </c>
      <c r="XK12" s="203">
        <f>SUM(XH12:XJ12)</f>
        <v>6.03</v>
      </c>
      <c r="XL12" s="192" t="s">
        <v>74</v>
      </c>
      <c r="XM12" s="190">
        <v>5.21</v>
      </c>
      <c r="XN12" s="190">
        <v>0.37</v>
      </c>
      <c r="XO12" s="190">
        <v>0.45</v>
      </c>
      <c r="XP12" s="203">
        <f>SUM(XM12:XO12)</f>
        <v>6.03</v>
      </c>
      <c r="XQ12" s="192" t="s">
        <v>74</v>
      </c>
      <c r="XR12" s="190">
        <v>5.21</v>
      </c>
      <c r="XS12" s="190">
        <v>0.37</v>
      </c>
      <c r="XT12" s="190">
        <v>0.45</v>
      </c>
      <c r="XU12" s="203">
        <f>SUM(XR12:XT12)</f>
        <v>6.03</v>
      </c>
      <c r="XV12" s="192" t="s">
        <v>74</v>
      </c>
      <c r="XW12" s="190">
        <v>5.21</v>
      </c>
      <c r="XX12" s="190">
        <v>0.37</v>
      </c>
      <c r="XY12" s="190">
        <v>0.45</v>
      </c>
      <c r="XZ12" s="203">
        <f>SUM(XW12:XY12)</f>
        <v>6.03</v>
      </c>
      <c r="YA12" s="192" t="s">
        <v>74</v>
      </c>
      <c r="YB12" s="190">
        <v>5.21</v>
      </c>
      <c r="YC12" s="190">
        <v>0.37</v>
      </c>
      <c r="YD12" s="190">
        <v>0.45</v>
      </c>
      <c r="YE12" s="203">
        <f>SUM(YB12:YD12)</f>
        <v>6.03</v>
      </c>
      <c r="YF12" s="192" t="s">
        <v>74</v>
      </c>
      <c r="YG12" s="190">
        <v>5.24</v>
      </c>
      <c r="YH12" s="190">
        <v>0.37</v>
      </c>
      <c r="YI12" s="190">
        <v>0.45</v>
      </c>
      <c r="YJ12" s="203">
        <f>SUM(YG12:YI12)</f>
        <v>6.0600000000000005</v>
      </c>
      <c r="YK12" s="192" t="s">
        <v>74</v>
      </c>
      <c r="YL12" s="190">
        <v>5.24</v>
      </c>
      <c r="YM12" s="190">
        <v>0.37</v>
      </c>
      <c r="YN12" s="190">
        <v>0.45</v>
      </c>
      <c r="YO12" s="203">
        <f>SUM(YL12:YN12)</f>
        <v>6.0600000000000005</v>
      </c>
      <c r="YP12" s="192" t="s">
        <v>74</v>
      </c>
      <c r="YQ12" s="190">
        <v>5.26</v>
      </c>
      <c r="YR12" s="190">
        <v>0.37</v>
      </c>
      <c r="YS12" s="190">
        <v>0.45</v>
      </c>
      <c r="YT12" s="203">
        <f>SUM(YQ12:YS12)</f>
        <v>6.08</v>
      </c>
      <c r="YU12" s="192" t="s">
        <v>74</v>
      </c>
      <c r="YV12" s="190">
        <v>5.28</v>
      </c>
      <c r="YW12" s="190">
        <v>0.37</v>
      </c>
      <c r="YX12" s="190">
        <v>0.46</v>
      </c>
      <c r="YY12" s="203">
        <f>SUM(YV12:YX12)</f>
        <v>6.11</v>
      </c>
      <c r="YZ12" s="192" t="s">
        <v>74</v>
      </c>
      <c r="ZA12" s="190">
        <v>5.28</v>
      </c>
      <c r="ZB12" s="190">
        <v>0.37</v>
      </c>
      <c r="ZC12" s="190">
        <v>0.46</v>
      </c>
      <c r="ZD12" s="203">
        <f>SUM(ZA12:ZC12)</f>
        <v>6.11</v>
      </c>
      <c r="ZE12" s="192" t="s">
        <v>74</v>
      </c>
      <c r="ZF12" s="190">
        <v>5.35</v>
      </c>
      <c r="ZG12" s="190">
        <v>0.38</v>
      </c>
      <c r="ZH12" s="190">
        <v>0.46</v>
      </c>
      <c r="ZI12" s="203">
        <f>SUM(ZF12:ZH12)</f>
        <v>6.1899999999999995</v>
      </c>
      <c r="ZJ12" s="192" t="s">
        <v>74</v>
      </c>
      <c r="ZK12" s="190"/>
      <c r="ZL12" s="190"/>
      <c r="ZM12" s="190"/>
      <c r="ZN12" s="203">
        <f>SUM(ZK12:ZM12)</f>
        <v>0</v>
      </c>
      <c r="ZO12" s="192" t="s">
        <v>74</v>
      </c>
      <c r="ZP12" s="190"/>
      <c r="ZQ12" s="190"/>
      <c r="ZR12" s="190"/>
      <c r="ZS12" s="203">
        <f>SUM(ZP12:ZR12)</f>
        <v>0</v>
      </c>
      <c r="ZT12" s="192" t="s">
        <v>74</v>
      </c>
      <c r="ZU12" s="190"/>
      <c r="ZV12" s="190"/>
      <c r="ZW12" s="190"/>
      <c r="ZX12" s="203">
        <f>SUM(ZU12:ZW12)</f>
        <v>0</v>
      </c>
      <c r="ZY12" s="192" t="s">
        <v>74</v>
      </c>
      <c r="ZZ12" s="190"/>
      <c r="AAA12" s="190"/>
      <c r="AAB12" s="190"/>
      <c r="AAC12" s="203">
        <f>SUM(ZZ12:AAB12)</f>
        <v>0</v>
      </c>
      <c r="AAD12" s="192" t="s">
        <v>74</v>
      </c>
      <c r="AAE12" s="190"/>
      <c r="AAF12" s="190"/>
      <c r="AAG12" s="190"/>
      <c r="AAH12" s="203">
        <f>SUM(AAE12:AAG12)</f>
        <v>0</v>
      </c>
      <c r="AAI12" s="192" t="s">
        <v>74</v>
      </c>
      <c r="AAJ12" s="190"/>
      <c r="AAK12" s="190"/>
      <c r="AAL12" s="190"/>
      <c r="AAM12" s="203">
        <f>SUM(AAJ12:AAL12)</f>
        <v>0</v>
      </c>
    </row>
    <row r="13" spans="1:715" ht="15.75" thickBot="1" x14ac:dyDescent="0.3">
      <c r="A13" s="194" t="s">
        <v>75</v>
      </c>
      <c r="B13" s="204">
        <v>1013</v>
      </c>
      <c r="C13" s="204">
        <v>1192.08</v>
      </c>
      <c r="D13" s="204">
        <v>1464.84</v>
      </c>
      <c r="E13" s="190">
        <f>SUM(B13:D13)</f>
        <v>3669.92</v>
      </c>
      <c r="F13" s="194" t="s">
        <v>75</v>
      </c>
      <c r="G13" s="204">
        <v>1019.95</v>
      </c>
      <c r="H13" s="204">
        <v>1201.3399999999999</v>
      </c>
      <c r="I13" s="204">
        <v>1474.66</v>
      </c>
      <c r="J13" s="190">
        <f>SUM(G13:I13)</f>
        <v>3695.95</v>
      </c>
      <c r="K13" s="194" t="s">
        <v>75</v>
      </c>
      <c r="L13" s="204">
        <v>1028.3399999999999</v>
      </c>
      <c r="M13" s="204">
        <v>1212.25</v>
      </c>
      <c r="N13" s="204">
        <v>1487.27</v>
      </c>
      <c r="O13" s="190">
        <f>SUM(L13:N13)</f>
        <v>3727.86</v>
      </c>
      <c r="P13" s="194" t="s">
        <v>75</v>
      </c>
      <c r="Q13" s="204">
        <v>1035.33</v>
      </c>
      <c r="R13" s="204">
        <v>1220.44</v>
      </c>
      <c r="S13" s="204">
        <v>1495.38</v>
      </c>
      <c r="T13" s="190">
        <f>SUM(Q13:S13)</f>
        <v>3751.15</v>
      </c>
      <c r="U13" s="194" t="s">
        <v>75</v>
      </c>
      <c r="V13" s="204">
        <v>1042.42</v>
      </c>
      <c r="W13" s="204">
        <v>1229.46</v>
      </c>
      <c r="X13" s="204">
        <v>1505.05</v>
      </c>
      <c r="Y13" s="190">
        <f>SUM(V13:X13)</f>
        <v>3776.9300000000003</v>
      </c>
      <c r="Z13" s="194" t="s">
        <v>75</v>
      </c>
      <c r="AA13" s="204">
        <v>1048.03</v>
      </c>
      <c r="AB13" s="204">
        <v>1236.98</v>
      </c>
      <c r="AC13" s="204">
        <v>1513.95</v>
      </c>
      <c r="AD13" s="190">
        <f>SUM(AA13:AC13)</f>
        <v>3798.96</v>
      </c>
      <c r="AE13" s="194" t="s">
        <v>75</v>
      </c>
      <c r="AF13" s="204">
        <v>1098.43</v>
      </c>
      <c r="AG13" s="204">
        <v>1306.6600000000001</v>
      </c>
      <c r="AH13" s="204">
        <v>1588.97</v>
      </c>
      <c r="AI13" s="190">
        <f>SUM(AF13:AH13)</f>
        <v>3994.0600000000004</v>
      </c>
      <c r="AJ13" s="194" t="s">
        <v>75</v>
      </c>
      <c r="AK13" s="204">
        <v>1098.8800000000001</v>
      </c>
      <c r="AL13" s="204">
        <v>1306.32</v>
      </c>
      <c r="AM13" s="204">
        <v>1589.52</v>
      </c>
      <c r="AN13" s="190">
        <f>SUM(AK13:AM13)</f>
        <v>3994.72</v>
      </c>
      <c r="AO13" s="192" t="s">
        <v>75</v>
      </c>
      <c r="AP13" s="203">
        <v>1105.08</v>
      </c>
      <c r="AQ13" s="203">
        <v>1311.28</v>
      </c>
      <c r="AR13" s="203">
        <v>1597.51</v>
      </c>
      <c r="AS13" s="190">
        <f>SUM(AP13:AR13)</f>
        <v>4013.87</v>
      </c>
      <c r="AT13" s="192" t="s">
        <v>75</v>
      </c>
      <c r="AU13" s="203">
        <v>1108.3900000000001</v>
      </c>
      <c r="AV13" s="203">
        <v>1315.72</v>
      </c>
      <c r="AW13" s="203">
        <v>1605.94</v>
      </c>
      <c r="AX13" s="190">
        <f>SUM(AU13:AW13)</f>
        <v>4030.05</v>
      </c>
      <c r="AY13" s="192" t="s">
        <v>75</v>
      </c>
      <c r="AZ13" s="203">
        <v>1111.3399999999999</v>
      </c>
      <c r="BA13" s="203">
        <v>1319.5</v>
      </c>
      <c r="BB13" s="203">
        <v>1610.11</v>
      </c>
      <c r="BC13" s="190">
        <f>SUM(AZ13:BB13)</f>
        <v>4040.95</v>
      </c>
      <c r="BD13" s="192" t="s">
        <v>75</v>
      </c>
      <c r="BE13" s="203">
        <v>1124.6600000000001</v>
      </c>
      <c r="BF13" s="203">
        <v>1331.91</v>
      </c>
      <c r="BG13" s="203">
        <v>1623.02</v>
      </c>
      <c r="BH13" s="190">
        <f>SUM(BE13:BG13)</f>
        <v>4079.59</v>
      </c>
      <c r="BI13" s="192" t="s">
        <v>75</v>
      </c>
      <c r="BJ13" s="203">
        <v>1126.1099999999999</v>
      </c>
      <c r="BK13" s="203">
        <v>1333.63</v>
      </c>
      <c r="BL13" s="203">
        <v>1625.56</v>
      </c>
      <c r="BM13" s="190">
        <f>SUM(BJ13:BL13)</f>
        <v>4085.2999999999997</v>
      </c>
      <c r="BN13" s="192" t="s">
        <v>75</v>
      </c>
      <c r="BO13" s="203">
        <v>1132.3499999999999</v>
      </c>
      <c r="BP13" s="203">
        <v>1339.43</v>
      </c>
      <c r="BQ13" s="203">
        <v>1631.16</v>
      </c>
      <c r="BR13" s="190">
        <f>SUM(BO13:BQ13)</f>
        <v>4102.9399999999996</v>
      </c>
      <c r="BS13" s="192" t="s">
        <v>75</v>
      </c>
      <c r="BT13" s="203">
        <v>1134.75</v>
      </c>
      <c r="BU13" s="203">
        <v>1341.41</v>
      </c>
      <c r="BV13" s="203">
        <v>1634.2</v>
      </c>
      <c r="BW13" s="190">
        <f>SUM(BT13:BV13)</f>
        <v>4110.3599999999997</v>
      </c>
      <c r="BX13" s="192" t="s">
        <v>75</v>
      </c>
      <c r="BY13" s="203">
        <v>1142.1099999999999</v>
      </c>
      <c r="BZ13" s="203">
        <v>1342.97</v>
      </c>
      <c r="CA13" s="203">
        <v>1635.68</v>
      </c>
      <c r="CB13" s="190">
        <f>SUM(BY13:CA13)</f>
        <v>4120.76</v>
      </c>
      <c r="CC13" s="192" t="s">
        <v>75</v>
      </c>
      <c r="CD13" s="203">
        <v>1146.05</v>
      </c>
      <c r="CE13" s="203">
        <v>1348.29</v>
      </c>
      <c r="CF13" s="203">
        <v>1644.43</v>
      </c>
      <c r="CG13" s="190">
        <f>SUM(CD13:CF13)</f>
        <v>4138.7700000000004</v>
      </c>
      <c r="CH13" s="192" t="s">
        <v>75</v>
      </c>
      <c r="CI13" s="203">
        <v>1149</v>
      </c>
      <c r="CJ13" s="203">
        <v>1351.69</v>
      </c>
      <c r="CK13" s="203">
        <v>1650.52</v>
      </c>
      <c r="CL13" s="190">
        <f>SUM(CI13:CK13)</f>
        <v>4151.21</v>
      </c>
      <c r="CM13" s="192" t="s">
        <v>75</v>
      </c>
      <c r="CN13" s="203">
        <v>1200.8800000000001</v>
      </c>
      <c r="CO13" s="203">
        <v>1418.55</v>
      </c>
      <c r="CP13" s="203">
        <v>1725.7</v>
      </c>
      <c r="CQ13" s="190">
        <f>SUM(CN13:CP13)</f>
        <v>4345.13</v>
      </c>
      <c r="CR13" s="192" t="s">
        <v>75</v>
      </c>
      <c r="CS13" s="203">
        <v>1211.45</v>
      </c>
      <c r="CT13" s="203">
        <v>1432.75</v>
      </c>
      <c r="CU13" s="203">
        <v>1743.6</v>
      </c>
      <c r="CV13" s="190">
        <f>SUM(CS13:CU13)</f>
        <v>4387.7999999999993</v>
      </c>
      <c r="CW13" s="192" t="s">
        <v>75</v>
      </c>
      <c r="CX13" s="203">
        <v>1217.05</v>
      </c>
      <c r="CY13" s="203">
        <v>1438.22</v>
      </c>
      <c r="CZ13" s="203">
        <v>1751.81</v>
      </c>
      <c r="DA13" s="190">
        <f>SUM(CX13:CZ13)</f>
        <v>4407.08</v>
      </c>
      <c r="DB13" s="192" t="s">
        <v>75</v>
      </c>
      <c r="DC13" s="203">
        <v>1218.67</v>
      </c>
      <c r="DD13" s="203">
        <v>1439.93</v>
      </c>
      <c r="DE13" s="203">
        <v>1755.51</v>
      </c>
      <c r="DF13" s="190">
        <f>SUM(DC13:DE13)</f>
        <v>4414.1100000000006</v>
      </c>
      <c r="DG13" s="192" t="s">
        <v>75</v>
      </c>
      <c r="DH13" s="203">
        <v>1220.19</v>
      </c>
      <c r="DI13" s="203">
        <v>1441.63</v>
      </c>
      <c r="DJ13" s="203">
        <v>1758.08</v>
      </c>
      <c r="DK13" s="190">
        <f>SUM(DH13:DJ13)</f>
        <v>4419.8999999999996</v>
      </c>
      <c r="DL13" s="192" t="s">
        <v>75</v>
      </c>
      <c r="DM13" s="203">
        <v>1234.3399999999999</v>
      </c>
      <c r="DN13" s="203">
        <v>1455.42</v>
      </c>
      <c r="DO13" s="203">
        <v>1779.79</v>
      </c>
      <c r="DP13" s="190">
        <f>SUM(DM13:DO13)</f>
        <v>4469.55</v>
      </c>
      <c r="DQ13" s="192" t="s">
        <v>75</v>
      </c>
      <c r="DR13" s="203">
        <v>1240.76</v>
      </c>
      <c r="DS13" s="203">
        <v>1463.9</v>
      </c>
      <c r="DT13" s="203">
        <v>1791.38</v>
      </c>
      <c r="DU13" s="190">
        <f>SUM(DR13:DT13)</f>
        <v>4496.04</v>
      </c>
      <c r="DV13" s="192" t="s">
        <v>75</v>
      </c>
      <c r="DW13" s="203">
        <v>1241.95</v>
      </c>
      <c r="DX13" s="203">
        <v>1465.7</v>
      </c>
      <c r="DY13" s="203">
        <v>1794.59</v>
      </c>
      <c r="DZ13" s="190">
        <f>SUM(DW13:DY13)</f>
        <v>4502.24</v>
      </c>
      <c r="EA13" s="192" t="s">
        <v>75</v>
      </c>
      <c r="EB13" s="203">
        <v>1247.73</v>
      </c>
      <c r="EC13" s="203">
        <v>1469.5</v>
      </c>
      <c r="ED13" s="203">
        <v>1800.08</v>
      </c>
      <c r="EE13" s="203">
        <f>SUM(EB13:ED13)</f>
        <v>4517.3099999999995</v>
      </c>
      <c r="EF13" s="192" t="s">
        <v>75</v>
      </c>
      <c r="EG13" s="203">
        <v>1250.47</v>
      </c>
      <c r="EH13" s="203">
        <v>1472.44</v>
      </c>
      <c r="EI13" s="203">
        <v>1803.38</v>
      </c>
      <c r="EJ13" s="190">
        <f>SUM(EG13:EI13)</f>
        <v>4526.29</v>
      </c>
      <c r="EK13" s="192" t="s">
        <v>75</v>
      </c>
      <c r="EL13" s="203">
        <v>1257.46</v>
      </c>
      <c r="EM13" s="203">
        <v>1484</v>
      </c>
      <c r="EN13" s="203">
        <v>1817.93</v>
      </c>
      <c r="EO13" s="190">
        <f>SUM(EL13:EN13)</f>
        <v>4559.3900000000003</v>
      </c>
      <c r="EP13" s="192" t="s">
        <v>75</v>
      </c>
      <c r="EQ13" s="203">
        <v>1259.75</v>
      </c>
      <c r="ER13" s="203">
        <v>1486.7</v>
      </c>
      <c r="ES13" s="203">
        <v>1824.76</v>
      </c>
      <c r="ET13" s="190">
        <f>SUM(EQ13:ES13)</f>
        <v>4571.21</v>
      </c>
      <c r="EU13" s="192" t="s">
        <v>75</v>
      </c>
      <c r="EV13" s="203">
        <v>1266.28</v>
      </c>
      <c r="EW13" s="203">
        <v>1493.39</v>
      </c>
      <c r="EX13" s="203">
        <v>1836.52</v>
      </c>
      <c r="EY13" s="190">
        <f>SUM(EV13:EX13)</f>
        <v>4596.1900000000005</v>
      </c>
      <c r="EZ13" s="192" t="s">
        <v>75</v>
      </c>
      <c r="FA13" s="203">
        <v>1270.24</v>
      </c>
      <c r="FB13" s="203">
        <v>1499.09</v>
      </c>
      <c r="FC13" s="203">
        <v>1845.06</v>
      </c>
      <c r="FD13" s="190">
        <f>SUM(FA13:FC13)</f>
        <v>4614.3899999999994</v>
      </c>
      <c r="FE13" s="192" t="s">
        <v>75</v>
      </c>
      <c r="FF13" s="203">
        <v>1303.1300000000001</v>
      </c>
      <c r="FG13" s="203">
        <v>1539.65</v>
      </c>
      <c r="FH13" s="203">
        <v>1891.01</v>
      </c>
      <c r="FI13" s="190">
        <f>SUM(FF13:FH13)</f>
        <v>4733.79</v>
      </c>
      <c r="FJ13" s="192" t="s">
        <v>75</v>
      </c>
      <c r="FK13" s="203">
        <v>1345.61</v>
      </c>
      <c r="FL13" s="203">
        <v>1596.68</v>
      </c>
      <c r="FM13" s="203">
        <v>1956.56</v>
      </c>
      <c r="FN13" s="190">
        <f>SUM(FK13:FM13)</f>
        <v>4898.8500000000004</v>
      </c>
      <c r="FO13" s="192" t="s">
        <v>75</v>
      </c>
      <c r="FP13" s="203">
        <v>1326.36</v>
      </c>
      <c r="FQ13" s="203">
        <v>1565.83</v>
      </c>
      <c r="FR13" s="203">
        <v>1927.47</v>
      </c>
      <c r="FS13" s="190">
        <f>SUM(FP13:FR13)</f>
        <v>4819.66</v>
      </c>
      <c r="FT13" s="192" t="s">
        <v>75</v>
      </c>
      <c r="FU13" s="203">
        <v>1331.07</v>
      </c>
      <c r="FV13" s="203">
        <v>1574.04</v>
      </c>
      <c r="FW13" s="203">
        <v>1932.96</v>
      </c>
      <c r="FX13" s="190">
        <f>SUM(FU13:FW13)</f>
        <v>4838.07</v>
      </c>
      <c r="FY13" s="192" t="s">
        <v>75</v>
      </c>
      <c r="FZ13" s="203">
        <v>1350.21</v>
      </c>
      <c r="GA13" s="203">
        <v>1598.63</v>
      </c>
      <c r="GB13" s="203">
        <v>1961.99</v>
      </c>
      <c r="GC13" s="190">
        <f>SUM(FZ13:GB13)</f>
        <v>4910.83</v>
      </c>
      <c r="GD13" s="192" t="s">
        <v>75</v>
      </c>
      <c r="GE13" s="203">
        <v>1355.92</v>
      </c>
      <c r="GF13" s="203">
        <v>1605.02</v>
      </c>
      <c r="GG13" s="203">
        <v>1969.08</v>
      </c>
      <c r="GH13" s="190">
        <f>SUM(GE13:GG13)</f>
        <v>4930.0200000000004</v>
      </c>
      <c r="GI13" s="192" t="s">
        <v>75</v>
      </c>
      <c r="GJ13" s="203">
        <v>1361.47</v>
      </c>
      <c r="GK13" s="203">
        <v>1610.56</v>
      </c>
      <c r="GL13" s="203">
        <v>1976.78</v>
      </c>
      <c r="GM13" s="190">
        <f>SUM(GJ13:GL13)</f>
        <v>4948.8099999999995</v>
      </c>
      <c r="GN13" s="192" t="s">
        <v>75</v>
      </c>
      <c r="GO13" s="203">
        <v>1364.4</v>
      </c>
      <c r="GP13" s="203">
        <v>1613.32</v>
      </c>
      <c r="GQ13" s="203">
        <v>1978.88</v>
      </c>
      <c r="GR13" s="190">
        <f>SUM(GO13:GQ13)</f>
        <v>4956.6000000000004</v>
      </c>
      <c r="GS13" s="192" t="s">
        <v>75</v>
      </c>
      <c r="GT13" s="203">
        <v>1365.22</v>
      </c>
      <c r="GU13" s="203">
        <v>1614.2</v>
      </c>
      <c r="GV13" s="203">
        <v>1979.8</v>
      </c>
      <c r="GW13" s="190">
        <f>SUM(GT13:GV13)</f>
        <v>4959.22</v>
      </c>
      <c r="GX13" s="192" t="s">
        <v>75</v>
      </c>
      <c r="GY13" s="203">
        <v>1365.79</v>
      </c>
      <c r="GZ13" s="203">
        <v>1615.4</v>
      </c>
      <c r="HA13" s="203">
        <v>1984.83</v>
      </c>
      <c r="HB13" s="190">
        <f>SUM(GY13:HA13)</f>
        <v>4966.0200000000004</v>
      </c>
      <c r="HC13" s="192" t="s">
        <v>75</v>
      </c>
      <c r="HD13" s="203">
        <v>1367.63</v>
      </c>
      <c r="HE13" s="203">
        <v>1618.06</v>
      </c>
      <c r="HF13" s="203">
        <v>1992.79</v>
      </c>
      <c r="HG13" s="190">
        <f>SUM(HD13:HF13)</f>
        <v>4978.4799999999996</v>
      </c>
      <c r="HH13" s="192" t="s">
        <v>75</v>
      </c>
      <c r="HI13" s="203">
        <v>1394.13</v>
      </c>
      <c r="HJ13" s="203">
        <v>1656.58</v>
      </c>
      <c r="HK13" s="203">
        <v>2037.32</v>
      </c>
      <c r="HL13" s="190">
        <f>SUM(HI13:HK13)</f>
        <v>5088.03</v>
      </c>
      <c r="HM13" s="192" t="s">
        <v>75</v>
      </c>
      <c r="HN13" s="203">
        <v>1394.76</v>
      </c>
      <c r="HO13" s="203">
        <v>1658.57</v>
      </c>
      <c r="HP13" s="203">
        <v>2043.64</v>
      </c>
      <c r="HQ13" s="190">
        <f>SUM(HN13:HP13)</f>
        <v>5096.97</v>
      </c>
      <c r="HR13" s="192" t="s">
        <v>75</v>
      </c>
      <c r="HS13" s="203">
        <v>1397.98</v>
      </c>
      <c r="HT13" s="203">
        <v>1661.73</v>
      </c>
      <c r="HU13" s="203">
        <v>2047.69</v>
      </c>
      <c r="HV13" s="190">
        <f>SUM(HS13:HU13)</f>
        <v>5107.3999999999996</v>
      </c>
      <c r="HW13" s="192" t="s">
        <v>75</v>
      </c>
      <c r="HX13" s="203">
        <v>1406.33</v>
      </c>
      <c r="HY13" s="203">
        <v>1672.16</v>
      </c>
      <c r="HZ13" s="203">
        <v>2058.73</v>
      </c>
      <c r="IA13" s="190">
        <f>SUM(HX13:HZ13)</f>
        <v>5137.2199999999993</v>
      </c>
      <c r="IB13" s="192" t="s">
        <v>75</v>
      </c>
      <c r="IC13" s="203">
        <v>1408.13</v>
      </c>
      <c r="ID13" s="203">
        <v>1673.86</v>
      </c>
      <c r="IE13" s="203">
        <v>2060.35</v>
      </c>
      <c r="IF13" s="190">
        <f>SUM(IC13:IE13)</f>
        <v>5142.34</v>
      </c>
      <c r="IG13" s="192" t="s">
        <v>75</v>
      </c>
      <c r="IH13" s="203">
        <v>1410.8</v>
      </c>
      <c r="II13" s="203">
        <v>1676.44</v>
      </c>
      <c r="IJ13" s="203">
        <v>2064.65</v>
      </c>
      <c r="IK13" s="190">
        <f>SUM(IH13:IJ13)</f>
        <v>5151.8899999999994</v>
      </c>
      <c r="IL13" s="192" t="s">
        <v>75</v>
      </c>
      <c r="IM13" s="203">
        <v>1414.71</v>
      </c>
      <c r="IN13" s="203">
        <v>1680.23</v>
      </c>
      <c r="IO13" s="203">
        <v>2069.16</v>
      </c>
      <c r="IP13" s="190">
        <f>SUM(IM13:IO13)</f>
        <v>5164.1000000000004</v>
      </c>
      <c r="IQ13" s="192" t="s">
        <v>75</v>
      </c>
      <c r="IR13" s="203">
        <v>1421.64</v>
      </c>
      <c r="IS13" s="203">
        <v>1686.15</v>
      </c>
      <c r="IT13" s="203">
        <v>2076.67</v>
      </c>
      <c r="IU13" s="190">
        <f>SUM(IR13:IT13)</f>
        <v>5184.46</v>
      </c>
      <c r="IV13" s="192" t="s">
        <v>75</v>
      </c>
      <c r="IW13" s="203">
        <v>1419.59</v>
      </c>
      <c r="IX13" s="203">
        <v>1685.83</v>
      </c>
      <c r="IY13" s="203">
        <v>2075.15</v>
      </c>
      <c r="IZ13" s="190">
        <f>SUM(IW13:IY13)</f>
        <v>5180.57</v>
      </c>
      <c r="JA13" s="192" t="s">
        <v>75</v>
      </c>
      <c r="JB13" s="203">
        <v>1422.29</v>
      </c>
      <c r="JC13" s="203">
        <v>1687.26</v>
      </c>
      <c r="JD13" s="203">
        <v>2076.6999999999998</v>
      </c>
      <c r="JE13" s="190">
        <f>SUM(JB13:JD13)</f>
        <v>5186.25</v>
      </c>
      <c r="JF13" s="192" t="s">
        <v>75</v>
      </c>
      <c r="JG13" s="203">
        <v>1426.02</v>
      </c>
      <c r="JH13" s="203">
        <v>1689.12</v>
      </c>
      <c r="JI13" s="203">
        <v>2081.71</v>
      </c>
      <c r="JJ13" s="190">
        <f>SUM(JG13:JI13)</f>
        <v>5196.8500000000004</v>
      </c>
      <c r="JK13" s="192" t="s">
        <v>75</v>
      </c>
      <c r="JL13" s="203">
        <v>1436.62</v>
      </c>
      <c r="JM13" s="203">
        <v>1701.81</v>
      </c>
      <c r="JN13" s="203">
        <v>2097</v>
      </c>
      <c r="JO13" s="190">
        <f>SUM(JL13:JN13)</f>
        <v>5235.43</v>
      </c>
      <c r="JP13" s="192" t="s">
        <v>75</v>
      </c>
      <c r="JQ13" s="203">
        <v>1440.82</v>
      </c>
      <c r="JR13" s="203">
        <v>1705.65</v>
      </c>
      <c r="JS13" s="203">
        <v>2102.59</v>
      </c>
      <c r="JT13" s="190">
        <f>SUM(JQ13:JS13)</f>
        <v>5249.06</v>
      </c>
      <c r="JU13" s="192" t="s">
        <v>75</v>
      </c>
      <c r="JV13" s="203">
        <v>1446.45</v>
      </c>
      <c r="JW13" s="203">
        <v>1707.28</v>
      </c>
      <c r="JX13" s="203">
        <v>2100.38</v>
      </c>
      <c r="JY13" s="190">
        <f>SUM(JV13:JX13)</f>
        <v>5254.1100000000006</v>
      </c>
      <c r="JZ13" s="192" t="s">
        <v>75</v>
      </c>
      <c r="KA13" s="203">
        <v>1449.28</v>
      </c>
      <c r="KB13" s="203">
        <v>1710.08</v>
      </c>
      <c r="KC13" s="203">
        <v>2104.77</v>
      </c>
      <c r="KD13" s="190">
        <f>SUM(KA13:KC13)</f>
        <v>5264.1299999999992</v>
      </c>
      <c r="KE13" s="192" t="s">
        <v>75</v>
      </c>
      <c r="KF13" s="203">
        <v>1451.27</v>
      </c>
      <c r="KG13" s="203">
        <v>1714.51</v>
      </c>
      <c r="KH13" s="203">
        <v>2112.8200000000002</v>
      </c>
      <c r="KI13" s="190">
        <f>SUM(KF13:KH13)</f>
        <v>5278.6</v>
      </c>
      <c r="KJ13" s="192" t="s">
        <v>75</v>
      </c>
      <c r="KK13" s="203">
        <v>1448.97</v>
      </c>
      <c r="KL13" s="203">
        <v>1713.25</v>
      </c>
      <c r="KM13" s="203">
        <v>2109.09</v>
      </c>
      <c r="KN13" s="190">
        <f>SUM(KK13:KM13)</f>
        <v>5271.31</v>
      </c>
      <c r="KO13" s="192" t="s">
        <v>75</v>
      </c>
      <c r="KP13" s="203">
        <v>1453.88</v>
      </c>
      <c r="KQ13" s="203">
        <v>1720.96</v>
      </c>
      <c r="KR13" s="203">
        <v>2124.15</v>
      </c>
      <c r="KS13" s="190">
        <f>SUM(KP13:KR13)</f>
        <v>5298.99</v>
      </c>
      <c r="KT13" s="192" t="s">
        <v>75</v>
      </c>
      <c r="KU13" s="203">
        <v>1457.63</v>
      </c>
      <c r="KV13" s="203">
        <v>1724.97</v>
      </c>
      <c r="KW13" s="203">
        <v>2133.98</v>
      </c>
      <c r="KX13" s="190">
        <f>SUM(KU13:KW13)</f>
        <v>5316.58</v>
      </c>
      <c r="KY13" s="192" t="s">
        <v>75</v>
      </c>
      <c r="KZ13" s="203">
        <v>1460.75</v>
      </c>
      <c r="LA13" s="203">
        <v>1725.67</v>
      </c>
      <c r="LB13" s="203">
        <v>2135.69</v>
      </c>
      <c r="LC13" s="190">
        <f>SUM(KZ13:LB13)</f>
        <v>5322.1100000000006</v>
      </c>
      <c r="LD13" s="192" t="s">
        <v>75</v>
      </c>
      <c r="LE13" s="203">
        <v>1463.12</v>
      </c>
      <c r="LF13" s="203">
        <v>1727.31</v>
      </c>
      <c r="LG13" s="203">
        <v>2141.88</v>
      </c>
      <c r="LH13" s="190">
        <f>SUM(LE13:LG13)</f>
        <v>5332.3099999999995</v>
      </c>
      <c r="LI13" s="192" t="s">
        <v>75</v>
      </c>
      <c r="LJ13" s="203">
        <v>1465.44</v>
      </c>
      <c r="LK13" s="203">
        <v>1729.04</v>
      </c>
      <c r="LL13" s="203">
        <v>2144.66</v>
      </c>
      <c r="LM13" s="190">
        <f>SUM(LJ13:LL13)</f>
        <v>5339.1399999999994</v>
      </c>
      <c r="LN13" s="192" t="s">
        <v>75</v>
      </c>
      <c r="LO13" s="203">
        <v>1471.01</v>
      </c>
      <c r="LP13" s="203">
        <v>1737.35</v>
      </c>
      <c r="LQ13" s="203">
        <v>2155.85</v>
      </c>
      <c r="LR13" s="190">
        <f>SUM(LO13:LQ13)</f>
        <v>5364.2099999999991</v>
      </c>
      <c r="LS13" s="192" t="s">
        <v>75</v>
      </c>
      <c r="LT13" s="203">
        <v>1508.46</v>
      </c>
      <c r="LU13" s="203">
        <v>1784.99</v>
      </c>
      <c r="LV13" s="203">
        <v>2211.19</v>
      </c>
      <c r="LW13" s="190">
        <f>SUM(LT13:LV13)</f>
        <v>5504.6399999999994</v>
      </c>
      <c r="LX13" s="192" t="s">
        <v>75</v>
      </c>
      <c r="LY13" s="203">
        <v>1515.09</v>
      </c>
      <c r="LZ13" s="203">
        <v>1791.42</v>
      </c>
      <c r="MA13" s="203">
        <v>2219.14</v>
      </c>
      <c r="MB13" s="190">
        <f>SUM(LY13:MA13)</f>
        <v>5525.65</v>
      </c>
      <c r="MC13" s="192" t="s">
        <v>75</v>
      </c>
      <c r="MD13" s="203">
        <v>1517.14</v>
      </c>
      <c r="ME13" s="203">
        <v>1792.14</v>
      </c>
      <c r="MF13" s="203">
        <v>2217.9899999999998</v>
      </c>
      <c r="MG13" s="190">
        <f>SUM(MD13:MF13)</f>
        <v>5527.27</v>
      </c>
      <c r="MH13" s="192" t="s">
        <v>75</v>
      </c>
      <c r="MI13" s="203">
        <v>1521.47</v>
      </c>
      <c r="MJ13" s="203">
        <v>1798.17</v>
      </c>
      <c r="MK13" s="203">
        <v>2224.38</v>
      </c>
      <c r="ML13" s="190">
        <f>SUM(MI13:MK13)</f>
        <v>5544.02</v>
      </c>
      <c r="MM13" s="192" t="s">
        <v>75</v>
      </c>
      <c r="MN13" s="203">
        <v>1530.15</v>
      </c>
      <c r="MO13" s="203">
        <v>1810.59</v>
      </c>
      <c r="MP13" s="203">
        <v>2238.62</v>
      </c>
      <c r="MQ13" s="190">
        <f>SUM(MN13:MP13)</f>
        <v>5579.36</v>
      </c>
      <c r="MR13" s="192" t="s">
        <v>75</v>
      </c>
      <c r="MS13" s="203">
        <v>1534.28</v>
      </c>
      <c r="MT13" s="203">
        <v>1816.83</v>
      </c>
      <c r="MU13" s="203">
        <v>2236.63</v>
      </c>
      <c r="MV13" s="190">
        <f>SUM(MS13:MU13)</f>
        <v>5587.74</v>
      </c>
      <c r="MW13" s="192" t="s">
        <v>75</v>
      </c>
      <c r="MX13" s="203">
        <v>1536.77</v>
      </c>
      <c r="MY13" s="203">
        <v>1820.74</v>
      </c>
      <c r="MZ13" s="203">
        <v>2246.1999999999998</v>
      </c>
      <c r="NA13" s="190">
        <f>SUM(MX13:MZ13)</f>
        <v>5603.71</v>
      </c>
      <c r="NB13" s="192" t="s">
        <v>75</v>
      </c>
      <c r="NC13" s="203">
        <v>1538.14</v>
      </c>
      <c r="ND13" s="203">
        <v>1824.6</v>
      </c>
      <c r="NE13" s="203">
        <v>2250.65</v>
      </c>
      <c r="NF13" s="190">
        <f>SUM(NC13:NE13)</f>
        <v>5613.3899999999994</v>
      </c>
      <c r="NG13" s="192" t="s">
        <v>75</v>
      </c>
      <c r="NH13" s="203">
        <v>1544.83</v>
      </c>
      <c r="NI13" s="203">
        <v>1831.76</v>
      </c>
      <c r="NJ13" s="203">
        <v>2260.5300000000002</v>
      </c>
      <c r="NK13" s="190">
        <f>SUM(NH13:NJ13)</f>
        <v>5637.1200000000008</v>
      </c>
      <c r="NL13" s="192" t="s">
        <v>75</v>
      </c>
      <c r="NM13" s="203">
        <v>1545.79</v>
      </c>
      <c r="NN13" s="203">
        <v>1835.43</v>
      </c>
      <c r="NO13" s="203">
        <v>2270.5700000000002</v>
      </c>
      <c r="NP13" s="190">
        <f>SUM(NM13:NO13)</f>
        <v>5651.7900000000009</v>
      </c>
      <c r="NQ13" s="192" t="s">
        <v>75</v>
      </c>
      <c r="NR13" s="203">
        <v>1548.23</v>
      </c>
      <c r="NS13" s="203">
        <v>1835.54</v>
      </c>
      <c r="NT13" s="203">
        <v>2270.46</v>
      </c>
      <c r="NU13" s="190">
        <f>SUM(NR13:NT13)</f>
        <v>5654.23</v>
      </c>
      <c r="NV13" s="192" t="s">
        <v>75</v>
      </c>
      <c r="NW13" s="203">
        <v>1548.97</v>
      </c>
      <c r="NX13" s="203">
        <v>1835.97</v>
      </c>
      <c r="NY13" s="203">
        <v>2270.58</v>
      </c>
      <c r="NZ13" s="190">
        <f>SUM(NW13:NY13)</f>
        <v>5655.52</v>
      </c>
      <c r="OA13" s="192" t="s">
        <v>75</v>
      </c>
      <c r="OB13" s="203">
        <v>1572.56</v>
      </c>
      <c r="OC13" s="203">
        <v>1869.37</v>
      </c>
      <c r="OD13" s="203">
        <v>2304.77</v>
      </c>
      <c r="OE13" s="190">
        <f>SUM(OB13:OD13)</f>
        <v>5746.7</v>
      </c>
      <c r="OF13" s="192" t="s">
        <v>75</v>
      </c>
      <c r="OG13" s="203">
        <v>1573.32</v>
      </c>
      <c r="OH13" s="203">
        <v>1870.52</v>
      </c>
      <c r="OI13" s="203">
        <v>2305.8000000000002</v>
      </c>
      <c r="OJ13" s="190">
        <f>SUM(OG13:OI13)</f>
        <v>5749.64</v>
      </c>
      <c r="OK13" s="192" t="s">
        <v>75</v>
      </c>
      <c r="OL13" s="203">
        <v>1578.71</v>
      </c>
      <c r="OM13" s="203">
        <v>1876.29</v>
      </c>
      <c r="ON13" s="203">
        <v>2314.62</v>
      </c>
      <c r="OO13" s="190">
        <f>SUM(OL13:ON13)</f>
        <v>5769.62</v>
      </c>
      <c r="OP13" s="192" t="s">
        <v>75</v>
      </c>
      <c r="OQ13" s="203">
        <v>1598.85</v>
      </c>
      <c r="OR13" s="203">
        <v>1898.7</v>
      </c>
      <c r="OS13" s="203">
        <v>2349.29</v>
      </c>
      <c r="OT13" s="190">
        <f>SUM(OQ13:OS13)</f>
        <v>5846.84</v>
      </c>
      <c r="OU13" s="192" t="s">
        <v>75</v>
      </c>
      <c r="OV13" s="203">
        <v>1627.21</v>
      </c>
      <c r="OW13" s="203">
        <v>1930.05</v>
      </c>
      <c r="OX13" s="203">
        <v>2393.4499999999998</v>
      </c>
      <c r="OY13" s="190">
        <f>SUM(OV13:OX13)</f>
        <v>5950.71</v>
      </c>
      <c r="OZ13" s="192" t="s">
        <v>75</v>
      </c>
      <c r="PA13" s="203">
        <v>1638.12</v>
      </c>
      <c r="PB13" s="203">
        <v>1945.04</v>
      </c>
      <c r="PC13" s="203">
        <v>2406.39</v>
      </c>
      <c r="PD13" s="190">
        <f>SUM(PA13:PC13)</f>
        <v>5989.5499999999993</v>
      </c>
      <c r="PE13" s="192" t="s">
        <v>75</v>
      </c>
      <c r="PF13" s="203">
        <v>1651.52</v>
      </c>
      <c r="PG13" s="203">
        <v>1958.94</v>
      </c>
      <c r="PH13" s="203">
        <v>2428.02</v>
      </c>
      <c r="PI13" s="190">
        <f>SUM(PF13:PH13)</f>
        <v>6038.48</v>
      </c>
      <c r="PJ13" s="192" t="s">
        <v>75</v>
      </c>
      <c r="PK13" s="203">
        <v>1666</v>
      </c>
      <c r="PL13" s="203">
        <v>1973.6</v>
      </c>
      <c r="PM13" s="203">
        <v>2433.62</v>
      </c>
      <c r="PN13" s="190">
        <f>SUM(PK13:PM13)</f>
        <v>6073.2199999999993</v>
      </c>
      <c r="PO13" s="192" t="s">
        <v>75</v>
      </c>
      <c r="PP13" s="203">
        <v>1678.04</v>
      </c>
      <c r="PQ13" s="203">
        <v>1984.7</v>
      </c>
      <c r="PR13" s="203">
        <v>2446.5</v>
      </c>
      <c r="PS13" s="190">
        <f>SUM(PP13:PR13)</f>
        <v>6109.24</v>
      </c>
      <c r="PT13" s="192" t="s">
        <v>75</v>
      </c>
      <c r="PU13" s="203">
        <v>1695.72</v>
      </c>
      <c r="PV13" s="203">
        <v>2000.71</v>
      </c>
      <c r="PW13" s="203">
        <v>2465.71</v>
      </c>
      <c r="PX13" s="190">
        <f>SUM(PU13:PW13)</f>
        <v>6162.14</v>
      </c>
      <c r="PY13" s="192" t="s">
        <v>75</v>
      </c>
      <c r="PZ13" s="203">
        <v>1734.88</v>
      </c>
      <c r="QA13" s="203">
        <v>2039.78</v>
      </c>
      <c r="QB13" s="203">
        <v>2517.77</v>
      </c>
      <c r="QC13" s="190">
        <f>SUM(PZ13:QB13)</f>
        <v>6292.43</v>
      </c>
      <c r="QD13" s="192" t="s">
        <v>75</v>
      </c>
      <c r="QE13" s="203">
        <v>1759.32</v>
      </c>
      <c r="QF13" s="203">
        <v>2065.85</v>
      </c>
      <c r="QG13" s="203">
        <v>2556.87</v>
      </c>
      <c r="QH13" s="190">
        <f>SUM(QE13:QG13)</f>
        <v>6382.04</v>
      </c>
      <c r="QI13" s="192" t="s">
        <v>75</v>
      </c>
      <c r="QJ13" s="203">
        <v>1831.63</v>
      </c>
      <c r="QK13" s="203">
        <v>2161.0500000000002</v>
      </c>
      <c r="QL13" s="203">
        <v>2664.79</v>
      </c>
      <c r="QM13" s="190">
        <f>SUM(QJ13:QL13)</f>
        <v>6657.47</v>
      </c>
      <c r="QN13" s="192" t="s">
        <v>75</v>
      </c>
      <c r="QO13" s="203">
        <v>1859.91</v>
      </c>
      <c r="QP13" s="203">
        <v>2192.15</v>
      </c>
      <c r="QQ13" s="203">
        <v>2713.81</v>
      </c>
      <c r="QR13" s="190">
        <f>SUM(QO13:QQ13)</f>
        <v>6765.8700000000008</v>
      </c>
      <c r="QS13" s="192" t="s">
        <v>75</v>
      </c>
      <c r="QT13" s="203">
        <v>1883.3</v>
      </c>
      <c r="QU13" s="203">
        <v>2219.5300000000002</v>
      </c>
      <c r="QV13" s="203">
        <v>2755.86</v>
      </c>
      <c r="QW13" s="190">
        <f>SUM(QT13:QV13)</f>
        <v>6858.6900000000005</v>
      </c>
      <c r="QX13" s="192" t="s">
        <v>75</v>
      </c>
      <c r="QY13" s="203">
        <v>1907.88</v>
      </c>
      <c r="QZ13" s="203">
        <v>2247.1799999999998</v>
      </c>
      <c r="RA13" s="203">
        <v>2798.44</v>
      </c>
      <c r="RB13" s="190">
        <f>SUM(QY13:RA13)</f>
        <v>6953.5</v>
      </c>
      <c r="RC13" s="192" t="s">
        <v>75</v>
      </c>
      <c r="RD13" s="203">
        <v>1939.69</v>
      </c>
      <c r="RE13" s="203">
        <v>2270.5</v>
      </c>
      <c r="RF13" s="203">
        <v>2834.75</v>
      </c>
      <c r="RG13" s="190">
        <f>SUM(RD13:RF13)</f>
        <v>7044.9400000000005</v>
      </c>
      <c r="RH13" s="192" t="s">
        <v>75</v>
      </c>
      <c r="RI13" s="203">
        <v>1943.6</v>
      </c>
      <c r="RJ13" s="203">
        <v>2272.36</v>
      </c>
      <c r="RK13" s="203">
        <v>2844.8</v>
      </c>
      <c r="RL13" s="190">
        <f>SUM(RI13:RK13)</f>
        <v>7060.76</v>
      </c>
      <c r="RM13" s="192" t="s">
        <v>75</v>
      </c>
      <c r="RN13" s="203">
        <v>1959.3</v>
      </c>
      <c r="RO13" s="203">
        <v>2295.4699999999998</v>
      </c>
      <c r="RP13" s="203">
        <v>2882.6</v>
      </c>
      <c r="RQ13" s="190">
        <f>SUM(RN13:RP13)</f>
        <v>7137.369999999999</v>
      </c>
      <c r="RR13" s="192" t="s">
        <v>75</v>
      </c>
      <c r="RS13" s="203">
        <v>1959.85</v>
      </c>
      <c r="RT13" s="203">
        <v>2301.73</v>
      </c>
      <c r="RU13" s="203">
        <v>2903.74</v>
      </c>
      <c r="RV13" s="190">
        <f>SUM(RS13:RU13)</f>
        <v>7165.32</v>
      </c>
      <c r="RW13" s="192" t="s">
        <v>75</v>
      </c>
      <c r="RX13" s="203">
        <v>1972.31</v>
      </c>
      <c r="RY13" s="203">
        <v>2310.2800000000002</v>
      </c>
      <c r="RZ13" s="203">
        <v>2916.99</v>
      </c>
      <c r="SA13" s="190">
        <f>SUM(RX13:RZ13)</f>
        <v>7199.58</v>
      </c>
      <c r="SB13" s="192" t="s">
        <v>75</v>
      </c>
      <c r="SC13" s="203">
        <v>1992.01</v>
      </c>
      <c r="SD13" s="203">
        <v>2325.9</v>
      </c>
      <c r="SE13" s="203">
        <v>2940.91</v>
      </c>
      <c r="SF13" s="190">
        <f>SUM(SC13:SE13)</f>
        <v>7258.82</v>
      </c>
      <c r="SG13" s="192" t="s">
        <v>75</v>
      </c>
      <c r="SH13" s="203">
        <v>2014.62</v>
      </c>
      <c r="SI13" s="203">
        <v>2344.52</v>
      </c>
      <c r="SJ13" s="203">
        <v>2965.37</v>
      </c>
      <c r="SK13" s="190">
        <f>SUM(SH13:SJ13)</f>
        <v>7324.5099999999993</v>
      </c>
      <c r="SL13" s="192" t="s">
        <v>75</v>
      </c>
      <c r="SM13" s="203">
        <v>2030.35</v>
      </c>
      <c r="SN13" s="203">
        <v>2357.59</v>
      </c>
      <c r="SO13" s="203">
        <v>2985.83</v>
      </c>
      <c r="SP13" s="190">
        <f>SUM(SM13:SO13)</f>
        <v>7373.77</v>
      </c>
      <c r="SQ13" s="192" t="s">
        <v>75</v>
      </c>
      <c r="SR13" s="203">
        <v>2136.36</v>
      </c>
      <c r="SS13" s="203">
        <v>2499.16</v>
      </c>
      <c r="ST13" s="203">
        <v>3139.66</v>
      </c>
      <c r="SU13" s="190">
        <f>SUM(SR13:ST13)</f>
        <v>7775.18</v>
      </c>
      <c r="SV13" s="192" t="s">
        <v>75</v>
      </c>
      <c r="SW13" s="203">
        <v>2145.89</v>
      </c>
      <c r="SX13" s="203">
        <v>2495.77</v>
      </c>
      <c r="SY13" s="203">
        <v>3135.15</v>
      </c>
      <c r="SZ13" s="190">
        <f>SUM(SW13:SY13)</f>
        <v>7776.8099999999995</v>
      </c>
      <c r="TA13" s="192" t="s">
        <v>75</v>
      </c>
      <c r="TB13" s="203">
        <v>2114.81</v>
      </c>
      <c r="TC13" s="203">
        <v>2474.6799999999998</v>
      </c>
      <c r="TD13" s="203">
        <v>3119.22</v>
      </c>
      <c r="TE13" s="190">
        <f>SUM(TB13:TD13)</f>
        <v>7708.7099999999991</v>
      </c>
      <c r="TF13" s="192" t="s">
        <v>75</v>
      </c>
      <c r="TG13" s="203">
        <v>2118.2199999999998</v>
      </c>
      <c r="TH13" s="203">
        <v>2472.73</v>
      </c>
      <c r="TI13" s="203">
        <v>3119.74</v>
      </c>
      <c r="TJ13" s="190">
        <f>SUM(TG13:TI13)</f>
        <v>7710.69</v>
      </c>
      <c r="TK13" s="192" t="s">
        <v>75</v>
      </c>
      <c r="TL13" s="203">
        <v>2120.98</v>
      </c>
      <c r="TM13" s="203">
        <v>2476.64</v>
      </c>
      <c r="TN13" s="203">
        <v>3127.39</v>
      </c>
      <c r="TO13" s="190">
        <f>SUM(TL13:TN13)</f>
        <v>7725.01</v>
      </c>
      <c r="TP13" s="192" t="s">
        <v>75</v>
      </c>
      <c r="TQ13" s="203">
        <v>2121.39</v>
      </c>
      <c r="TR13" s="203">
        <v>2474.9499999999998</v>
      </c>
      <c r="TS13" s="203">
        <v>3125.1</v>
      </c>
      <c r="TT13" s="190">
        <f>SUM(TQ13:TS13)</f>
        <v>7721.4400000000005</v>
      </c>
      <c r="TU13" s="192" t="s">
        <v>75</v>
      </c>
      <c r="TV13" s="203">
        <v>2119.7399999999998</v>
      </c>
      <c r="TW13" s="203">
        <v>2475.46</v>
      </c>
      <c r="TX13" s="203">
        <v>3126.11</v>
      </c>
      <c r="TY13" s="190">
        <f>SUM(TV13:TX13)</f>
        <v>7721.3099999999995</v>
      </c>
      <c r="TZ13" s="192" t="s">
        <v>75</v>
      </c>
      <c r="UA13" s="203">
        <v>2126.71</v>
      </c>
      <c r="UB13" s="203">
        <v>2481.2600000000002</v>
      </c>
      <c r="UC13" s="203">
        <v>3146.27</v>
      </c>
      <c r="UD13" s="190">
        <f>SUM(UA13:UC13)</f>
        <v>7754.24</v>
      </c>
      <c r="UE13" s="192" t="s">
        <v>75</v>
      </c>
      <c r="UF13" s="203">
        <v>2133.44</v>
      </c>
      <c r="UG13" s="203">
        <v>2479.52</v>
      </c>
      <c r="UH13" s="203">
        <v>3143.68</v>
      </c>
      <c r="UI13" s="203">
        <f>SUM(UF13:UH13)</f>
        <v>7756.6399999999994</v>
      </c>
      <c r="UJ13" s="192" t="s">
        <v>75</v>
      </c>
      <c r="UK13" s="203">
        <v>2141.64</v>
      </c>
      <c r="UL13" s="203">
        <v>2474.09</v>
      </c>
      <c r="UM13" s="203">
        <v>3144.91</v>
      </c>
      <c r="UN13" s="190">
        <f>SUM(UK13:UM13)</f>
        <v>7760.6399999999994</v>
      </c>
      <c r="UO13" s="192" t="s">
        <v>75</v>
      </c>
      <c r="UP13" s="203">
        <v>2242.89</v>
      </c>
      <c r="UQ13" s="203">
        <v>2620.4899999999998</v>
      </c>
      <c r="UR13" s="203">
        <v>3309.49</v>
      </c>
      <c r="US13" s="203">
        <f>SUM(UP13:UR13)</f>
        <v>8172.869999999999</v>
      </c>
      <c r="UT13" s="192" t="s">
        <v>75</v>
      </c>
      <c r="UU13" s="203">
        <v>2153.36</v>
      </c>
      <c r="UV13" s="203">
        <v>2484.79</v>
      </c>
      <c r="UW13" s="203">
        <v>3165.44</v>
      </c>
      <c r="UX13" s="203">
        <f>SUM(UU13:UW13)</f>
        <v>7803.59</v>
      </c>
      <c r="UY13" s="192" t="s">
        <v>75</v>
      </c>
      <c r="UZ13" s="203">
        <v>2186.11</v>
      </c>
      <c r="VA13" s="203">
        <v>2543.63</v>
      </c>
      <c r="VB13" s="203">
        <v>3219.55</v>
      </c>
      <c r="VC13" s="203">
        <f>SUM(UZ13:VB13)</f>
        <v>7949.29</v>
      </c>
      <c r="VD13" s="192" t="s">
        <v>75</v>
      </c>
      <c r="VE13" s="203">
        <v>2189.21</v>
      </c>
      <c r="VF13" s="203">
        <v>2547.0700000000002</v>
      </c>
      <c r="VG13" s="203">
        <v>3219.09</v>
      </c>
      <c r="VH13" s="203">
        <f>SUM(VE13:VG13)</f>
        <v>7955.3700000000008</v>
      </c>
      <c r="VI13" s="192" t="s">
        <v>75</v>
      </c>
      <c r="VJ13" s="203">
        <v>2198.77</v>
      </c>
      <c r="VK13" s="203">
        <v>2557.6799999999998</v>
      </c>
      <c r="VL13" s="203">
        <v>3225.98</v>
      </c>
      <c r="VM13" s="203">
        <f>SUM(VJ13:VL13)</f>
        <v>7982.43</v>
      </c>
      <c r="VN13" s="192" t="s">
        <v>75</v>
      </c>
      <c r="VO13" s="203">
        <v>2228.7399999999998</v>
      </c>
      <c r="VP13" s="203">
        <v>2595.89</v>
      </c>
      <c r="VQ13" s="203">
        <v>3267.43</v>
      </c>
      <c r="VR13" s="203">
        <f>SUM(VO13:VQ13)</f>
        <v>8092.0599999999995</v>
      </c>
      <c r="VS13" s="192" t="s">
        <v>75</v>
      </c>
      <c r="VT13" s="203">
        <v>2233.14</v>
      </c>
      <c r="VU13" s="203">
        <v>2602.94</v>
      </c>
      <c r="VV13" s="203">
        <v>3279.39</v>
      </c>
      <c r="VW13" s="203">
        <f>SUM(VT13:VV13)</f>
        <v>8115.4699999999993</v>
      </c>
      <c r="VX13" s="192" t="s">
        <v>75</v>
      </c>
      <c r="VY13" s="203">
        <v>2240.3000000000002</v>
      </c>
      <c r="VZ13" s="203">
        <v>2610.14</v>
      </c>
      <c r="WA13" s="203">
        <v>3296.94</v>
      </c>
      <c r="WB13" s="203">
        <f>SUM(VY13:WA13)</f>
        <v>8147.380000000001</v>
      </c>
      <c r="WC13" s="192" t="s">
        <v>75</v>
      </c>
      <c r="WD13" s="203">
        <v>2240.48</v>
      </c>
      <c r="WE13" s="203">
        <v>2611.29</v>
      </c>
      <c r="WF13" s="203">
        <v>3298.32</v>
      </c>
      <c r="WG13" s="203">
        <f>SUM(WD13:WF13)</f>
        <v>8150.09</v>
      </c>
      <c r="WH13" s="192" t="s">
        <v>75</v>
      </c>
      <c r="WI13" s="203">
        <v>2239.4499999999998</v>
      </c>
      <c r="WJ13" s="203">
        <v>2614.7800000000002</v>
      </c>
      <c r="WK13" s="203">
        <v>3310.26</v>
      </c>
      <c r="WL13" s="203">
        <f>SUM(WI13:WK13)</f>
        <v>8164.49</v>
      </c>
      <c r="WM13" s="192" t="s">
        <v>75</v>
      </c>
      <c r="WN13" s="203">
        <v>2244.17</v>
      </c>
      <c r="WO13" s="203">
        <v>2621.52</v>
      </c>
      <c r="WP13" s="203">
        <v>3301.78</v>
      </c>
      <c r="WQ13" s="203">
        <f>SUM(WN13:WP13)</f>
        <v>8167.4700000000012</v>
      </c>
      <c r="WR13" s="192" t="s">
        <v>75</v>
      </c>
      <c r="WS13" s="203">
        <v>2246.87</v>
      </c>
      <c r="WT13" s="203">
        <v>2623.43</v>
      </c>
      <c r="WU13" s="203">
        <v>3303.86</v>
      </c>
      <c r="WV13" s="203">
        <f>SUM(WS13:WU13)</f>
        <v>8174.16</v>
      </c>
      <c r="WW13" s="192" t="s">
        <v>75</v>
      </c>
      <c r="WX13" s="203">
        <v>2248.7800000000002</v>
      </c>
      <c r="WY13" s="203">
        <v>2624.83</v>
      </c>
      <c r="WZ13" s="203">
        <v>3306.1</v>
      </c>
      <c r="XA13" s="203">
        <f>SUM(WX13:WZ13)</f>
        <v>8179.7100000000009</v>
      </c>
      <c r="XB13" s="192" t="s">
        <v>75</v>
      </c>
      <c r="XC13" s="203">
        <v>2253.96</v>
      </c>
      <c r="XD13" s="203">
        <v>2629.11</v>
      </c>
      <c r="XE13" s="203">
        <v>3310.64</v>
      </c>
      <c r="XF13" s="203">
        <f>SUM(XC13:XE13)</f>
        <v>8193.7099999999991</v>
      </c>
      <c r="XG13" s="192" t="s">
        <v>75</v>
      </c>
      <c r="XH13" s="203">
        <v>2277.08</v>
      </c>
      <c r="XI13" s="203">
        <v>2674.32</v>
      </c>
      <c r="XJ13" s="203">
        <v>3361.03</v>
      </c>
      <c r="XK13" s="203">
        <f>SUM(XH13:XJ13)</f>
        <v>8312.43</v>
      </c>
      <c r="XL13" s="192" t="s">
        <v>75</v>
      </c>
      <c r="XM13" s="203">
        <v>2293.6799999999998</v>
      </c>
      <c r="XN13" s="203">
        <v>2701.25</v>
      </c>
      <c r="XO13" s="203">
        <v>3385.15</v>
      </c>
      <c r="XP13" s="203">
        <f>SUM(XM13:XO13)</f>
        <v>8380.08</v>
      </c>
      <c r="XQ13" s="192" t="s">
        <v>75</v>
      </c>
      <c r="XR13" s="203">
        <v>2304.9</v>
      </c>
      <c r="XS13" s="203">
        <v>2717.75</v>
      </c>
      <c r="XT13" s="203">
        <v>3406.65</v>
      </c>
      <c r="XU13" s="203">
        <f>SUM(XR13:XT13)</f>
        <v>8429.2999999999993</v>
      </c>
      <c r="XV13" s="192" t="s">
        <v>75</v>
      </c>
      <c r="XW13" s="203">
        <v>2306.2600000000002</v>
      </c>
      <c r="XX13" s="203">
        <v>2716.87</v>
      </c>
      <c r="XY13" s="203">
        <v>3406.83</v>
      </c>
      <c r="XZ13" s="203">
        <f>SUM(XW13:XY13)</f>
        <v>8429.9599999999991</v>
      </c>
      <c r="YA13" s="192" t="s">
        <v>75</v>
      </c>
      <c r="YB13" s="203">
        <v>2309.84</v>
      </c>
      <c r="YC13" s="203">
        <v>2719.96</v>
      </c>
      <c r="YD13" s="203">
        <v>3409.77</v>
      </c>
      <c r="YE13" s="203">
        <f>SUM(YB13:YD13)</f>
        <v>8439.57</v>
      </c>
      <c r="YF13" s="192" t="s">
        <v>75</v>
      </c>
      <c r="YG13" s="203">
        <v>2314.34</v>
      </c>
      <c r="YH13" s="203">
        <v>2726.79</v>
      </c>
      <c r="YI13" s="203">
        <v>3419.1</v>
      </c>
      <c r="YJ13" s="203">
        <f>SUM(YG13:YI13)</f>
        <v>8460.23</v>
      </c>
      <c r="YK13" s="192" t="s">
        <v>75</v>
      </c>
      <c r="YL13" s="203">
        <v>2457.4499999999998</v>
      </c>
      <c r="YM13" s="203">
        <v>2919.83</v>
      </c>
      <c r="YN13" s="203">
        <v>3626.77</v>
      </c>
      <c r="YO13" s="203">
        <f>SUM(YL13:YN13)</f>
        <v>9004.0499999999993</v>
      </c>
      <c r="YP13" s="192" t="s">
        <v>75</v>
      </c>
      <c r="YQ13" s="203">
        <v>2352.71</v>
      </c>
      <c r="YR13" s="203">
        <v>2773.88</v>
      </c>
      <c r="YS13" s="203">
        <v>3469.9</v>
      </c>
      <c r="YT13" s="203">
        <f>SUM(YQ13:YS13)</f>
        <v>8596.49</v>
      </c>
      <c r="YU13" s="192" t="s">
        <v>75</v>
      </c>
      <c r="YV13" s="203">
        <v>2355.0700000000002</v>
      </c>
      <c r="YW13" s="203">
        <v>2776.18</v>
      </c>
      <c r="YX13" s="203">
        <v>3473.59</v>
      </c>
      <c r="YY13" s="203">
        <f>SUM(YV13:YX13)</f>
        <v>8604.84</v>
      </c>
      <c r="YZ13" s="192" t="s">
        <v>75</v>
      </c>
      <c r="ZA13" s="203">
        <v>2358.2600000000002</v>
      </c>
      <c r="ZB13" s="203">
        <v>2777.3</v>
      </c>
      <c r="ZC13" s="203">
        <v>3474.95</v>
      </c>
      <c r="ZD13" s="203">
        <f>SUM(ZA13:ZC13)</f>
        <v>8610.51</v>
      </c>
      <c r="ZE13" s="192" t="s">
        <v>75</v>
      </c>
      <c r="ZF13" s="203">
        <v>2359.39</v>
      </c>
      <c r="ZG13" s="203">
        <v>2780.01</v>
      </c>
      <c r="ZH13" s="203">
        <v>3479.21</v>
      </c>
      <c r="ZI13" s="203">
        <f>SUM(ZF13:ZH13)</f>
        <v>8618.61</v>
      </c>
      <c r="ZJ13" s="192" t="s">
        <v>75</v>
      </c>
      <c r="ZK13" s="203"/>
      <c r="ZL13" s="203"/>
      <c r="ZM13" s="203"/>
      <c r="ZN13" s="203">
        <f>SUM(ZK13:ZM13)</f>
        <v>0</v>
      </c>
      <c r="ZO13" s="192" t="s">
        <v>75</v>
      </c>
      <c r="ZP13" s="203"/>
      <c r="ZQ13" s="203"/>
      <c r="ZR13" s="203"/>
      <c r="ZS13" s="203">
        <f>SUM(ZP13:ZR13)</f>
        <v>0</v>
      </c>
      <c r="ZT13" s="192" t="s">
        <v>75</v>
      </c>
      <c r="ZU13" s="203"/>
      <c r="ZV13" s="203"/>
      <c r="ZW13" s="203"/>
      <c r="ZX13" s="203">
        <f>SUM(ZU13:ZW13)</f>
        <v>0</v>
      </c>
      <c r="ZY13" s="192" t="s">
        <v>75</v>
      </c>
      <c r="ZZ13" s="203"/>
      <c r="AAA13" s="203"/>
      <c r="AAB13" s="203"/>
      <c r="AAC13" s="203">
        <f>SUM(ZZ13:AAB13)</f>
        <v>0</v>
      </c>
      <c r="AAD13" s="192" t="s">
        <v>75</v>
      </c>
      <c r="AAE13" s="203"/>
      <c r="AAF13" s="203"/>
      <c r="AAG13" s="203"/>
      <c r="AAH13" s="203">
        <f>SUM(AAE13:AAG13)</f>
        <v>0</v>
      </c>
      <c r="AAI13" s="192" t="s">
        <v>75</v>
      </c>
      <c r="AAJ13" s="203"/>
      <c r="AAK13" s="203"/>
      <c r="AAL13" s="203"/>
      <c r="AAM13" s="203">
        <f>SUM(AAJ13:AAL13)</f>
        <v>0</v>
      </c>
    </row>
    <row r="14" spans="1:715" x14ac:dyDescent="0.25">
      <c r="A14" s="214"/>
      <c r="B14" s="214"/>
      <c r="C14" s="214"/>
      <c r="D14" s="214"/>
      <c r="E14" s="189"/>
      <c r="F14" s="214"/>
      <c r="G14" s="214"/>
      <c r="H14" s="214"/>
      <c r="I14" s="214"/>
      <c r="J14" s="189"/>
      <c r="K14" s="214"/>
      <c r="L14" s="214"/>
      <c r="M14" s="214"/>
      <c r="N14" s="214"/>
      <c r="O14" s="189"/>
      <c r="P14" s="214"/>
      <c r="Q14" s="214"/>
      <c r="R14" s="214"/>
      <c r="S14" s="214"/>
      <c r="T14" s="189"/>
      <c r="U14" s="214"/>
      <c r="V14" s="214"/>
      <c r="W14" s="214"/>
      <c r="X14" s="214"/>
      <c r="Y14" s="189"/>
      <c r="Z14" s="214"/>
      <c r="AA14" s="214"/>
      <c r="AB14" s="214"/>
      <c r="AC14" s="214"/>
      <c r="AD14" s="189"/>
      <c r="AE14" s="214"/>
      <c r="AF14" s="214"/>
      <c r="AG14" s="214"/>
      <c r="AH14" s="214"/>
      <c r="AI14" s="189"/>
      <c r="AJ14" s="214"/>
      <c r="AK14" s="214"/>
      <c r="AL14" s="214"/>
      <c r="AM14" s="214"/>
      <c r="AN14" s="189"/>
      <c r="AO14" s="189" t="s">
        <v>51</v>
      </c>
      <c r="AP14" s="189"/>
      <c r="AQ14" s="189"/>
      <c r="AR14" s="189"/>
      <c r="AS14" s="189"/>
      <c r="AT14" s="216"/>
      <c r="AU14" s="216"/>
      <c r="AV14" s="216"/>
      <c r="AW14" s="216"/>
      <c r="AX14" s="189"/>
      <c r="AY14" s="196" t="s">
        <v>180</v>
      </c>
      <c r="AZ14" s="195" t="s">
        <v>166</v>
      </c>
      <c r="BA14" s="195" t="s">
        <v>165</v>
      </c>
      <c r="BB14" s="195" t="s">
        <v>164</v>
      </c>
      <c r="BC14" s="195" t="s">
        <v>61</v>
      </c>
      <c r="BD14" s="196" t="s">
        <v>180</v>
      </c>
      <c r="BE14" s="195" t="s">
        <v>166</v>
      </c>
      <c r="BF14" s="195" t="s">
        <v>165</v>
      </c>
      <c r="BG14" s="195" t="s">
        <v>164</v>
      </c>
      <c r="BH14" s="195" t="s">
        <v>61</v>
      </c>
      <c r="BI14" s="196" t="s">
        <v>180</v>
      </c>
      <c r="BJ14" s="195" t="s">
        <v>166</v>
      </c>
      <c r="BK14" s="195" t="s">
        <v>165</v>
      </c>
      <c r="BL14" s="195" t="s">
        <v>164</v>
      </c>
      <c r="BM14" s="195" t="s">
        <v>61</v>
      </c>
      <c r="BN14" s="196" t="s">
        <v>180</v>
      </c>
      <c r="BO14" s="195" t="s">
        <v>166</v>
      </c>
      <c r="BP14" s="195" t="s">
        <v>165</v>
      </c>
      <c r="BQ14" s="195" t="s">
        <v>164</v>
      </c>
      <c r="BR14" s="195" t="s">
        <v>61</v>
      </c>
      <c r="BS14" s="196" t="s">
        <v>180</v>
      </c>
      <c r="BT14" s="195" t="s">
        <v>166</v>
      </c>
      <c r="BU14" s="195" t="s">
        <v>165</v>
      </c>
      <c r="BV14" s="195" t="s">
        <v>164</v>
      </c>
      <c r="BW14" s="195" t="s">
        <v>61</v>
      </c>
      <c r="BX14" s="196" t="s">
        <v>180</v>
      </c>
      <c r="BY14" s="195" t="s">
        <v>166</v>
      </c>
      <c r="BZ14" s="195" t="s">
        <v>165</v>
      </c>
      <c r="CA14" s="195" t="s">
        <v>164</v>
      </c>
      <c r="CB14" s="195" t="s">
        <v>61</v>
      </c>
      <c r="CC14" s="196" t="s">
        <v>180</v>
      </c>
      <c r="CD14" s="195" t="s">
        <v>166</v>
      </c>
      <c r="CE14" s="195" t="s">
        <v>165</v>
      </c>
      <c r="CF14" s="195" t="s">
        <v>164</v>
      </c>
      <c r="CG14" s="195" t="s">
        <v>61</v>
      </c>
      <c r="CH14" s="196" t="s">
        <v>180</v>
      </c>
      <c r="CI14" s="195" t="s">
        <v>166</v>
      </c>
      <c r="CJ14" s="195" t="s">
        <v>165</v>
      </c>
      <c r="CK14" s="195" t="s">
        <v>164</v>
      </c>
      <c r="CL14" s="195" t="s">
        <v>61</v>
      </c>
      <c r="CM14" s="196" t="s">
        <v>180</v>
      </c>
      <c r="CN14" s="195" t="s">
        <v>166</v>
      </c>
      <c r="CO14" s="195" t="s">
        <v>165</v>
      </c>
      <c r="CP14" s="195" t="s">
        <v>164</v>
      </c>
      <c r="CQ14" s="195" t="s">
        <v>61</v>
      </c>
      <c r="CR14" s="196" t="s">
        <v>180</v>
      </c>
      <c r="CS14" s="195" t="s">
        <v>166</v>
      </c>
      <c r="CT14" s="195" t="s">
        <v>165</v>
      </c>
      <c r="CU14" s="195" t="s">
        <v>164</v>
      </c>
      <c r="CV14" s="195" t="s">
        <v>61</v>
      </c>
      <c r="CW14" s="196" t="s">
        <v>180</v>
      </c>
      <c r="CX14" s="195" t="s">
        <v>166</v>
      </c>
      <c r="CY14" s="195" t="s">
        <v>165</v>
      </c>
      <c r="CZ14" s="195" t="s">
        <v>164</v>
      </c>
      <c r="DA14" s="195" t="s">
        <v>61</v>
      </c>
      <c r="DB14" s="196" t="s">
        <v>180</v>
      </c>
      <c r="DC14" s="195" t="s">
        <v>166</v>
      </c>
      <c r="DD14" s="195" t="s">
        <v>165</v>
      </c>
      <c r="DE14" s="195" t="s">
        <v>164</v>
      </c>
      <c r="DF14" s="195" t="s">
        <v>61</v>
      </c>
      <c r="DG14" s="196" t="s">
        <v>180</v>
      </c>
      <c r="DH14" s="195" t="s">
        <v>166</v>
      </c>
      <c r="DI14" s="195" t="s">
        <v>165</v>
      </c>
      <c r="DJ14" s="195" t="s">
        <v>164</v>
      </c>
      <c r="DK14" s="195" t="s">
        <v>61</v>
      </c>
      <c r="DL14" s="196" t="s">
        <v>180</v>
      </c>
      <c r="DM14" s="195" t="s">
        <v>166</v>
      </c>
      <c r="DN14" s="195" t="s">
        <v>165</v>
      </c>
      <c r="DO14" s="195" t="s">
        <v>164</v>
      </c>
      <c r="DP14" s="195" t="s">
        <v>61</v>
      </c>
      <c r="DQ14" s="196" t="s">
        <v>180</v>
      </c>
      <c r="DR14" s="195" t="s">
        <v>166</v>
      </c>
      <c r="DS14" s="195" t="s">
        <v>165</v>
      </c>
      <c r="DT14" s="195" t="s">
        <v>164</v>
      </c>
      <c r="DU14" s="195" t="s">
        <v>61</v>
      </c>
      <c r="DV14" s="196" t="s">
        <v>180</v>
      </c>
      <c r="DW14" s="195" t="s">
        <v>166</v>
      </c>
      <c r="DX14" s="195" t="s">
        <v>165</v>
      </c>
      <c r="DY14" s="195" t="s">
        <v>164</v>
      </c>
      <c r="DZ14" s="195" t="s">
        <v>61</v>
      </c>
      <c r="EA14" s="196" t="s">
        <v>180</v>
      </c>
      <c r="EB14" s="195" t="s">
        <v>166</v>
      </c>
      <c r="EC14" s="195" t="s">
        <v>165</v>
      </c>
      <c r="ED14" s="195" t="s">
        <v>164</v>
      </c>
      <c r="EE14" s="195" t="s">
        <v>61</v>
      </c>
      <c r="EF14" s="196" t="s">
        <v>180</v>
      </c>
      <c r="EG14" s="195" t="s">
        <v>166</v>
      </c>
      <c r="EH14" s="195" t="s">
        <v>165</v>
      </c>
      <c r="EI14" s="195" t="s">
        <v>164</v>
      </c>
      <c r="EJ14" s="195" t="s">
        <v>61</v>
      </c>
      <c r="EK14" s="196" t="s">
        <v>180</v>
      </c>
      <c r="EL14" s="195" t="s">
        <v>166</v>
      </c>
      <c r="EM14" s="195" t="s">
        <v>165</v>
      </c>
      <c r="EN14" s="195" t="s">
        <v>164</v>
      </c>
      <c r="EO14" s="195" t="s">
        <v>61</v>
      </c>
      <c r="EP14" s="196" t="s">
        <v>180</v>
      </c>
      <c r="EQ14" s="195" t="s">
        <v>166</v>
      </c>
      <c r="ER14" s="195" t="s">
        <v>165</v>
      </c>
      <c r="ES14" s="195" t="s">
        <v>164</v>
      </c>
      <c r="ET14" s="195" t="s">
        <v>61</v>
      </c>
      <c r="EU14" s="196" t="s">
        <v>180</v>
      </c>
      <c r="EV14" s="195" t="s">
        <v>166</v>
      </c>
      <c r="EW14" s="195" t="s">
        <v>165</v>
      </c>
      <c r="EX14" s="195" t="s">
        <v>164</v>
      </c>
      <c r="EY14" s="195" t="s">
        <v>61</v>
      </c>
      <c r="EZ14" s="196" t="s">
        <v>180</v>
      </c>
      <c r="FA14" s="195" t="s">
        <v>166</v>
      </c>
      <c r="FB14" s="195" t="s">
        <v>165</v>
      </c>
      <c r="FC14" s="195" t="s">
        <v>164</v>
      </c>
      <c r="FD14" s="195" t="s">
        <v>61</v>
      </c>
      <c r="FE14" s="196" t="s">
        <v>180</v>
      </c>
      <c r="FF14" s="195" t="s">
        <v>166</v>
      </c>
      <c r="FG14" s="195" t="s">
        <v>165</v>
      </c>
      <c r="FH14" s="195" t="s">
        <v>164</v>
      </c>
      <c r="FI14" s="195" t="s">
        <v>61</v>
      </c>
      <c r="FJ14" s="196" t="s">
        <v>180</v>
      </c>
      <c r="FK14" s="195" t="s">
        <v>166</v>
      </c>
      <c r="FL14" s="195" t="s">
        <v>165</v>
      </c>
      <c r="FM14" s="195" t="s">
        <v>164</v>
      </c>
      <c r="FN14" s="195" t="s">
        <v>61</v>
      </c>
      <c r="FO14" s="196" t="s">
        <v>180</v>
      </c>
      <c r="FP14" s="195" t="s">
        <v>166</v>
      </c>
      <c r="FQ14" s="195" t="s">
        <v>165</v>
      </c>
      <c r="FR14" s="195" t="s">
        <v>164</v>
      </c>
      <c r="FS14" s="195" t="s">
        <v>61</v>
      </c>
      <c r="FT14" s="196" t="s">
        <v>180</v>
      </c>
      <c r="FU14" s="195" t="s">
        <v>166</v>
      </c>
      <c r="FV14" s="195" t="s">
        <v>165</v>
      </c>
      <c r="FW14" s="195" t="s">
        <v>164</v>
      </c>
      <c r="FX14" s="195" t="s">
        <v>61</v>
      </c>
      <c r="FY14" s="196" t="s">
        <v>180</v>
      </c>
      <c r="FZ14" s="195" t="s">
        <v>166</v>
      </c>
      <c r="GA14" s="195" t="s">
        <v>165</v>
      </c>
      <c r="GB14" s="195" t="s">
        <v>164</v>
      </c>
      <c r="GC14" s="195" t="s">
        <v>61</v>
      </c>
      <c r="GD14" s="196" t="s">
        <v>180</v>
      </c>
      <c r="GE14" s="195" t="s">
        <v>166</v>
      </c>
      <c r="GF14" s="195" t="s">
        <v>165</v>
      </c>
      <c r="GG14" s="195" t="s">
        <v>164</v>
      </c>
      <c r="GH14" s="195" t="s">
        <v>61</v>
      </c>
      <c r="GI14" s="196" t="s">
        <v>180</v>
      </c>
      <c r="GJ14" s="195" t="s">
        <v>166</v>
      </c>
      <c r="GK14" s="195" t="s">
        <v>165</v>
      </c>
      <c r="GL14" s="195" t="s">
        <v>164</v>
      </c>
      <c r="GM14" s="195" t="s">
        <v>61</v>
      </c>
      <c r="GN14" s="196" t="s">
        <v>180</v>
      </c>
      <c r="GO14" s="195" t="s">
        <v>166</v>
      </c>
      <c r="GP14" s="195" t="s">
        <v>165</v>
      </c>
      <c r="GQ14" s="195" t="s">
        <v>164</v>
      </c>
      <c r="GR14" s="195" t="s">
        <v>61</v>
      </c>
      <c r="GS14" s="196" t="s">
        <v>180</v>
      </c>
      <c r="GT14" s="195" t="s">
        <v>166</v>
      </c>
      <c r="GU14" s="195" t="s">
        <v>165</v>
      </c>
      <c r="GV14" s="195" t="s">
        <v>164</v>
      </c>
      <c r="GW14" s="195" t="s">
        <v>61</v>
      </c>
      <c r="GX14" s="196" t="s">
        <v>180</v>
      </c>
      <c r="GY14" s="195" t="s">
        <v>166</v>
      </c>
      <c r="GZ14" s="195" t="s">
        <v>165</v>
      </c>
      <c r="HA14" s="195" t="s">
        <v>164</v>
      </c>
      <c r="HB14" s="195" t="s">
        <v>61</v>
      </c>
      <c r="HC14" s="196" t="s">
        <v>180</v>
      </c>
      <c r="HD14" s="195" t="s">
        <v>166</v>
      </c>
      <c r="HE14" s="195" t="s">
        <v>165</v>
      </c>
      <c r="HF14" s="195" t="s">
        <v>164</v>
      </c>
      <c r="HG14" s="195" t="s">
        <v>61</v>
      </c>
      <c r="HH14" s="196" t="s">
        <v>180</v>
      </c>
      <c r="HI14" s="195" t="s">
        <v>166</v>
      </c>
      <c r="HJ14" s="195" t="s">
        <v>165</v>
      </c>
      <c r="HK14" s="195" t="s">
        <v>164</v>
      </c>
      <c r="HL14" s="195" t="s">
        <v>61</v>
      </c>
      <c r="HM14" s="196" t="s">
        <v>180</v>
      </c>
      <c r="HN14" s="195" t="s">
        <v>166</v>
      </c>
      <c r="HO14" s="195" t="s">
        <v>165</v>
      </c>
      <c r="HP14" s="195" t="s">
        <v>164</v>
      </c>
      <c r="HQ14" s="195" t="s">
        <v>61</v>
      </c>
      <c r="HR14" s="196" t="s">
        <v>180</v>
      </c>
      <c r="HS14" s="195" t="s">
        <v>166</v>
      </c>
      <c r="HT14" s="195" t="s">
        <v>165</v>
      </c>
      <c r="HU14" s="195" t="s">
        <v>164</v>
      </c>
      <c r="HV14" s="195" t="s">
        <v>61</v>
      </c>
      <c r="HW14" s="196" t="s">
        <v>180</v>
      </c>
      <c r="HX14" s="195" t="s">
        <v>166</v>
      </c>
      <c r="HY14" s="195" t="s">
        <v>165</v>
      </c>
      <c r="HZ14" s="195" t="s">
        <v>164</v>
      </c>
      <c r="IA14" s="195" t="s">
        <v>61</v>
      </c>
      <c r="IB14" s="196" t="s">
        <v>180</v>
      </c>
      <c r="IC14" s="195" t="s">
        <v>166</v>
      </c>
      <c r="ID14" s="195" t="s">
        <v>165</v>
      </c>
      <c r="IE14" s="195" t="s">
        <v>164</v>
      </c>
      <c r="IF14" s="195" t="s">
        <v>61</v>
      </c>
      <c r="IG14" s="196" t="s">
        <v>180</v>
      </c>
      <c r="IH14" s="195" t="s">
        <v>166</v>
      </c>
      <c r="II14" s="195" t="s">
        <v>165</v>
      </c>
      <c r="IJ14" s="195" t="s">
        <v>164</v>
      </c>
      <c r="IK14" s="195" t="s">
        <v>61</v>
      </c>
      <c r="IL14" s="196" t="s">
        <v>180</v>
      </c>
      <c r="IM14" s="195" t="s">
        <v>166</v>
      </c>
      <c r="IN14" s="195" t="s">
        <v>165</v>
      </c>
      <c r="IO14" s="195" t="s">
        <v>164</v>
      </c>
      <c r="IP14" s="195" t="s">
        <v>61</v>
      </c>
      <c r="IQ14" s="196" t="s">
        <v>180</v>
      </c>
      <c r="IR14" s="195" t="s">
        <v>166</v>
      </c>
      <c r="IS14" s="195" t="s">
        <v>165</v>
      </c>
      <c r="IT14" s="195" t="s">
        <v>164</v>
      </c>
      <c r="IU14" s="195" t="s">
        <v>61</v>
      </c>
      <c r="IV14" s="196" t="s">
        <v>180</v>
      </c>
      <c r="IW14" s="195" t="s">
        <v>166</v>
      </c>
      <c r="IX14" s="195" t="s">
        <v>165</v>
      </c>
      <c r="IY14" s="195" t="s">
        <v>164</v>
      </c>
      <c r="IZ14" s="195" t="s">
        <v>61</v>
      </c>
      <c r="JA14" s="196" t="s">
        <v>180</v>
      </c>
      <c r="JB14" s="195" t="s">
        <v>166</v>
      </c>
      <c r="JC14" s="195" t="s">
        <v>165</v>
      </c>
      <c r="JD14" s="195" t="s">
        <v>164</v>
      </c>
      <c r="JE14" s="195" t="s">
        <v>61</v>
      </c>
      <c r="JF14" s="196" t="s">
        <v>180</v>
      </c>
      <c r="JG14" s="195" t="s">
        <v>166</v>
      </c>
      <c r="JH14" s="195" t="s">
        <v>165</v>
      </c>
      <c r="JI14" s="195" t="s">
        <v>164</v>
      </c>
      <c r="JJ14" s="195" t="s">
        <v>61</v>
      </c>
      <c r="JK14" s="196" t="s">
        <v>180</v>
      </c>
      <c r="JL14" s="195" t="s">
        <v>166</v>
      </c>
      <c r="JM14" s="195" t="s">
        <v>165</v>
      </c>
      <c r="JN14" s="195" t="s">
        <v>164</v>
      </c>
      <c r="JO14" s="195" t="s">
        <v>61</v>
      </c>
      <c r="JP14" s="196" t="s">
        <v>180</v>
      </c>
      <c r="JQ14" s="195" t="s">
        <v>166</v>
      </c>
      <c r="JR14" s="195" t="s">
        <v>165</v>
      </c>
      <c r="JS14" s="195" t="s">
        <v>164</v>
      </c>
      <c r="JT14" s="195" t="s">
        <v>61</v>
      </c>
      <c r="JU14" s="196" t="s">
        <v>180</v>
      </c>
      <c r="JV14" s="195" t="s">
        <v>166</v>
      </c>
      <c r="JW14" s="195" t="s">
        <v>165</v>
      </c>
      <c r="JX14" s="195" t="s">
        <v>164</v>
      </c>
      <c r="JY14" s="195" t="s">
        <v>61</v>
      </c>
      <c r="JZ14" s="196" t="s">
        <v>180</v>
      </c>
      <c r="KA14" s="195" t="s">
        <v>166</v>
      </c>
      <c r="KB14" s="195" t="s">
        <v>165</v>
      </c>
      <c r="KC14" s="195" t="s">
        <v>164</v>
      </c>
      <c r="KD14" s="195" t="s">
        <v>61</v>
      </c>
      <c r="KE14" s="196" t="s">
        <v>180</v>
      </c>
      <c r="KF14" s="195" t="s">
        <v>166</v>
      </c>
      <c r="KG14" s="195" t="s">
        <v>165</v>
      </c>
      <c r="KH14" s="195" t="s">
        <v>164</v>
      </c>
      <c r="KI14" s="195" t="s">
        <v>61</v>
      </c>
      <c r="KJ14" s="196" t="s">
        <v>180</v>
      </c>
      <c r="KK14" s="195" t="s">
        <v>166</v>
      </c>
      <c r="KL14" s="195" t="s">
        <v>165</v>
      </c>
      <c r="KM14" s="195" t="s">
        <v>164</v>
      </c>
      <c r="KN14" s="195" t="s">
        <v>61</v>
      </c>
      <c r="KO14" s="196" t="s">
        <v>180</v>
      </c>
      <c r="KP14" s="195" t="s">
        <v>166</v>
      </c>
      <c r="KQ14" s="195" t="s">
        <v>165</v>
      </c>
      <c r="KR14" s="195" t="s">
        <v>164</v>
      </c>
      <c r="KS14" s="195" t="s">
        <v>61</v>
      </c>
      <c r="KT14" s="196" t="s">
        <v>180</v>
      </c>
      <c r="KU14" s="195" t="s">
        <v>166</v>
      </c>
      <c r="KV14" s="195" t="s">
        <v>165</v>
      </c>
      <c r="KW14" s="195" t="s">
        <v>164</v>
      </c>
      <c r="KX14" s="195" t="s">
        <v>61</v>
      </c>
      <c r="KY14" s="196" t="s">
        <v>180</v>
      </c>
      <c r="KZ14" s="195" t="s">
        <v>166</v>
      </c>
      <c r="LA14" s="195" t="s">
        <v>165</v>
      </c>
      <c r="LB14" s="195" t="s">
        <v>164</v>
      </c>
      <c r="LC14" s="195" t="s">
        <v>61</v>
      </c>
      <c r="LD14" s="196" t="s">
        <v>180</v>
      </c>
      <c r="LE14" s="195" t="s">
        <v>166</v>
      </c>
      <c r="LF14" s="195" t="s">
        <v>165</v>
      </c>
      <c r="LG14" s="195" t="s">
        <v>164</v>
      </c>
      <c r="LH14" s="195" t="s">
        <v>61</v>
      </c>
      <c r="LI14" s="196" t="s">
        <v>180</v>
      </c>
      <c r="LJ14" s="195" t="s">
        <v>166</v>
      </c>
      <c r="LK14" s="195" t="s">
        <v>165</v>
      </c>
      <c r="LL14" s="195" t="s">
        <v>164</v>
      </c>
      <c r="LM14" s="195" t="s">
        <v>61</v>
      </c>
      <c r="LN14" s="196" t="s">
        <v>180</v>
      </c>
      <c r="LO14" s="195" t="s">
        <v>166</v>
      </c>
      <c r="LP14" s="195" t="s">
        <v>165</v>
      </c>
      <c r="LQ14" s="195" t="s">
        <v>164</v>
      </c>
      <c r="LR14" s="195" t="s">
        <v>61</v>
      </c>
      <c r="LS14" s="196" t="s">
        <v>180</v>
      </c>
      <c r="LT14" s="195" t="s">
        <v>166</v>
      </c>
      <c r="LU14" s="195" t="s">
        <v>165</v>
      </c>
      <c r="LV14" s="195" t="s">
        <v>164</v>
      </c>
      <c r="LW14" s="195" t="s">
        <v>61</v>
      </c>
      <c r="LX14" s="196" t="s">
        <v>180</v>
      </c>
      <c r="LY14" s="195" t="s">
        <v>166</v>
      </c>
      <c r="LZ14" s="195" t="s">
        <v>165</v>
      </c>
      <c r="MA14" s="195" t="s">
        <v>164</v>
      </c>
      <c r="MB14" s="195" t="s">
        <v>61</v>
      </c>
      <c r="MC14" s="196" t="s">
        <v>180</v>
      </c>
      <c r="MD14" s="195" t="s">
        <v>166</v>
      </c>
      <c r="ME14" s="195" t="s">
        <v>165</v>
      </c>
      <c r="MF14" s="195" t="s">
        <v>164</v>
      </c>
      <c r="MG14" s="195" t="s">
        <v>61</v>
      </c>
      <c r="MH14" s="196" t="s">
        <v>180</v>
      </c>
      <c r="MI14" s="195" t="s">
        <v>166</v>
      </c>
      <c r="MJ14" s="195" t="s">
        <v>165</v>
      </c>
      <c r="MK14" s="195" t="s">
        <v>164</v>
      </c>
      <c r="ML14" s="195" t="s">
        <v>61</v>
      </c>
      <c r="MM14" s="196" t="s">
        <v>180</v>
      </c>
      <c r="MN14" s="195" t="s">
        <v>166</v>
      </c>
      <c r="MO14" s="195" t="s">
        <v>165</v>
      </c>
      <c r="MP14" s="195" t="s">
        <v>164</v>
      </c>
      <c r="MQ14" s="195" t="s">
        <v>61</v>
      </c>
      <c r="MR14" s="196" t="s">
        <v>180</v>
      </c>
      <c r="MS14" s="195" t="s">
        <v>166</v>
      </c>
      <c r="MT14" s="195" t="s">
        <v>165</v>
      </c>
      <c r="MU14" s="195" t="s">
        <v>164</v>
      </c>
      <c r="MV14" s="195" t="s">
        <v>61</v>
      </c>
      <c r="MW14" s="196" t="s">
        <v>180</v>
      </c>
      <c r="MX14" s="195" t="s">
        <v>166</v>
      </c>
      <c r="MY14" s="195" t="s">
        <v>165</v>
      </c>
      <c r="MZ14" s="195" t="s">
        <v>164</v>
      </c>
      <c r="NA14" s="195" t="s">
        <v>61</v>
      </c>
      <c r="NB14" s="196" t="s">
        <v>180</v>
      </c>
      <c r="NC14" s="195" t="s">
        <v>166</v>
      </c>
      <c r="ND14" s="195" t="s">
        <v>165</v>
      </c>
      <c r="NE14" s="195" t="s">
        <v>164</v>
      </c>
      <c r="NF14" s="195" t="s">
        <v>61</v>
      </c>
      <c r="NG14" s="196" t="s">
        <v>180</v>
      </c>
      <c r="NH14" s="195" t="s">
        <v>166</v>
      </c>
      <c r="NI14" s="195" t="s">
        <v>165</v>
      </c>
      <c r="NJ14" s="195" t="s">
        <v>164</v>
      </c>
      <c r="NK14" s="195" t="s">
        <v>61</v>
      </c>
      <c r="NL14" s="196" t="s">
        <v>180</v>
      </c>
      <c r="NM14" s="195" t="s">
        <v>166</v>
      </c>
      <c r="NN14" s="195" t="s">
        <v>165</v>
      </c>
      <c r="NO14" s="195" t="s">
        <v>164</v>
      </c>
      <c r="NP14" s="195" t="s">
        <v>61</v>
      </c>
      <c r="NQ14" s="196" t="s">
        <v>180</v>
      </c>
      <c r="NR14" s="195" t="s">
        <v>166</v>
      </c>
      <c r="NS14" s="195" t="s">
        <v>165</v>
      </c>
      <c r="NT14" s="195" t="s">
        <v>164</v>
      </c>
      <c r="NU14" s="195" t="s">
        <v>61</v>
      </c>
      <c r="NV14" s="196" t="s">
        <v>180</v>
      </c>
      <c r="NW14" s="195" t="s">
        <v>166</v>
      </c>
      <c r="NX14" s="195" t="s">
        <v>165</v>
      </c>
      <c r="NY14" s="195" t="s">
        <v>164</v>
      </c>
      <c r="NZ14" s="195" t="s">
        <v>61</v>
      </c>
      <c r="OA14" s="196" t="s">
        <v>180</v>
      </c>
      <c r="OB14" s="195" t="s">
        <v>166</v>
      </c>
      <c r="OC14" s="195" t="s">
        <v>165</v>
      </c>
      <c r="OD14" s="195" t="s">
        <v>164</v>
      </c>
      <c r="OE14" s="195" t="s">
        <v>61</v>
      </c>
      <c r="OF14" s="196" t="s">
        <v>180</v>
      </c>
      <c r="OG14" s="195" t="s">
        <v>166</v>
      </c>
      <c r="OH14" s="195" t="s">
        <v>165</v>
      </c>
      <c r="OI14" s="195" t="s">
        <v>164</v>
      </c>
      <c r="OJ14" s="195" t="s">
        <v>61</v>
      </c>
      <c r="OK14" s="196" t="s">
        <v>180</v>
      </c>
      <c r="OL14" s="195" t="s">
        <v>166</v>
      </c>
      <c r="OM14" s="195" t="s">
        <v>165</v>
      </c>
      <c r="ON14" s="195" t="s">
        <v>164</v>
      </c>
      <c r="OO14" s="195" t="s">
        <v>61</v>
      </c>
      <c r="OP14" s="196" t="s">
        <v>180</v>
      </c>
      <c r="OQ14" s="195" t="s">
        <v>166</v>
      </c>
      <c r="OR14" s="195" t="s">
        <v>165</v>
      </c>
      <c r="OS14" s="195" t="s">
        <v>164</v>
      </c>
      <c r="OT14" s="195" t="s">
        <v>61</v>
      </c>
      <c r="OU14" s="196" t="s">
        <v>180</v>
      </c>
      <c r="OV14" s="195" t="s">
        <v>166</v>
      </c>
      <c r="OW14" s="195" t="s">
        <v>165</v>
      </c>
      <c r="OX14" s="195" t="s">
        <v>164</v>
      </c>
      <c r="OY14" s="195" t="s">
        <v>61</v>
      </c>
      <c r="OZ14" s="196" t="s">
        <v>180</v>
      </c>
      <c r="PA14" s="195" t="s">
        <v>166</v>
      </c>
      <c r="PB14" s="195" t="s">
        <v>165</v>
      </c>
      <c r="PC14" s="195" t="s">
        <v>164</v>
      </c>
      <c r="PD14" s="195" t="s">
        <v>61</v>
      </c>
      <c r="PE14" s="196" t="s">
        <v>180</v>
      </c>
      <c r="PF14" s="195" t="s">
        <v>166</v>
      </c>
      <c r="PG14" s="195" t="s">
        <v>165</v>
      </c>
      <c r="PH14" s="195" t="s">
        <v>164</v>
      </c>
      <c r="PI14" s="195" t="s">
        <v>61</v>
      </c>
      <c r="PJ14" s="196" t="s">
        <v>180</v>
      </c>
      <c r="PK14" s="195" t="s">
        <v>166</v>
      </c>
      <c r="PL14" s="195" t="s">
        <v>165</v>
      </c>
      <c r="PM14" s="195" t="s">
        <v>164</v>
      </c>
      <c r="PN14" s="195" t="s">
        <v>61</v>
      </c>
      <c r="PO14" s="196" t="s">
        <v>180</v>
      </c>
      <c r="PP14" s="195" t="s">
        <v>166</v>
      </c>
      <c r="PQ14" s="195" t="s">
        <v>165</v>
      </c>
      <c r="PR14" s="195" t="s">
        <v>164</v>
      </c>
      <c r="PS14" s="195" t="s">
        <v>61</v>
      </c>
      <c r="PT14" s="196" t="s">
        <v>180</v>
      </c>
      <c r="PU14" s="195" t="s">
        <v>166</v>
      </c>
      <c r="PV14" s="195" t="s">
        <v>165</v>
      </c>
      <c r="PW14" s="195" t="s">
        <v>164</v>
      </c>
      <c r="PX14" s="195" t="s">
        <v>61</v>
      </c>
      <c r="PY14" s="196" t="s">
        <v>180</v>
      </c>
      <c r="PZ14" s="195" t="s">
        <v>166</v>
      </c>
      <c r="QA14" s="195" t="s">
        <v>165</v>
      </c>
      <c r="QB14" s="195" t="s">
        <v>164</v>
      </c>
      <c r="QC14" s="195" t="s">
        <v>61</v>
      </c>
      <c r="QD14" s="196" t="s">
        <v>180</v>
      </c>
      <c r="QE14" s="195" t="s">
        <v>166</v>
      </c>
      <c r="QF14" s="195" t="s">
        <v>165</v>
      </c>
      <c r="QG14" s="195" t="s">
        <v>164</v>
      </c>
      <c r="QH14" s="195" t="s">
        <v>61</v>
      </c>
      <c r="QI14" s="196" t="s">
        <v>180</v>
      </c>
      <c r="QJ14" s="195" t="s">
        <v>166</v>
      </c>
      <c r="QK14" s="195" t="s">
        <v>165</v>
      </c>
      <c r="QL14" s="195" t="s">
        <v>164</v>
      </c>
      <c r="QM14" s="195" t="s">
        <v>61</v>
      </c>
      <c r="QN14" s="196" t="s">
        <v>180</v>
      </c>
      <c r="QO14" s="195" t="s">
        <v>166</v>
      </c>
      <c r="QP14" s="195" t="s">
        <v>165</v>
      </c>
      <c r="QQ14" s="195" t="s">
        <v>164</v>
      </c>
      <c r="QR14" s="195" t="s">
        <v>61</v>
      </c>
      <c r="QS14" s="196" t="s">
        <v>180</v>
      </c>
      <c r="QT14" s="195" t="s">
        <v>166</v>
      </c>
      <c r="QU14" s="195" t="s">
        <v>165</v>
      </c>
      <c r="QV14" s="195" t="s">
        <v>164</v>
      </c>
      <c r="QW14" s="195" t="s">
        <v>61</v>
      </c>
      <c r="QX14" s="196" t="s">
        <v>180</v>
      </c>
      <c r="QY14" s="195" t="s">
        <v>166</v>
      </c>
      <c r="QZ14" s="195" t="s">
        <v>165</v>
      </c>
      <c r="RA14" s="195" t="s">
        <v>164</v>
      </c>
      <c r="RB14" s="195" t="s">
        <v>61</v>
      </c>
      <c r="RC14" s="196" t="s">
        <v>180</v>
      </c>
      <c r="RD14" s="195" t="s">
        <v>166</v>
      </c>
      <c r="RE14" s="195" t="s">
        <v>165</v>
      </c>
      <c r="RF14" s="195" t="s">
        <v>164</v>
      </c>
      <c r="RG14" s="195" t="s">
        <v>61</v>
      </c>
      <c r="RH14" s="196" t="s">
        <v>180</v>
      </c>
      <c r="RI14" s="195" t="s">
        <v>166</v>
      </c>
      <c r="RJ14" s="195" t="s">
        <v>165</v>
      </c>
      <c r="RK14" s="195" t="s">
        <v>164</v>
      </c>
      <c r="RL14" s="195" t="s">
        <v>61</v>
      </c>
      <c r="RM14" s="196" t="s">
        <v>180</v>
      </c>
      <c r="RN14" s="195" t="s">
        <v>166</v>
      </c>
      <c r="RO14" s="195" t="s">
        <v>165</v>
      </c>
      <c r="RP14" s="195" t="s">
        <v>164</v>
      </c>
      <c r="RQ14" s="195" t="s">
        <v>61</v>
      </c>
      <c r="RR14" s="196" t="s">
        <v>180</v>
      </c>
      <c r="RS14" s="195" t="s">
        <v>166</v>
      </c>
      <c r="RT14" s="195" t="s">
        <v>165</v>
      </c>
      <c r="RU14" s="195" t="s">
        <v>164</v>
      </c>
      <c r="RV14" s="195" t="s">
        <v>61</v>
      </c>
      <c r="RW14" s="196" t="s">
        <v>180</v>
      </c>
      <c r="RX14" s="195" t="s">
        <v>166</v>
      </c>
      <c r="RY14" s="195" t="s">
        <v>165</v>
      </c>
      <c r="RZ14" s="195" t="s">
        <v>164</v>
      </c>
      <c r="SA14" s="195" t="s">
        <v>61</v>
      </c>
      <c r="SB14" s="196" t="s">
        <v>180</v>
      </c>
      <c r="SC14" s="195" t="s">
        <v>166</v>
      </c>
      <c r="SD14" s="195" t="s">
        <v>165</v>
      </c>
      <c r="SE14" s="195" t="s">
        <v>164</v>
      </c>
      <c r="SF14" s="195" t="s">
        <v>61</v>
      </c>
      <c r="SG14" s="196" t="s">
        <v>180</v>
      </c>
      <c r="SH14" s="195" t="s">
        <v>166</v>
      </c>
      <c r="SI14" s="195" t="s">
        <v>165</v>
      </c>
      <c r="SJ14" s="195" t="s">
        <v>164</v>
      </c>
      <c r="SK14" s="195" t="s">
        <v>61</v>
      </c>
      <c r="SL14" s="196" t="s">
        <v>180</v>
      </c>
      <c r="SM14" s="195" t="s">
        <v>166</v>
      </c>
      <c r="SN14" s="195" t="s">
        <v>165</v>
      </c>
      <c r="SO14" s="195" t="s">
        <v>164</v>
      </c>
      <c r="SP14" s="195" t="s">
        <v>61</v>
      </c>
      <c r="SQ14" s="196" t="s">
        <v>180</v>
      </c>
      <c r="SR14" s="195" t="s">
        <v>166</v>
      </c>
      <c r="SS14" s="195" t="s">
        <v>165</v>
      </c>
      <c r="ST14" s="195" t="s">
        <v>164</v>
      </c>
      <c r="SU14" s="195" t="s">
        <v>61</v>
      </c>
      <c r="SV14" s="196" t="s">
        <v>180</v>
      </c>
      <c r="SW14" s="195" t="s">
        <v>166</v>
      </c>
      <c r="SX14" s="195" t="s">
        <v>165</v>
      </c>
      <c r="SY14" s="195" t="s">
        <v>164</v>
      </c>
      <c r="SZ14" s="195" t="s">
        <v>61</v>
      </c>
      <c r="TA14" s="196" t="s">
        <v>180</v>
      </c>
      <c r="TB14" s="195" t="s">
        <v>166</v>
      </c>
      <c r="TC14" s="195" t="s">
        <v>165</v>
      </c>
      <c r="TD14" s="195" t="s">
        <v>164</v>
      </c>
      <c r="TE14" s="195" t="s">
        <v>61</v>
      </c>
      <c r="TF14" s="196" t="s">
        <v>180</v>
      </c>
      <c r="TG14" s="195" t="s">
        <v>166</v>
      </c>
      <c r="TH14" s="195" t="s">
        <v>165</v>
      </c>
      <c r="TI14" s="195" t="s">
        <v>164</v>
      </c>
      <c r="TJ14" s="195" t="s">
        <v>61</v>
      </c>
      <c r="TK14" s="196" t="s">
        <v>180</v>
      </c>
      <c r="TL14" s="195" t="s">
        <v>166</v>
      </c>
      <c r="TM14" s="195" t="s">
        <v>165</v>
      </c>
      <c r="TN14" s="195" t="s">
        <v>164</v>
      </c>
      <c r="TO14" s="195" t="s">
        <v>61</v>
      </c>
      <c r="TP14" s="196" t="s">
        <v>180</v>
      </c>
      <c r="TQ14" s="195" t="s">
        <v>166</v>
      </c>
      <c r="TR14" s="195" t="s">
        <v>165</v>
      </c>
      <c r="TS14" s="195" t="s">
        <v>164</v>
      </c>
      <c r="TT14" s="195" t="s">
        <v>61</v>
      </c>
      <c r="TU14" s="196" t="s">
        <v>180</v>
      </c>
      <c r="TV14" s="195" t="s">
        <v>166</v>
      </c>
      <c r="TW14" s="195" t="s">
        <v>165</v>
      </c>
      <c r="TX14" s="195" t="s">
        <v>164</v>
      </c>
      <c r="TY14" s="195" t="s">
        <v>61</v>
      </c>
      <c r="TZ14" s="196" t="s">
        <v>180</v>
      </c>
      <c r="UA14" s="195" t="s">
        <v>166</v>
      </c>
      <c r="UB14" s="195" t="s">
        <v>165</v>
      </c>
      <c r="UC14" s="195" t="s">
        <v>164</v>
      </c>
      <c r="UD14" s="195" t="s">
        <v>61</v>
      </c>
      <c r="UE14" s="196" t="s">
        <v>180</v>
      </c>
      <c r="UF14" s="195" t="s">
        <v>166</v>
      </c>
      <c r="UG14" s="195" t="s">
        <v>165</v>
      </c>
      <c r="UH14" s="195" t="s">
        <v>164</v>
      </c>
      <c r="UI14" s="195" t="s">
        <v>61</v>
      </c>
      <c r="UJ14" s="196" t="s">
        <v>180</v>
      </c>
      <c r="UK14" s="195" t="s">
        <v>166</v>
      </c>
      <c r="UL14" s="195" t="s">
        <v>165</v>
      </c>
      <c r="UM14" s="195" t="s">
        <v>164</v>
      </c>
      <c r="UN14" s="195" t="s">
        <v>61</v>
      </c>
      <c r="UO14" s="196" t="s">
        <v>180</v>
      </c>
      <c r="UP14" s="195" t="s">
        <v>166</v>
      </c>
      <c r="UQ14" s="195" t="s">
        <v>165</v>
      </c>
      <c r="UR14" s="195" t="s">
        <v>164</v>
      </c>
      <c r="US14" s="195" t="s">
        <v>61</v>
      </c>
      <c r="UT14" s="196" t="s">
        <v>180</v>
      </c>
      <c r="UU14" s="195" t="s">
        <v>166</v>
      </c>
      <c r="UV14" s="195" t="s">
        <v>165</v>
      </c>
      <c r="UW14" s="195" t="s">
        <v>164</v>
      </c>
      <c r="UX14" s="195" t="s">
        <v>61</v>
      </c>
      <c r="UY14" s="196" t="s">
        <v>180</v>
      </c>
      <c r="UZ14" s="195" t="s">
        <v>166</v>
      </c>
      <c r="VA14" s="195" t="s">
        <v>165</v>
      </c>
      <c r="VB14" s="195" t="s">
        <v>164</v>
      </c>
      <c r="VC14" s="195" t="s">
        <v>61</v>
      </c>
      <c r="VD14" s="196" t="s">
        <v>180</v>
      </c>
      <c r="VE14" s="195" t="s">
        <v>166</v>
      </c>
      <c r="VF14" s="195" t="s">
        <v>165</v>
      </c>
      <c r="VG14" s="195" t="s">
        <v>164</v>
      </c>
      <c r="VH14" s="195" t="s">
        <v>61</v>
      </c>
      <c r="VI14" s="196" t="s">
        <v>180</v>
      </c>
      <c r="VJ14" s="195" t="s">
        <v>166</v>
      </c>
      <c r="VK14" s="195" t="s">
        <v>165</v>
      </c>
      <c r="VL14" s="195" t="s">
        <v>164</v>
      </c>
      <c r="VM14" s="195" t="s">
        <v>61</v>
      </c>
      <c r="VN14" s="196" t="s">
        <v>180</v>
      </c>
      <c r="VO14" s="195" t="s">
        <v>166</v>
      </c>
      <c r="VP14" s="195" t="s">
        <v>165</v>
      </c>
      <c r="VQ14" s="195" t="s">
        <v>164</v>
      </c>
      <c r="VR14" s="195" t="s">
        <v>61</v>
      </c>
      <c r="VS14" s="196" t="s">
        <v>180</v>
      </c>
      <c r="VT14" s="195" t="s">
        <v>166</v>
      </c>
      <c r="VU14" s="195" t="s">
        <v>165</v>
      </c>
      <c r="VV14" s="195" t="s">
        <v>164</v>
      </c>
      <c r="VW14" s="195" t="s">
        <v>61</v>
      </c>
      <c r="VX14" s="196" t="s">
        <v>180</v>
      </c>
      <c r="VY14" s="195" t="s">
        <v>166</v>
      </c>
      <c r="VZ14" s="195" t="s">
        <v>165</v>
      </c>
      <c r="WA14" s="195" t="s">
        <v>164</v>
      </c>
      <c r="WB14" s="195" t="s">
        <v>61</v>
      </c>
      <c r="WC14" s="196" t="s">
        <v>180</v>
      </c>
      <c r="WD14" s="195" t="s">
        <v>166</v>
      </c>
      <c r="WE14" s="195" t="s">
        <v>165</v>
      </c>
      <c r="WF14" s="195" t="s">
        <v>164</v>
      </c>
      <c r="WG14" s="195" t="s">
        <v>61</v>
      </c>
      <c r="WH14" s="196" t="s">
        <v>180</v>
      </c>
      <c r="WI14" s="195" t="s">
        <v>166</v>
      </c>
      <c r="WJ14" s="195" t="s">
        <v>165</v>
      </c>
      <c r="WK14" s="195" t="s">
        <v>164</v>
      </c>
      <c r="WL14" s="195" t="s">
        <v>61</v>
      </c>
      <c r="WM14" s="196" t="s">
        <v>180</v>
      </c>
      <c r="WN14" s="195" t="s">
        <v>166</v>
      </c>
      <c r="WO14" s="195" t="s">
        <v>165</v>
      </c>
      <c r="WP14" s="195" t="s">
        <v>164</v>
      </c>
      <c r="WQ14" s="195" t="s">
        <v>61</v>
      </c>
      <c r="WR14" s="196" t="s">
        <v>180</v>
      </c>
      <c r="WS14" s="195" t="s">
        <v>166</v>
      </c>
      <c r="WT14" s="195" t="s">
        <v>165</v>
      </c>
      <c r="WU14" s="195" t="s">
        <v>164</v>
      </c>
      <c r="WV14" s="195" t="s">
        <v>61</v>
      </c>
      <c r="WW14" s="196" t="s">
        <v>180</v>
      </c>
      <c r="WX14" s="195" t="s">
        <v>166</v>
      </c>
      <c r="WY14" s="195" t="s">
        <v>165</v>
      </c>
      <c r="WZ14" s="195" t="s">
        <v>164</v>
      </c>
      <c r="XA14" s="195" t="s">
        <v>61</v>
      </c>
      <c r="XB14" s="196" t="s">
        <v>180</v>
      </c>
      <c r="XC14" s="195" t="s">
        <v>166</v>
      </c>
      <c r="XD14" s="195" t="s">
        <v>165</v>
      </c>
      <c r="XE14" s="195" t="s">
        <v>164</v>
      </c>
      <c r="XF14" s="195" t="s">
        <v>61</v>
      </c>
      <c r="XG14" s="196" t="s">
        <v>180</v>
      </c>
      <c r="XH14" s="195" t="s">
        <v>166</v>
      </c>
      <c r="XI14" s="195" t="s">
        <v>165</v>
      </c>
      <c r="XJ14" s="195" t="s">
        <v>164</v>
      </c>
      <c r="XK14" s="195" t="s">
        <v>61</v>
      </c>
      <c r="XL14" s="196" t="s">
        <v>180</v>
      </c>
      <c r="XM14" s="195" t="s">
        <v>166</v>
      </c>
      <c r="XN14" s="195" t="s">
        <v>165</v>
      </c>
      <c r="XO14" s="195" t="s">
        <v>164</v>
      </c>
      <c r="XP14" s="195" t="s">
        <v>61</v>
      </c>
      <c r="XQ14" s="196" t="s">
        <v>180</v>
      </c>
      <c r="XR14" s="195" t="s">
        <v>166</v>
      </c>
      <c r="XS14" s="195" t="s">
        <v>165</v>
      </c>
      <c r="XT14" s="195" t="s">
        <v>164</v>
      </c>
      <c r="XU14" s="195" t="s">
        <v>61</v>
      </c>
      <c r="XV14" s="196" t="s">
        <v>180</v>
      </c>
      <c r="XW14" s="195" t="s">
        <v>166</v>
      </c>
      <c r="XX14" s="195" t="s">
        <v>165</v>
      </c>
      <c r="XY14" s="195" t="s">
        <v>164</v>
      </c>
      <c r="XZ14" s="195" t="s">
        <v>61</v>
      </c>
      <c r="YA14" s="196" t="s">
        <v>180</v>
      </c>
      <c r="YB14" s="195" t="s">
        <v>166</v>
      </c>
      <c r="YC14" s="195" t="s">
        <v>165</v>
      </c>
      <c r="YD14" s="195" t="s">
        <v>164</v>
      </c>
      <c r="YE14" s="195" t="s">
        <v>61</v>
      </c>
      <c r="YF14" s="196" t="s">
        <v>180</v>
      </c>
      <c r="YG14" s="195" t="s">
        <v>166</v>
      </c>
      <c r="YH14" s="195" t="s">
        <v>165</v>
      </c>
      <c r="YI14" s="195" t="s">
        <v>164</v>
      </c>
      <c r="YJ14" s="195" t="s">
        <v>61</v>
      </c>
      <c r="YK14" s="196" t="s">
        <v>180</v>
      </c>
      <c r="YL14" s="195" t="s">
        <v>166</v>
      </c>
      <c r="YM14" s="195" t="s">
        <v>165</v>
      </c>
      <c r="YN14" s="195" t="s">
        <v>164</v>
      </c>
      <c r="YO14" s="195" t="s">
        <v>61</v>
      </c>
      <c r="YP14" s="196" t="s">
        <v>180</v>
      </c>
      <c r="YQ14" s="195" t="s">
        <v>166</v>
      </c>
      <c r="YR14" s="195" t="s">
        <v>165</v>
      </c>
      <c r="YS14" s="195" t="s">
        <v>164</v>
      </c>
      <c r="YT14" s="195" t="s">
        <v>61</v>
      </c>
      <c r="YU14" s="196" t="s">
        <v>180</v>
      </c>
      <c r="YV14" s="195" t="s">
        <v>166</v>
      </c>
      <c r="YW14" s="195" t="s">
        <v>165</v>
      </c>
      <c r="YX14" s="195" t="s">
        <v>164</v>
      </c>
      <c r="YY14" s="195" t="s">
        <v>61</v>
      </c>
      <c r="YZ14" s="196" t="s">
        <v>180</v>
      </c>
      <c r="ZA14" s="195" t="s">
        <v>166</v>
      </c>
      <c r="ZB14" s="195" t="s">
        <v>165</v>
      </c>
      <c r="ZC14" s="195" t="s">
        <v>164</v>
      </c>
      <c r="ZD14" s="195" t="s">
        <v>61</v>
      </c>
      <c r="ZE14" s="196" t="s">
        <v>180</v>
      </c>
      <c r="ZF14" s="195" t="s">
        <v>166</v>
      </c>
      <c r="ZG14" s="195" t="s">
        <v>165</v>
      </c>
      <c r="ZH14" s="195" t="s">
        <v>164</v>
      </c>
      <c r="ZI14" s="195" t="s">
        <v>61</v>
      </c>
      <c r="ZJ14" s="196" t="s">
        <v>180</v>
      </c>
      <c r="ZK14" s="195" t="s">
        <v>166</v>
      </c>
      <c r="ZL14" s="195" t="s">
        <v>165</v>
      </c>
      <c r="ZM14" s="195" t="s">
        <v>164</v>
      </c>
      <c r="ZN14" s="195" t="s">
        <v>61</v>
      </c>
      <c r="ZO14" s="196" t="s">
        <v>180</v>
      </c>
      <c r="ZP14" s="195" t="s">
        <v>166</v>
      </c>
      <c r="ZQ14" s="195" t="s">
        <v>165</v>
      </c>
      <c r="ZR14" s="195" t="s">
        <v>164</v>
      </c>
      <c r="ZS14" s="195" t="s">
        <v>61</v>
      </c>
      <c r="ZT14" s="196" t="s">
        <v>180</v>
      </c>
      <c r="ZU14" s="195" t="s">
        <v>166</v>
      </c>
      <c r="ZV14" s="195" t="s">
        <v>165</v>
      </c>
      <c r="ZW14" s="195" t="s">
        <v>164</v>
      </c>
      <c r="ZX14" s="195" t="s">
        <v>61</v>
      </c>
      <c r="ZY14" s="196" t="s">
        <v>180</v>
      </c>
      <c r="ZZ14" s="195" t="s">
        <v>166</v>
      </c>
      <c r="AAA14" s="195" t="s">
        <v>165</v>
      </c>
      <c r="AAB14" s="195" t="s">
        <v>164</v>
      </c>
      <c r="AAC14" s="195" t="s">
        <v>61</v>
      </c>
      <c r="AAD14" s="196" t="s">
        <v>180</v>
      </c>
      <c r="AAE14" s="195" t="s">
        <v>166</v>
      </c>
      <c r="AAF14" s="195" t="s">
        <v>165</v>
      </c>
      <c r="AAG14" s="195" t="s">
        <v>164</v>
      </c>
      <c r="AAH14" s="195" t="s">
        <v>61</v>
      </c>
      <c r="AAI14" s="196" t="s">
        <v>180</v>
      </c>
      <c r="AAJ14" s="195" t="s">
        <v>166</v>
      </c>
      <c r="AAK14" s="195" t="s">
        <v>165</v>
      </c>
      <c r="AAL14" s="195" t="s">
        <v>164</v>
      </c>
      <c r="AAM14" s="195" t="s">
        <v>61</v>
      </c>
    </row>
    <row r="15" spans="1:715" ht="15.75" thickBot="1" x14ac:dyDescent="0.3">
      <c r="A15" s="198" t="s">
        <v>180</v>
      </c>
      <c r="B15" s="197" t="s">
        <v>177</v>
      </c>
      <c r="C15" s="197" t="s">
        <v>165</v>
      </c>
      <c r="D15" s="197" t="s">
        <v>164</v>
      </c>
      <c r="E15" s="195" t="s">
        <v>61</v>
      </c>
      <c r="F15" s="198" t="s">
        <v>180</v>
      </c>
      <c r="G15" s="197" t="s">
        <v>177</v>
      </c>
      <c r="H15" s="197" t="s">
        <v>165</v>
      </c>
      <c r="I15" s="197" t="s">
        <v>164</v>
      </c>
      <c r="J15" s="195" t="s">
        <v>61</v>
      </c>
      <c r="K15" s="198" t="s">
        <v>180</v>
      </c>
      <c r="L15" s="197" t="s">
        <v>177</v>
      </c>
      <c r="M15" s="197" t="s">
        <v>165</v>
      </c>
      <c r="N15" s="197" t="s">
        <v>164</v>
      </c>
      <c r="O15" s="195" t="s">
        <v>61</v>
      </c>
      <c r="P15" s="198" t="s">
        <v>180</v>
      </c>
      <c r="Q15" s="197" t="s">
        <v>177</v>
      </c>
      <c r="R15" s="197" t="s">
        <v>165</v>
      </c>
      <c r="S15" s="197" t="s">
        <v>164</v>
      </c>
      <c r="T15" s="195" t="s">
        <v>61</v>
      </c>
      <c r="U15" s="198" t="s">
        <v>180</v>
      </c>
      <c r="V15" s="197" t="s">
        <v>177</v>
      </c>
      <c r="W15" s="197" t="s">
        <v>165</v>
      </c>
      <c r="X15" s="197" t="s">
        <v>164</v>
      </c>
      <c r="Y15" s="195" t="s">
        <v>61</v>
      </c>
      <c r="Z15" s="198" t="s">
        <v>180</v>
      </c>
      <c r="AA15" s="197" t="s">
        <v>177</v>
      </c>
      <c r="AB15" s="197" t="s">
        <v>165</v>
      </c>
      <c r="AC15" s="197" t="s">
        <v>164</v>
      </c>
      <c r="AD15" s="195" t="s">
        <v>61</v>
      </c>
      <c r="AE15" s="198" t="s">
        <v>180</v>
      </c>
      <c r="AF15" s="197" t="s">
        <v>177</v>
      </c>
      <c r="AG15" s="197" t="s">
        <v>165</v>
      </c>
      <c r="AH15" s="197" t="s">
        <v>164</v>
      </c>
      <c r="AI15" s="195" t="s">
        <v>61</v>
      </c>
      <c r="AJ15" s="198" t="s">
        <v>180</v>
      </c>
      <c r="AK15" s="197" t="s">
        <v>177</v>
      </c>
      <c r="AL15" s="197" t="s">
        <v>165</v>
      </c>
      <c r="AM15" s="197" t="s">
        <v>164</v>
      </c>
      <c r="AN15" s="195" t="s">
        <v>61</v>
      </c>
      <c r="AO15" s="196" t="s">
        <v>180</v>
      </c>
      <c r="AP15" s="195" t="s">
        <v>177</v>
      </c>
      <c r="AQ15" s="195" t="s">
        <v>165</v>
      </c>
      <c r="AR15" s="195" t="s">
        <v>164</v>
      </c>
      <c r="AS15" s="195" t="s">
        <v>61</v>
      </c>
      <c r="AT15" s="196" t="s">
        <v>180</v>
      </c>
      <c r="AU15" s="195" t="s">
        <v>166</v>
      </c>
      <c r="AV15" s="195" t="s">
        <v>165</v>
      </c>
      <c r="AW15" s="195" t="s">
        <v>164</v>
      </c>
      <c r="AX15" s="195" t="s">
        <v>61</v>
      </c>
      <c r="AY15" s="192" t="s">
        <v>62</v>
      </c>
      <c r="AZ15" s="190">
        <v>533.48</v>
      </c>
      <c r="BA15" s="190">
        <v>498.08</v>
      </c>
      <c r="BB15" s="190" t="s">
        <v>43</v>
      </c>
      <c r="BC15" s="190">
        <f>SUM(AZ15:BB15)</f>
        <v>1031.56</v>
      </c>
      <c r="BD15" s="192" t="s">
        <v>62</v>
      </c>
      <c r="BE15" s="190">
        <v>535.02</v>
      </c>
      <c r="BF15" s="190">
        <v>497.85</v>
      </c>
      <c r="BG15" s="190" t="s">
        <v>43</v>
      </c>
      <c r="BH15" s="190">
        <f>SUM(BE15:BG15)</f>
        <v>1032.8699999999999</v>
      </c>
      <c r="BI15" s="192" t="s">
        <v>62</v>
      </c>
      <c r="BJ15" s="190">
        <v>536.62</v>
      </c>
      <c r="BK15" s="190">
        <v>499.44</v>
      </c>
      <c r="BL15" s="190" t="s">
        <v>43</v>
      </c>
      <c r="BM15" s="190">
        <f>SUM(BJ15:BL15)</f>
        <v>1036.06</v>
      </c>
      <c r="BN15" s="192" t="s">
        <v>62</v>
      </c>
      <c r="BO15" s="190">
        <v>537.04</v>
      </c>
      <c r="BP15" s="190">
        <v>499.99</v>
      </c>
      <c r="BQ15" s="190" t="s">
        <v>43</v>
      </c>
      <c r="BR15" s="190">
        <f>SUM(BO15:BQ15)</f>
        <v>1037.03</v>
      </c>
      <c r="BS15" s="192" t="s">
        <v>62</v>
      </c>
      <c r="BT15" s="190">
        <v>539.20000000000005</v>
      </c>
      <c r="BU15" s="190">
        <v>501.39</v>
      </c>
      <c r="BV15" s="190" t="s">
        <v>43</v>
      </c>
      <c r="BW15" s="190">
        <f>SUM(BT15:BV15)</f>
        <v>1040.5900000000001</v>
      </c>
      <c r="BX15" s="192" t="s">
        <v>62</v>
      </c>
      <c r="BY15" s="190">
        <v>544.80999999999995</v>
      </c>
      <c r="BZ15" s="190">
        <v>502.29</v>
      </c>
      <c r="CA15" s="190" t="s">
        <v>43</v>
      </c>
      <c r="CB15" s="190">
        <f>SUM(BY15:CA15)</f>
        <v>1047.0999999999999</v>
      </c>
      <c r="CC15" s="192" t="s">
        <v>62</v>
      </c>
      <c r="CD15" s="190">
        <v>548.59</v>
      </c>
      <c r="CE15" s="190">
        <v>507.33</v>
      </c>
      <c r="CF15" s="190" t="s">
        <v>43</v>
      </c>
      <c r="CG15" s="190">
        <f>SUM(CD15:CF15)</f>
        <v>1055.92</v>
      </c>
      <c r="CH15" s="192" t="s">
        <v>62</v>
      </c>
      <c r="CI15" s="190">
        <v>550.77</v>
      </c>
      <c r="CJ15" s="190">
        <v>510.01</v>
      </c>
      <c r="CK15" s="190" t="s">
        <v>43</v>
      </c>
      <c r="CL15" s="190">
        <f>SUM(CI15:CK15)</f>
        <v>1060.78</v>
      </c>
      <c r="CM15" s="192" t="s">
        <v>62</v>
      </c>
      <c r="CN15" s="190">
        <v>557.11</v>
      </c>
      <c r="CO15" s="190">
        <v>515.12</v>
      </c>
      <c r="CP15" s="190" t="s">
        <v>43</v>
      </c>
      <c r="CQ15" s="190">
        <f>SUM(CN15:CP15)</f>
        <v>1072.23</v>
      </c>
      <c r="CR15" s="192" t="s">
        <v>62</v>
      </c>
      <c r="CS15" s="190">
        <v>560.64</v>
      </c>
      <c r="CT15" s="190">
        <v>519.66999999999996</v>
      </c>
      <c r="CU15" s="190" t="s">
        <v>43</v>
      </c>
      <c r="CV15" s="190">
        <f>SUM(CS15:CU15)</f>
        <v>1080.31</v>
      </c>
      <c r="CW15" s="192" t="s">
        <v>62</v>
      </c>
      <c r="CX15" s="190">
        <v>562.30999999999995</v>
      </c>
      <c r="CY15" s="190">
        <v>521.46</v>
      </c>
      <c r="CZ15" s="190" t="s">
        <v>43</v>
      </c>
      <c r="DA15" s="190">
        <f>SUM(CX15:CZ15)</f>
        <v>1083.77</v>
      </c>
      <c r="DB15" s="192" t="s">
        <v>62</v>
      </c>
      <c r="DC15" s="190">
        <v>564.24</v>
      </c>
      <c r="DD15" s="190">
        <v>523.05999999999995</v>
      </c>
      <c r="DE15" s="190" t="s">
        <v>43</v>
      </c>
      <c r="DF15" s="190">
        <f>SUM(DC15:DE15)</f>
        <v>1087.3</v>
      </c>
      <c r="DG15" s="192" t="s">
        <v>62</v>
      </c>
      <c r="DH15" s="190">
        <v>566.67999999999995</v>
      </c>
      <c r="DI15" s="190">
        <v>525.59</v>
      </c>
      <c r="DJ15" s="190" t="s">
        <v>43</v>
      </c>
      <c r="DK15" s="190">
        <f>SUM(DH15:DJ15)</f>
        <v>1092.27</v>
      </c>
      <c r="DL15" s="192" t="s">
        <v>62</v>
      </c>
      <c r="DM15" s="190">
        <v>579.85</v>
      </c>
      <c r="DN15" s="190">
        <v>537.29</v>
      </c>
      <c r="DO15" s="190" t="s">
        <v>43</v>
      </c>
      <c r="DP15" s="190">
        <f>SUM(DM15:DO15)</f>
        <v>1117.1399999999999</v>
      </c>
      <c r="DQ15" s="192" t="s">
        <v>62</v>
      </c>
      <c r="DR15" s="190">
        <v>582.33000000000004</v>
      </c>
      <c r="DS15" s="190">
        <v>540.24</v>
      </c>
      <c r="DT15" s="190" t="s">
        <v>43</v>
      </c>
      <c r="DU15" s="190">
        <f>SUM(DR15:DT15)</f>
        <v>1122.5700000000002</v>
      </c>
      <c r="DV15" s="192" t="s">
        <v>62</v>
      </c>
      <c r="DW15" s="190">
        <v>582.24</v>
      </c>
      <c r="DX15" s="190">
        <v>541.25</v>
      </c>
      <c r="DY15" s="190" t="s">
        <v>43</v>
      </c>
      <c r="DZ15" s="190">
        <f>SUM(DW15:DY15)</f>
        <v>1123.49</v>
      </c>
      <c r="EA15" s="192" t="s">
        <v>62</v>
      </c>
      <c r="EB15" s="190">
        <v>588.54999999999995</v>
      </c>
      <c r="EC15" s="190">
        <v>545.25</v>
      </c>
      <c r="ED15" s="190" t="s">
        <v>43</v>
      </c>
      <c r="EE15" s="190">
        <f>SUM(EB15:ED15)</f>
        <v>1133.8</v>
      </c>
      <c r="EF15" s="192" t="s">
        <v>62</v>
      </c>
      <c r="EG15" s="190">
        <v>591.95000000000005</v>
      </c>
      <c r="EH15" s="190">
        <v>548</v>
      </c>
      <c r="EI15" s="190" t="s">
        <v>43</v>
      </c>
      <c r="EJ15" s="190">
        <f>SUM(EG15:EI15)</f>
        <v>1139.95</v>
      </c>
      <c r="EK15" s="192" t="s">
        <v>62</v>
      </c>
      <c r="EL15" s="190">
        <v>598.03</v>
      </c>
      <c r="EM15" s="190">
        <v>556.95000000000005</v>
      </c>
      <c r="EN15" s="190" t="s">
        <v>43</v>
      </c>
      <c r="EO15" s="190">
        <f>SUM(EL15:EN15)</f>
        <v>1154.98</v>
      </c>
      <c r="EP15" s="192" t="s">
        <v>62</v>
      </c>
      <c r="EQ15" s="190">
        <v>600.29</v>
      </c>
      <c r="ER15" s="190">
        <v>559.76</v>
      </c>
      <c r="ES15" s="190" t="s">
        <v>43</v>
      </c>
      <c r="ET15" s="190">
        <f>SUM(EQ15:ES15)</f>
        <v>1160.05</v>
      </c>
      <c r="EU15" s="192" t="s">
        <v>62</v>
      </c>
      <c r="EV15" s="190">
        <v>605.99</v>
      </c>
      <c r="EW15" s="190">
        <v>565.65</v>
      </c>
      <c r="EX15" s="190" t="s">
        <v>43</v>
      </c>
      <c r="EY15" s="190">
        <f>SUM(EV15:EX15)</f>
        <v>1171.6399999999999</v>
      </c>
      <c r="EZ15" s="192" t="s">
        <v>62</v>
      </c>
      <c r="FA15" s="190">
        <v>608.95000000000005</v>
      </c>
      <c r="FB15" s="190">
        <v>569.41999999999996</v>
      </c>
      <c r="FC15" s="190" t="s">
        <v>43</v>
      </c>
      <c r="FD15" s="190">
        <f>SUM(FA15:FC15)</f>
        <v>1178.3699999999999</v>
      </c>
      <c r="FE15" s="192" t="s">
        <v>62</v>
      </c>
      <c r="FF15" s="190">
        <v>613.01</v>
      </c>
      <c r="FG15" s="190">
        <v>572.61</v>
      </c>
      <c r="FH15" s="190" t="s">
        <v>43</v>
      </c>
      <c r="FI15" s="190">
        <f>SUM(FF15:FH15)</f>
        <v>1185.6199999999999</v>
      </c>
      <c r="FJ15" s="192" t="s">
        <v>62</v>
      </c>
      <c r="FK15" s="190">
        <v>615.45000000000005</v>
      </c>
      <c r="FL15" s="190">
        <v>577.1</v>
      </c>
      <c r="FM15" s="190" t="s">
        <v>43</v>
      </c>
      <c r="FN15" s="190">
        <f>SUM(FK15:FM15)</f>
        <v>1192.5500000000002</v>
      </c>
      <c r="FO15" s="192" t="s">
        <v>62</v>
      </c>
      <c r="FP15" s="190">
        <v>621.07000000000005</v>
      </c>
      <c r="FQ15" s="190">
        <v>584.34</v>
      </c>
      <c r="FR15" s="190" t="s">
        <v>43</v>
      </c>
      <c r="FS15" s="190">
        <f>SUM(FP15:FR15)</f>
        <v>1205.4100000000001</v>
      </c>
      <c r="FT15" s="192" t="s">
        <v>62</v>
      </c>
      <c r="FU15" s="190">
        <v>628.54</v>
      </c>
      <c r="FV15" s="190">
        <v>591.63</v>
      </c>
      <c r="FW15" s="190" t="s">
        <v>43</v>
      </c>
      <c r="FX15" s="190">
        <f>SUM(FU15:FW15)</f>
        <v>1220.17</v>
      </c>
      <c r="FY15" s="192" t="s">
        <v>62</v>
      </c>
      <c r="FZ15" s="190">
        <v>630.73</v>
      </c>
      <c r="GA15" s="190">
        <v>593</v>
      </c>
      <c r="GB15" s="190" t="s">
        <v>43</v>
      </c>
      <c r="GC15" s="190">
        <f>SUM(FZ15:GB15)</f>
        <v>1223.73</v>
      </c>
      <c r="GD15" s="192" t="s">
        <v>62</v>
      </c>
      <c r="GE15" s="190">
        <v>631.16999999999996</v>
      </c>
      <c r="GF15" s="190">
        <v>594.20000000000005</v>
      </c>
      <c r="GG15" s="190" t="s">
        <v>43</v>
      </c>
      <c r="GH15" s="190">
        <f>SUM(GE15:GG15)</f>
        <v>1225.3699999999999</v>
      </c>
      <c r="GI15" s="192" t="s">
        <v>62</v>
      </c>
      <c r="GJ15" s="190">
        <v>634.69000000000005</v>
      </c>
      <c r="GK15" s="190">
        <v>597.72</v>
      </c>
      <c r="GL15" s="190" t="s">
        <v>43</v>
      </c>
      <c r="GM15" s="190">
        <f>SUM(GJ15:GL15)</f>
        <v>1232.4100000000001</v>
      </c>
      <c r="GN15" s="192" t="s">
        <v>62</v>
      </c>
      <c r="GO15" s="190">
        <v>636.12</v>
      </c>
      <c r="GP15" s="190">
        <v>598.45000000000005</v>
      </c>
      <c r="GQ15" s="190" t="s">
        <v>43</v>
      </c>
      <c r="GR15" s="190">
        <f>SUM(GO15:GQ15)</f>
        <v>1234.5700000000002</v>
      </c>
      <c r="GS15" s="192" t="s">
        <v>62</v>
      </c>
      <c r="GT15" s="190">
        <v>636.09</v>
      </c>
      <c r="GU15" s="190">
        <v>598.54</v>
      </c>
      <c r="GV15" s="190" t="s">
        <v>43</v>
      </c>
      <c r="GW15" s="190">
        <f>SUM(GT15:GV15)</f>
        <v>1234.6300000000001</v>
      </c>
      <c r="GX15" s="192" t="s">
        <v>62</v>
      </c>
      <c r="GY15" s="190">
        <v>635.74</v>
      </c>
      <c r="GZ15" s="190">
        <v>598.96</v>
      </c>
      <c r="HA15" s="190" t="s">
        <v>43</v>
      </c>
      <c r="HB15" s="190">
        <f>SUM(GY15:HA15)</f>
        <v>1234.7</v>
      </c>
      <c r="HC15" s="192" t="s">
        <v>62</v>
      </c>
      <c r="HD15" s="190">
        <v>634.64</v>
      </c>
      <c r="HE15" s="190">
        <v>599.99</v>
      </c>
      <c r="HF15" s="190" t="s">
        <v>43</v>
      </c>
      <c r="HG15" s="190">
        <f>SUM(HD15:HF15)</f>
        <v>1234.6300000000001</v>
      </c>
      <c r="HH15" s="192" t="s">
        <v>62</v>
      </c>
      <c r="HI15" s="190">
        <v>634.98</v>
      </c>
      <c r="HJ15" s="190">
        <v>603.21</v>
      </c>
      <c r="HK15" s="190" t="s">
        <v>43</v>
      </c>
      <c r="HL15" s="190">
        <f>SUM(HI15:HK15)</f>
        <v>1238.19</v>
      </c>
      <c r="HM15" s="192" t="s">
        <v>62</v>
      </c>
      <c r="HN15" s="190">
        <v>636.30999999999995</v>
      </c>
      <c r="HO15" s="190">
        <v>605.76</v>
      </c>
      <c r="HP15" s="190" t="s">
        <v>43</v>
      </c>
      <c r="HQ15" s="190">
        <f>SUM(HN15:HP15)</f>
        <v>1242.07</v>
      </c>
      <c r="HR15" s="192" t="s">
        <v>62</v>
      </c>
      <c r="HS15" s="190">
        <v>638.99</v>
      </c>
      <c r="HT15" s="190">
        <v>607.49</v>
      </c>
      <c r="HU15" s="190" t="s">
        <v>43</v>
      </c>
      <c r="HV15" s="190">
        <f>SUM(HS15:HU15)</f>
        <v>1246.48</v>
      </c>
      <c r="HW15" s="192" t="s">
        <v>62</v>
      </c>
      <c r="HX15" s="190">
        <v>644.11</v>
      </c>
      <c r="HY15" s="190">
        <v>611.45000000000005</v>
      </c>
      <c r="HZ15" s="190" t="s">
        <v>43</v>
      </c>
      <c r="IA15" s="190">
        <f>SUM(HX15:HZ15)</f>
        <v>1255.56</v>
      </c>
      <c r="IB15" s="192" t="s">
        <v>62</v>
      </c>
      <c r="IC15" s="190">
        <v>646.16</v>
      </c>
      <c r="ID15" s="190">
        <v>613.26</v>
      </c>
      <c r="IE15" s="190" t="s">
        <v>43</v>
      </c>
      <c r="IF15" s="190">
        <f>SUM(IC15:IE15)</f>
        <v>1259.42</v>
      </c>
      <c r="IG15" s="192" t="s">
        <v>62</v>
      </c>
      <c r="IH15" s="190">
        <v>650.08000000000004</v>
      </c>
      <c r="II15" s="190">
        <v>616.41</v>
      </c>
      <c r="IJ15" s="190" t="s">
        <v>43</v>
      </c>
      <c r="IK15" s="190">
        <f>SUM(IH15:IJ15)</f>
        <v>1266.49</v>
      </c>
      <c r="IL15" s="192" t="s">
        <v>62</v>
      </c>
      <c r="IM15" s="190">
        <v>650.98</v>
      </c>
      <c r="IN15" s="190">
        <v>617.79999999999995</v>
      </c>
      <c r="IO15" s="190" t="s">
        <v>43</v>
      </c>
      <c r="IP15" s="190">
        <f>SUM(IM15:IO15)</f>
        <v>1268.78</v>
      </c>
      <c r="IQ15" s="192" t="s">
        <v>62</v>
      </c>
      <c r="IR15" s="190">
        <v>658.32</v>
      </c>
      <c r="IS15" s="190">
        <v>623.1</v>
      </c>
      <c r="IT15" s="190">
        <v>791.03</v>
      </c>
      <c r="IU15" s="190">
        <f>SUM(IR15:IT15)</f>
        <v>2072.4499999999998</v>
      </c>
      <c r="IV15" s="192" t="s">
        <v>62</v>
      </c>
      <c r="IW15" s="190">
        <v>661.6</v>
      </c>
      <c r="IX15" s="190">
        <v>625.83000000000004</v>
      </c>
      <c r="IY15" s="190" t="s">
        <v>43</v>
      </c>
      <c r="IZ15" s="190">
        <f>SUM(IW15:IY15)</f>
        <v>1287.43</v>
      </c>
      <c r="JA15" s="192" t="s">
        <v>62</v>
      </c>
      <c r="JB15" s="190">
        <v>663.04</v>
      </c>
      <c r="JC15" s="190">
        <v>626.26</v>
      </c>
      <c r="JD15" s="190" t="s">
        <v>43</v>
      </c>
      <c r="JE15" s="190">
        <f>SUM(JB15:JD15)</f>
        <v>1289.3</v>
      </c>
      <c r="JF15" s="192" t="s">
        <v>62</v>
      </c>
      <c r="JG15" s="190">
        <v>665.56</v>
      </c>
      <c r="JH15" s="190">
        <v>627.39</v>
      </c>
      <c r="JI15" s="190" t="s">
        <v>43</v>
      </c>
      <c r="JJ15" s="190">
        <f>SUM(JG15:JI15)</f>
        <v>1292.9499999999998</v>
      </c>
      <c r="JK15" s="192" t="s">
        <v>62</v>
      </c>
      <c r="JL15" s="190">
        <v>668.65</v>
      </c>
      <c r="JM15" s="190">
        <v>628.34</v>
      </c>
      <c r="JN15" s="190" t="s">
        <v>43</v>
      </c>
      <c r="JO15" s="190">
        <f>SUM(JL15:JN15)</f>
        <v>1296.99</v>
      </c>
      <c r="JP15" s="192" t="s">
        <v>62</v>
      </c>
      <c r="JQ15" s="190">
        <v>672.7</v>
      </c>
      <c r="JR15" s="190">
        <v>631.62</v>
      </c>
      <c r="JS15" s="190" t="s">
        <v>43</v>
      </c>
      <c r="JT15" s="190">
        <f>SUM(JQ15:JS15)</f>
        <v>1304.3200000000002</v>
      </c>
      <c r="JU15" s="192" t="s">
        <v>62</v>
      </c>
      <c r="JV15" s="190">
        <v>676.6</v>
      </c>
      <c r="JW15" s="190">
        <v>633.1</v>
      </c>
      <c r="JX15" s="190" t="s">
        <v>43</v>
      </c>
      <c r="JY15" s="190">
        <f>SUM(JV15:JX15)</f>
        <v>1309.7</v>
      </c>
      <c r="JZ15" s="192" t="s">
        <v>62</v>
      </c>
      <c r="KA15" s="190">
        <v>679.9</v>
      </c>
      <c r="KB15" s="190">
        <v>636.17999999999995</v>
      </c>
      <c r="KC15" s="190" t="s">
        <v>43</v>
      </c>
      <c r="KD15" s="190">
        <f>SUM(KA15:KC15)</f>
        <v>1316.08</v>
      </c>
      <c r="KE15" s="192" t="s">
        <v>62</v>
      </c>
      <c r="KF15" s="190">
        <v>681.75</v>
      </c>
      <c r="KG15" s="190">
        <v>640.61</v>
      </c>
      <c r="KH15" s="190" t="s">
        <v>43</v>
      </c>
      <c r="KI15" s="190">
        <f>SUM(KF15:KH15)</f>
        <v>1322.3600000000001</v>
      </c>
      <c r="KJ15" s="192" t="s">
        <v>62</v>
      </c>
      <c r="KK15" s="190">
        <v>685.15</v>
      </c>
      <c r="KL15" s="190">
        <v>644.29</v>
      </c>
      <c r="KM15" s="190" t="s">
        <v>43</v>
      </c>
      <c r="KN15" s="190">
        <f>SUM(KK15:KM15)</f>
        <v>1329.44</v>
      </c>
      <c r="KO15" s="192" t="s">
        <v>62</v>
      </c>
      <c r="KP15" s="190">
        <v>688.62</v>
      </c>
      <c r="KQ15" s="190">
        <v>650.96</v>
      </c>
      <c r="KR15" s="190" t="s">
        <v>43</v>
      </c>
      <c r="KS15" s="190">
        <f>SUM(KP15:KR15)</f>
        <v>1339.58</v>
      </c>
      <c r="KT15" s="192" t="s">
        <v>62</v>
      </c>
      <c r="KU15" s="190">
        <v>688.61</v>
      </c>
      <c r="KV15" s="190">
        <v>653.41</v>
      </c>
      <c r="KW15" s="190" t="s">
        <v>43</v>
      </c>
      <c r="KX15" s="190">
        <f>SUM(KU15:KW15)</f>
        <v>1342.02</v>
      </c>
      <c r="KY15" s="192" t="s">
        <v>62</v>
      </c>
      <c r="KZ15" s="190">
        <v>692.32</v>
      </c>
      <c r="LA15" s="190">
        <v>654.99</v>
      </c>
      <c r="LB15" s="190" t="s">
        <v>43</v>
      </c>
      <c r="LC15" s="190">
        <f>SUM(KZ15:LB15)</f>
        <v>1347.31</v>
      </c>
      <c r="LD15" s="192" t="s">
        <v>62</v>
      </c>
      <c r="LE15" s="190">
        <v>694.29</v>
      </c>
      <c r="LF15" s="190">
        <v>657.05</v>
      </c>
      <c r="LG15" s="190" t="s">
        <v>43</v>
      </c>
      <c r="LH15" s="190">
        <f>SUM(LE15:LG15)</f>
        <v>1351.34</v>
      </c>
      <c r="LI15" s="192" t="s">
        <v>62</v>
      </c>
      <c r="LJ15" s="190">
        <v>694.46</v>
      </c>
      <c r="LK15" s="190">
        <v>657.19</v>
      </c>
      <c r="LL15" s="190" t="s">
        <v>43</v>
      </c>
      <c r="LM15" s="190">
        <f>SUM(LJ15:LL15)</f>
        <v>1351.65</v>
      </c>
      <c r="LN15" s="192" t="s">
        <v>62</v>
      </c>
      <c r="LO15" s="190">
        <v>700.3</v>
      </c>
      <c r="LP15" s="190">
        <v>664.77</v>
      </c>
      <c r="LQ15" s="190" t="s">
        <v>43</v>
      </c>
      <c r="LR15" s="190">
        <f>SUM(LO15:LQ15)</f>
        <v>1365.07</v>
      </c>
      <c r="LS15" s="192" t="s">
        <v>62</v>
      </c>
      <c r="LT15" s="190">
        <v>706.5</v>
      </c>
      <c r="LU15" s="190">
        <v>669.75</v>
      </c>
      <c r="LV15" s="190" t="s">
        <v>43</v>
      </c>
      <c r="LW15" s="190">
        <f>SUM(LT15:LV15)</f>
        <v>1376.25</v>
      </c>
      <c r="LX15" s="192" t="s">
        <v>62</v>
      </c>
      <c r="LY15" s="190">
        <v>710.98</v>
      </c>
      <c r="LZ15" s="190">
        <v>674.44</v>
      </c>
      <c r="MA15" s="190" t="s">
        <v>43</v>
      </c>
      <c r="MB15" s="190">
        <f>SUM(LY15:MA15)</f>
        <v>1385.42</v>
      </c>
      <c r="MC15" s="192" t="s">
        <v>62</v>
      </c>
      <c r="MD15" s="190">
        <v>714.57</v>
      </c>
      <c r="ME15" s="190">
        <v>676.51</v>
      </c>
      <c r="MF15" s="190" t="s">
        <v>43</v>
      </c>
      <c r="MG15" s="190">
        <f>SUM(MD15:MF15)</f>
        <v>1391.08</v>
      </c>
      <c r="MH15" s="192" t="s">
        <v>62</v>
      </c>
      <c r="MI15" s="190">
        <v>719.76</v>
      </c>
      <c r="MJ15" s="190">
        <v>682.2</v>
      </c>
      <c r="MK15" s="190" t="s">
        <v>43</v>
      </c>
      <c r="ML15" s="190">
        <f>SUM(MI15:MK15)</f>
        <v>1401.96</v>
      </c>
      <c r="MM15" s="192" t="s">
        <v>62</v>
      </c>
      <c r="MN15" s="190">
        <v>720.52</v>
      </c>
      <c r="MO15" s="190">
        <v>683.48</v>
      </c>
      <c r="MP15" s="190" t="s">
        <v>43</v>
      </c>
      <c r="MQ15" s="190">
        <f>SUM(MN15:MP15)</f>
        <v>1404</v>
      </c>
      <c r="MR15" s="192" t="s">
        <v>62</v>
      </c>
      <c r="MS15" s="190">
        <v>721.21</v>
      </c>
      <c r="MT15" s="190">
        <v>683.14</v>
      </c>
      <c r="MU15" s="190" t="s">
        <v>43</v>
      </c>
      <c r="MV15" s="190">
        <f>SUM(MS15:MU15)</f>
        <v>1404.35</v>
      </c>
      <c r="MW15" s="192" t="s">
        <v>62</v>
      </c>
      <c r="MX15" s="190">
        <v>723.96</v>
      </c>
      <c r="MY15" s="190">
        <v>688.28</v>
      </c>
      <c r="MZ15" s="190" t="s">
        <v>43</v>
      </c>
      <c r="NA15" s="190">
        <f>SUM(MX15:MZ15)</f>
        <v>1412.24</v>
      </c>
      <c r="NB15" s="192" t="s">
        <v>62</v>
      </c>
      <c r="NC15" s="190">
        <v>722.73</v>
      </c>
      <c r="ND15" s="190">
        <v>687.83</v>
      </c>
      <c r="NE15" s="190" t="s">
        <v>43</v>
      </c>
      <c r="NF15" s="190">
        <f>SUM(NC15:NE15)</f>
        <v>1410.56</v>
      </c>
      <c r="NG15" s="192" t="s">
        <v>62</v>
      </c>
      <c r="NH15" s="190">
        <v>727.55</v>
      </c>
      <c r="NI15" s="190">
        <v>692.82</v>
      </c>
      <c r="NJ15" s="190" t="s">
        <v>43</v>
      </c>
      <c r="NK15" s="190">
        <f>SUM(NH15:NJ15)</f>
        <v>1420.37</v>
      </c>
      <c r="NL15" s="192" t="s">
        <v>62</v>
      </c>
      <c r="NM15" s="190">
        <v>734.09</v>
      </c>
      <c r="NN15" s="190">
        <v>701.84</v>
      </c>
      <c r="NO15" s="190" t="s">
        <v>43</v>
      </c>
      <c r="NP15" s="190">
        <f>SUM(NM15:NO15)</f>
        <v>1435.93</v>
      </c>
      <c r="NQ15" s="192" t="s">
        <v>62</v>
      </c>
      <c r="NR15" s="190">
        <v>736.38</v>
      </c>
      <c r="NS15" s="190">
        <v>701.28</v>
      </c>
      <c r="NT15" s="190" t="s">
        <v>43</v>
      </c>
      <c r="NU15" s="190">
        <f>SUM(NR15:NT15)</f>
        <v>1437.6599999999999</v>
      </c>
      <c r="NV15" s="192" t="s">
        <v>62</v>
      </c>
      <c r="NW15" s="190">
        <v>738.74</v>
      </c>
      <c r="NX15" s="190">
        <v>702.63</v>
      </c>
      <c r="NY15" s="190" t="s">
        <v>43</v>
      </c>
      <c r="NZ15" s="190">
        <f>SUM(NW15:NY15)</f>
        <v>1441.37</v>
      </c>
      <c r="OA15" s="192" t="s">
        <v>62</v>
      </c>
      <c r="OB15" s="190">
        <v>738.95</v>
      </c>
      <c r="OC15" s="190">
        <v>704</v>
      </c>
      <c r="OD15" s="190" t="s">
        <v>43</v>
      </c>
      <c r="OE15" s="190">
        <f>SUM(OB15:OD15)</f>
        <v>1442.95</v>
      </c>
      <c r="OF15" s="192" t="s">
        <v>62</v>
      </c>
      <c r="OG15" s="190">
        <v>739.43</v>
      </c>
      <c r="OH15" s="190">
        <v>704.67</v>
      </c>
      <c r="OI15" s="190" t="s">
        <v>43</v>
      </c>
      <c r="OJ15" s="190">
        <f>SUM(OG15:OI15)</f>
        <v>1444.1</v>
      </c>
      <c r="OK15" s="192" t="s">
        <v>62</v>
      </c>
      <c r="OL15" s="190">
        <v>748.22</v>
      </c>
      <c r="OM15" s="190">
        <v>712.46</v>
      </c>
      <c r="ON15" s="190" t="s">
        <v>43</v>
      </c>
      <c r="OO15" s="190">
        <f>SUM(OL15:ON15)</f>
        <v>1460.68</v>
      </c>
      <c r="OP15" s="192" t="s">
        <v>62</v>
      </c>
      <c r="OQ15" s="190">
        <v>764.41</v>
      </c>
      <c r="OR15" s="190">
        <v>731.01</v>
      </c>
      <c r="OS15" s="190" t="s">
        <v>43</v>
      </c>
      <c r="OT15" s="190">
        <f>SUM(OQ15:OS15)</f>
        <v>1495.42</v>
      </c>
      <c r="OU15" s="192" t="s">
        <v>62</v>
      </c>
      <c r="OV15" s="190">
        <v>800.53</v>
      </c>
      <c r="OW15" s="190">
        <v>762.7</v>
      </c>
      <c r="OX15" s="190" t="s">
        <v>43</v>
      </c>
      <c r="OY15" s="190">
        <f>SUM(OV15:OX15)</f>
        <v>1563.23</v>
      </c>
      <c r="OZ15" s="192" t="s">
        <v>62</v>
      </c>
      <c r="PA15" s="190">
        <v>818.74</v>
      </c>
      <c r="PB15" s="190">
        <v>780.73</v>
      </c>
      <c r="PC15" s="190" t="s">
        <v>43</v>
      </c>
      <c r="PD15" s="190">
        <f>SUM(PA15:PC15)</f>
        <v>1599.47</v>
      </c>
      <c r="PE15" s="192" t="s">
        <v>62</v>
      </c>
      <c r="PF15" s="190">
        <v>833.49</v>
      </c>
      <c r="PG15" s="190">
        <v>794.06</v>
      </c>
      <c r="PH15" s="190" t="s">
        <v>43</v>
      </c>
      <c r="PI15" s="190">
        <f>SUM(PF15:PH15)</f>
        <v>1627.55</v>
      </c>
      <c r="PJ15" s="192" t="s">
        <v>62</v>
      </c>
      <c r="PK15" s="190">
        <v>859.93</v>
      </c>
      <c r="PL15" s="190">
        <v>816.28</v>
      </c>
      <c r="PM15" s="203">
        <v>1015.53</v>
      </c>
      <c r="PN15" s="190">
        <f>SUM(PK15:PM15)</f>
        <v>2691.74</v>
      </c>
      <c r="PO15" s="192" t="s">
        <v>62</v>
      </c>
      <c r="PP15" s="190">
        <v>876.06</v>
      </c>
      <c r="PQ15" s="190">
        <v>831.87</v>
      </c>
      <c r="PR15" s="190" t="s">
        <v>43</v>
      </c>
      <c r="PS15" s="190">
        <f>SUM(PP15:PR15)</f>
        <v>1707.9299999999998</v>
      </c>
      <c r="PT15" s="192" t="s">
        <v>62</v>
      </c>
      <c r="PU15" s="190">
        <v>893.92</v>
      </c>
      <c r="PV15" s="190">
        <v>846.29</v>
      </c>
      <c r="PW15" s="203">
        <v>1046.94</v>
      </c>
      <c r="PX15" s="190">
        <f>SUM(PU15:PW15)</f>
        <v>2787.15</v>
      </c>
      <c r="PY15" s="192" t="s">
        <v>62</v>
      </c>
      <c r="PZ15" s="190">
        <v>931.92</v>
      </c>
      <c r="QA15" s="190">
        <v>883.82</v>
      </c>
      <c r="QB15" s="190" t="s">
        <v>43</v>
      </c>
      <c r="QC15" s="190">
        <f>SUM(PZ15:QB15)</f>
        <v>1815.74</v>
      </c>
      <c r="QD15" s="192" t="s">
        <v>62</v>
      </c>
      <c r="QE15" s="190">
        <v>958.14</v>
      </c>
      <c r="QF15" s="190">
        <v>912.72</v>
      </c>
      <c r="QG15" s="190" t="s">
        <v>43</v>
      </c>
      <c r="QH15" s="190">
        <f>SUM(QE15:QG15)</f>
        <v>1870.8600000000001</v>
      </c>
      <c r="QI15" s="192" t="s">
        <v>62</v>
      </c>
      <c r="QJ15" s="190">
        <v>977.21</v>
      </c>
      <c r="QK15" s="190">
        <v>934.43</v>
      </c>
      <c r="QL15" s="190" t="s">
        <v>43</v>
      </c>
      <c r="QM15" s="190">
        <f>SUM(QJ15:QL15)</f>
        <v>1911.6399999999999</v>
      </c>
      <c r="QN15" s="192" t="s">
        <v>62</v>
      </c>
      <c r="QO15" s="203">
        <v>1000.35</v>
      </c>
      <c r="QP15" s="190">
        <v>959.78</v>
      </c>
      <c r="QQ15" s="190" t="s">
        <v>43</v>
      </c>
      <c r="QR15" s="190">
        <f>SUM(QO15:QQ15)</f>
        <v>1960.13</v>
      </c>
      <c r="QS15" s="192" t="s">
        <v>62</v>
      </c>
      <c r="QT15" s="203">
        <v>1023.85</v>
      </c>
      <c r="QU15" s="190">
        <v>988.16</v>
      </c>
      <c r="QV15" s="190" t="s">
        <v>43</v>
      </c>
      <c r="QW15" s="190">
        <f>SUM(QT15:QV15)</f>
        <v>2012.01</v>
      </c>
      <c r="QX15" s="192" t="s">
        <v>62</v>
      </c>
      <c r="QY15" s="203">
        <v>1046.58</v>
      </c>
      <c r="QZ15" s="203">
        <v>1010.55</v>
      </c>
      <c r="RA15" s="190" t="s">
        <v>43</v>
      </c>
      <c r="RB15" s="190">
        <f>SUM(QY15:RA15)</f>
        <v>2057.13</v>
      </c>
      <c r="RC15" s="192" t="s">
        <v>62</v>
      </c>
      <c r="RD15" s="203">
        <v>1077.3699999999999</v>
      </c>
      <c r="RE15" s="203">
        <v>1029.8</v>
      </c>
      <c r="RF15" s="190" t="s">
        <v>43</v>
      </c>
      <c r="RG15" s="190">
        <f>SUM(RD15:RF15)</f>
        <v>2107.17</v>
      </c>
      <c r="RH15" s="192" t="s">
        <v>62</v>
      </c>
      <c r="RI15" s="203">
        <v>1081.17</v>
      </c>
      <c r="RJ15" s="203">
        <v>1032.56</v>
      </c>
      <c r="RK15" s="190" t="s">
        <v>43</v>
      </c>
      <c r="RL15" s="190">
        <f>SUM(RI15:RK15)</f>
        <v>2113.73</v>
      </c>
      <c r="RM15" s="192" t="s">
        <v>62</v>
      </c>
      <c r="RN15" s="203">
        <v>1095.79</v>
      </c>
      <c r="RO15" s="203">
        <v>1052.56</v>
      </c>
      <c r="RP15" s="190" t="s">
        <v>43</v>
      </c>
      <c r="RQ15" s="190">
        <f>SUM(RN15:RP15)</f>
        <v>2148.35</v>
      </c>
      <c r="RR15" s="192" t="s">
        <v>62</v>
      </c>
      <c r="RS15" s="203">
        <v>1106.54</v>
      </c>
      <c r="RT15" s="203">
        <v>1064.51</v>
      </c>
      <c r="RU15" s="190" t="s">
        <v>43</v>
      </c>
      <c r="RV15" s="190">
        <f>SUM(RS15:RU15)</f>
        <v>2171.0500000000002</v>
      </c>
      <c r="RW15" s="192" t="s">
        <v>62</v>
      </c>
      <c r="RX15" s="203">
        <v>1115.1600000000001</v>
      </c>
      <c r="RY15" s="203">
        <v>1069.21</v>
      </c>
      <c r="RZ15" s="190" t="s">
        <v>43</v>
      </c>
      <c r="SA15" s="190">
        <f>SUM(RX15:RZ15)</f>
        <v>2184.37</v>
      </c>
      <c r="SB15" s="192" t="s">
        <v>62</v>
      </c>
      <c r="SC15" s="203">
        <v>1137.3499999999999</v>
      </c>
      <c r="SD15" s="203">
        <v>1083.75</v>
      </c>
      <c r="SE15" s="190" t="s">
        <v>43</v>
      </c>
      <c r="SF15" s="190">
        <f>SUM(SC15:SE15)</f>
        <v>2221.1</v>
      </c>
      <c r="SG15" s="192" t="s">
        <v>62</v>
      </c>
      <c r="SH15" s="203">
        <v>1160.6199999999999</v>
      </c>
      <c r="SI15" s="203">
        <v>1098.76</v>
      </c>
      <c r="SJ15" s="190" t="s">
        <v>43</v>
      </c>
      <c r="SK15" s="190">
        <f>SUM(SH15:SJ15)</f>
        <v>2259.38</v>
      </c>
      <c r="SL15" s="192" t="s">
        <v>62</v>
      </c>
      <c r="SM15" s="203">
        <v>1172.0999999999999</v>
      </c>
      <c r="SN15" s="203">
        <v>1110.47</v>
      </c>
      <c r="SO15" s="190" t="s">
        <v>43</v>
      </c>
      <c r="SP15" s="190">
        <f>SUM(SM15:SO15)</f>
        <v>2282.5699999999997</v>
      </c>
      <c r="SQ15" s="192" t="s">
        <v>62</v>
      </c>
      <c r="SR15" s="203">
        <v>1183.46</v>
      </c>
      <c r="SS15" s="203">
        <v>1121.6400000000001</v>
      </c>
      <c r="ST15" s="190" t="s">
        <v>43</v>
      </c>
      <c r="SU15" s="190">
        <f>SUM(SR15:ST15)</f>
        <v>2305.1000000000004</v>
      </c>
      <c r="SV15" s="192" t="s">
        <v>62</v>
      </c>
      <c r="SW15" s="203">
        <v>1194.79</v>
      </c>
      <c r="SX15" s="203">
        <v>1122.73</v>
      </c>
      <c r="SY15" s="190" t="s">
        <v>43</v>
      </c>
      <c r="SZ15" s="190">
        <f>SUM(SW15:SY15)</f>
        <v>2317.52</v>
      </c>
      <c r="TA15" s="192" t="s">
        <v>62</v>
      </c>
      <c r="TB15" s="203">
        <v>1202.77</v>
      </c>
      <c r="TC15" s="203">
        <v>1129.9100000000001</v>
      </c>
      <c r="TD15" s="190" t="s">
        <v>43</v>
      </c>
      <c r="TE15" s="190">
        <f>SUM(TB15:TD15)</f>
        <v>2332.6800000000003</v>
      </c>
      <c r="TF15" s="192" t="s">
        <v>62</v>
      </c>
      <c r="TG15" s="203">
        <v>1229.73</v>
      </c>
      <c r="TH15" s="203">
        <v>1153.74</v>
      </c>
      <c r="TI15" s="190" t="s">
        <v>43</v>
      </c>
      <c r="TJ15" s="190">
        <f>SUM(TG15:TI15)</f>
        <v>2383.4700000000003</v>
      </c>
      <c r="TK15" s="192" t="s">
        <v>62</v>
      </c>
      <c r="TL15" s="203">
        <v>1230.0899999999999</v>
      </c>
      <c r="TM15" s="203">
        <v>1155.98</v>
      </c>
      <c r="TN15" s="190" t="s">
        <v>43</v>
      </c>
      <c r="TO15" s="190">
        <f>SUM(TL15:TN15)</f>
        <v>2386.0699999999997</v>
      </c>
      <c r="TP15" s="192" t="s">
        <v>62</v>
      </c>
      <c r="TQ15" s="203">
        <v>1233.3699999999999</v>
      </c>
      <c r="TR15" s="203">
        <v>1156.1300000000001</v>
      </c>
      <c r="TS15" s="190" t="s">
        <v>43</v>
      </c>
      <c r="TT15" s="190">
        <f>SUM(TQ15:TS15)</f>
        <v>2389.5</v>
      </c>
      <c r="TU15" s="192" t="s">
        <v>62</v>
      </c>
      <c r="TV15" s="203">
        <v>1233.57</v>
      </c>
      <c r="TW15" s="203">
        <v>1156.72</v>
      </c>
      <c r="TX15" s="190" t="s">
        <v>43</v>
      </c>
      <c r="TY15" s="190">
        <f>SUM(TV15:TX15)</f>
        <v>2390.29</v>
      </c>
      <c r="TZ15" s="192" t="s">
        <v>62</v>
      </c>
      <c r="UA15" s="203">
        <v>1234.2</v>
      </c>
      <c r="UB15" s="203">
        <v>1157.69</v>
      </c>
      <c r="UC15" s="190" t="s">
        <v>43</v>
      </c>
      <c r="UD15" s="190">
        <f>SUM(UA15:UC15)</f>
        <v>2391.8900000000003</v>
      </c>
      <c r="UE15" s="192" t="s">
        <v>62</v>
      </c>
      <c r="UF15" s="203">
        <v>1241.48</v>
      </c>
      <c r="UG15" s="203">
        <v>1154.75</v>
      </c>
      <c r="UH15" s="190" t="s">
        <v>43</v>
      </c>
      <c r="UI15" s="203">
        <f>SUM(UF15:UH15)</f>
        <v>2396.23</v>
      </c>
      <c r="UJ15" s="192" t="s">
        <v>62</v>
      </c>
      <c r="UK15" s="203">
        <v>1254.22</v>
      </c>
      <c r="UL15" s="203">
        <v>1152.24</v>
      </c>
      <c r="UM15" s="190" t="s">
        <v>43</v>
      </c>
      <c r="UN15" s="190">
        <f>SUM(UK15:UM15)</f>
        <v>2406.46</v>
      </c>
      <c r="UO15" s="192" t="s">
        <v>62</v>
      </c>
      <c r="UP15" s="203">
        <v>1251.94</v>
      </c>
      <c r="UQ15" s="203">
        <v>1159.0999999999999</v>
      </c>
      <c r="UR15" s="190" t="s">
        <v>43</v>
      </c>
      <c r="US15" s="190">
        <f>SUM(UP15:UR15)</f>
        <v>2411.04</v>
      </c>
      <c r="UT15" s="192" t="s">
        <v>62</v>
      </c>
      <c r="UU15" s="203">
        <v>1261.58</v>
      </c>
      <c r="UV15" s="203">
        <v>1157.8699999999999</v>
      </c>
      <c r="UW15" s="190" t="s">
        <v>43</v>
      </c>
      <c r="UX15" s="203">
        <f>SUM(UU15:UW15)</f>
        <v>2419.4499999999998</v>
      </c>
      <c r="UY15" s="192" t="s">
        <v>62</v>
      </c>
      <c r="UZ15" s="203">
        <v>1251.52</v>
      </c>
      <c r="VA15" s="203">
        <v>1152.78</v>
      </c>
      <c r="VB15" s="190" t="s">
        <v>43</v>
      </c>
      <c r="VC15" s="203">
        <f>SUM(UZ15:VB15)</f>
        <v>2404.3000000000002</v>
      </c>
      <c r="VD15" s="192" t="s">
        <v>62</v>
      </c>
      <c r="VE15" s="203">
        <v>1251.72</v>
      </c>
      <c r="VF15" s="203">
        <v>1154.52</v>
      </c>
      <c r="VG15" s="190" t="s">
        <v>43</v>
      </c>
      <c r="VH15" s="203">
        <f>SUM(VE15:VG15)</f>
        <v>2406.2399999999998</v>
      </c>
      <c r="VI15" s="192" t="s">
        <v>62</v>
      </c>
      <c r="VJ15" s="203">
        <v>1257.3</v>
      </c>
      <c r="VK15" s="203">
        <v>1158.9100000000001</v>
      </c>
      <c r="VL15" s="190" t="s">
        <v>43</v>
      </c>
      <c r="VM15" s="203">
        <f>SUM(VJ15:VL15)</f>
        <v>2416.21</v>
      </c>
      <c r="VN15" s="192" t="s">
        <v>62</v>
      </c>
      <c r="VO15" s="203">
        <v>1255</v>
      </c>
      <c r="VP15" s="203">
        <v>1153.57</v>
      </c>
      <c r="VQ15" s="190" t="s">
        <v>43</v>
      </c>
      <c r="VR15" s="203">
        <f>SUM(VO15:VQ15)</f>
        <v>2408.5699999999997</v>
      </c>
      <c r="VS15" s="192" t="s">
        <v>62</v>
      </c>
      <c r="VT15" s="203">
        <v>1259.1500000000001</v>
      </c>
      <c r="VU15" s="203">
        <v>1159.76</v>
      </c>
      <c r="VV15" s="190" t="s">
        <v>43</v>
      </c>
      <c r="VW15" s="203">
        <f>SUM(VT15:VV15)</f>
        <v>2418.91</v>
      </c>
      <c r="VX15" s="192" t="s">
        <v>62</v>
      </c>
      <c r="VY15" s="203">
        <v>1264.6099999999999</v>
      </c>
      <c r="VZ15" s="203">
        <v>1165.06</v>
      </c>
      <c r="WA15" s="190" t="s">
        <v>43</v>
      </c>
      <c r="WB15" s="203">
        <f>SUM(VY15:WA15)</f>
        <v>2429.67</v>
      </c>
      <c r="WC15" s="192" t="s">
        <v>62</v>
      </c>
      <c r="WD15" s="203">
        <v>1266.24</v>
      </c>
      <c r="WE15" s="203">
        <v>1166.1099999999999</v>
      </c>
      <c r="WF15" s="190" t="s">
        <v>43</v>
      </c>
      <c r="WG15" s="203">
        <f>SUM(WD15:WF15)</f>
        <v>2432.35</v>
      </c>
      <c r="WH15" s="192" t="s">
        <v>62</v>
      </c>
      <c r="WI15" s="203">
        <v>1261.53</v>
      </c>
      <c r="WJ15" s="203">
        <v>1168.0999999999999</v>
      </c>
      <c r="WK15" s="190" t="s">
        <v>43</v>
      </c>
      <c r="WL15" s="203">
        <f>SUM(WI15:WK15)</f>
        <v>2429.63</v>
      </c>
      <c r="WM15" s="192" t="s">
        <v>62</v>
      </c>
      <c r="WN15" s="203">
        <v>1263.94</v>
      </c>
      <c r="WO15" s="203">
        <v>1170.8499999999999</v>
      </c>
      <c r="WP15" s="190" t="s">
        <v>43</v>
      </c>
      <c r="WQ15" s="203">
        <f>SUM(WN15:WP15)</f>
        <v>2434.79</v>
      </c>
      <c r="WR15" s="192" t="s">
        <v>62</v>
      </c>
      <c r="WS15" s="203">
        <v>1265.3499999999999</v>
      </c>
      <c r="WT15" s="203">
        <v>1171.79</v>
      </c>
      <c r="WU15" s="190" t="s">
        <v>43</v>
      </c>
      <c r="WV15" s="203">
        <f>SUM(WS15:WU15)</f>
        <v>2437.14</v>
      </c>
      <c r="WW15" s="192" t="s">
        <v>62</v>
      </c>
      <c r="WX15" s="203">
        <v>1267.96</v>
      </c>
      <c r="WY15" s="203">
        <v>1173.56</v>
      </c>
      <c r="WZ15" s="190" t="s">
        <v>43</v>
      </c>
      <c r="XA15" s="203">
        <f>SUM(WX15:WZ15)</f>
        <v>2441.52</v>
      </c>
      <c r="XB15" s="192" t="s">
        <v>62</v>
      </c>
      <c r="XC15" s="203">
        <v>1268.67</v>
      </c>
      <c r="XD15" s="203">
        <v>1174.56</v>
      </c>
      <c r="XE15" s="190" t="s">
        <v>43</v>
      </c>
      <c r="XF15" s="203">
        <f>SUM(XC15:XE15)</f>
        <v>2443.23</v>
      </c>
      <c r="XG15" s="192" t="s">
        <v>62</v>
      </c>
      <c r="XH15" s="203">
        <v>1261.3399999999999</v>
      </c>
      <c r="XI15" s="203">
        <v>1176.71</v>
      </c>
      <c r="XJ15" s="190" t="s">
        <v>43</v>
      </c>
      <c r="XK15" s="203">
        <f>SUM(XH15:XJ15)</f>
        <v>2438.0500000000002</v>
      </c>
      <c r="XL15" s="192" t="s">
        <v>62</v>
      </c>
      <c r="XM15" s="203">
        <v>1248.9000000000001</v>
      </c>
      <c r="XN15" s="203">
        <v>1166.3</v>
      </c>
      <c r="XO15" s="190" t="s">
        <v>43</v>
      </c>
      <c r="XP15" s="203">
        <f>SUM(XM15:XO15)</f>
        <v>2415.1999999999998</v>
      </c>
      <c r="XQ15" s="192" t="s">
        <v>62</v>
      </c>
      <c r="XR15" s="203">
        <v>1252.8900000000001</v>
      </c>
      <c r="XS15" s="203">
        <v>1172.76</v>
      </c>
      <c r="XT15" s="190" t="s">
        <v>43</v>
      </c>
      <c r="XU15" s="203">
        <f>SUM(XR15:XT15)</f>
        <v>2425.65</v>
      </c>
      <c r="XV15" s="192" t="s">
        <v>62</v>
      </c>
      <c r="XW15" s="203">
        <v>1256.5</v>
      </c>
      <c r="XX15" s="203">
        <v>1175.3699999999999</v>
      </c>
      <c r="XY15" s="190" t="s">
        <v>43</v>
      </c>
      <c r="XZ15" s="203">
        <f>SUM(XW15:XY15)</f>
        <v>2431.87</v>
      </c>
      <c r="YA15" s="192" t="s">
        <v>62</v>
      </c>
      <c r="YB15" s="203">
        <v>1258.2</v>
      </c>
      <c r="YC15" s="203">
        <v>1178.98</v>
      </c>
      <c r="YD15" s="190" t="s">
        <v>43</v>
      </c>
      <c r="YE15" s="203">
        <f>SUM(YB15:YD15)</f>
        <v>2437.1800000000003</v>
      </c>
      <c r="YF15" s="192" t="s">
        <v>62</v>
      </c>
      <c r="YG15" s="203">
        <v>1266.7</v>
      </c>
      <c r="YH15" s="203">
        <v>1187.1099999999999</v>
      </c>
      <c r="YI15" s="190" t="s">
        <v>43</v>
      </c>
      <c r="YJ15" s="203">
        <f>SUM(YG15:YI15)</f>
        <v>2453.81</v>
      </c>
      <c r="YK15" s="192" t="s">
        <v>62</v>
      </c>
      <c r="YL15" s="203">
        <v>1276.3800000000001</v>
      </c>
      <c r="YM15" s="203">
        <v>1193.97</v>
      </c>
      <c r="YN15" s="190" t="s">
        <v>43</v>
      </c>
      <c r="YO15" s="203">
        <f>SUM(YL15:YN15)</f>
        <v>2470.3500000000004</v>
      </c>
      <c r="YP15" s="192" t="s">
        <v>62</v>
      </c>
      <c r="YQ15" s="203">
        <v>1278.3499999999999</v>
      </c>
      <c r="YR15" s="203">
        <v>1194.3900000000001</v>
      </c>
      <c r="YS15" s="190" t="s">
        <v>43</v>
      </c>
      <c r="YT15" s="203">
        <f>SUM(YQ15:YS15)</f>
        <v>2472.7399999999998</v>
      </c>
      <c r="YU15" s="192" t="s">
        <v>62</v>
      </c>
      <c r="YV15" s="203">
        <v>1282.55</v>
      </c>
      <c r="YW15" s="203">
        <v>1197.77</v>
      </c>
      <c r="YX15" s="190" t="s">
        <v>43</v>
      </c>
      <c r="YY15" s="203">
        <f>SUM(YV15:YX15)</f>
        <v>2480.3199999999997</v>
      </c>
      <c r="YZ15" s="192" t="s">
        <v>62</v>
      </c>
      <c r="ZA15" s="203">
        <v>1285.5999999999999</v>
      </c>
      <c r="ZB15" s="203">
        <v>1198.8</v>
      </c>
      <c r="ZC15" s="190" t="s">
        <v>43</v>
      </c>
      <c r="ZD15" s="203">
        <f>SUM(ZA15:ZC15)</f>
        <v>2484.3999999999996</v>
      </c>
      <c r="ZE15" s="192" t="s">
        <v>62</v>
      </c>
      <c r="ZF15" s="203">
        <v>1285.9100000000001</v>
      </c>
      <c r="ZG15" s="203">
        <v>1200.27</v>
      </c>
      <c r="ZH15" s="190" t="s">
        <v>43</v>
      </c>
      <c r="ZI15" s="203">
        <f>SUM(ZF15:ZH15)</f>
        <v>2486.1800000000003</v>
      </c>
      <c r="ZJ15" s="192" t="s">
        <v>62</v>
      </c>
      <c r="ZK15" s="203"/>
      <c r="ZL15" s="203"/>
      <c r="ZM15" s="190"/>
      <c r="ZN15" s="203">
        <f>SUM(ZK15:ZM15)</f>
        <v>0</v>
      </c>
      <c r="ZO15" s="192" t="s">
        <v>62</v>
      </c>
      <c r="ZP15" s="203"/>
      <c r="ZQ15" s="203"/>
      <c r="ZR15" s="190"/>
      <c r="ZS15" s="203">
        <f>SUM(ZP15:ZR15)</f>
        <v>0</v>
      </c>
      <c r="ZT15" s="192" t="s">
        <v>62</v>
      </c>
      <c r="ZU15" s="203"/>
      <c r="ZV15" s="203"/>
      <c r="ZW15" s="190"/>
      <c r="ZX15" s="203">
        <f>SUM(ZU15:ZW15)</f>
        <v>0</v>
      </c>
      <c r="ZY15" s="192" t="s">
        <v>62</v>
      </c>
      <c r="ZZ15" s="203"/>
      <c r="AAA15" s="203"/>
      <c r="AAB15" s="190"/>
      <c r="AAC15" s="203">
        <f>SUM(ZZ15:AAB15)</f>
        <v>0</v>
      </c>
      <c r="AAD15" s="192" t="s">
        <v>62</v>
      </c>
      <c r="AAE15" s="203"/>
      <c r="AAF15" s="203"/>
      <c r="AAG15" s="190"/>
      <c r="AAH15" s="203">
        <f>SUM(AAE15:AAG15)</f>
        <v>0</v>
      </c>
      <c r="AAI15" s="192" t="s">
        <v>62</v>
      </c>
      <c r="AAJ15" s="203"/>
      <c r="AAK15" s="203"/>
      <c r="AAL15" s="190"/>
      <c r="AAM15" s="203">
        <f>SUM(AAJ15:AAL15)</f>
        <v>0</v>
      </c>
    </row>
    <row r="16" spans="1:715" ht="23.25" thickBot="1" x14ac:dyDescent="0.3">
      <c r="A16" s="194" t="s">
        <v>62</v>
      </c>
      <c r="B16" s="205">
        <v>508.92</v>
      </c>
      <c r="C16" s="205">
        <v>476.37</v>
      </c>
      <c r="D16" s="205" t="s">
        <v>163</v>
      </c>
      <c r="E16" s="190">
        <f>SUM(B16:D16)</f>
        <v>985.29</v>
      </c>
      <c r="F16" s="194" t="s">
        <v>62</v>
      </c>
      <c r="G16" s="205">
        <v>510.77</v>
      </c>
      <c r="H16" s="205">
        <v>478.26</v>
      </c>
      <c r="I16" s="205" t="s">
        <v>163</v>
      </c>
      <c r="J16" s="190">
        <f>SUM(G16:I16)</f>
        <v>989.03</v>
      </c>
      <c r="K16" s="194" t="s">
        <v>62</v>
      </c>
      <c r="L16" s="205">
        <v>514.16</v>
      </c>
      <c r="M16" s="205">
        <v>481.95</v>
      </c>
      <c r="N16" s="205" t="s">
        <v>163</v>
      </c>
      <c r="O16" s="190">
        <f>SUM(L16:N16)</f>
        <v>996.1099999999999</v>
      </c>
      <c r="P16" s="194" t="s">
        <v>62</v>
      </c>
      <c r="Q16" s="205">
        <v>517.01</v>
      </c>
      <c r="R16" s="205">
        <v>483.17</v>
      </c>
      <c r="S16" s="205" t="s">
        <v>163</v>
      </c>
      <c r="T16" s="190">
        <f>SUM(Q16:S16)</f>
        <v>1000.1800000000001</v>
      </c>
      <c r="U16" s="194" t="s">
        <v>62</v>
      </c>
      <c r="V16" s="205">
        <v>519.53</v>
      </c>
      <c r="W16" s="205">
        <v>485.37</v>
      </c>
      <c r="X16" s="205" t="s">
        <v>163</v>
      </c>
      <c r="Y16" s="190">
        <f>SUM(V16:X16)</f>
        <v>1004.9</v>
      </c>
      <c r="Z16" s="194" t="s">
        <v>62</v>
      </c>
      <c r="AA16" s="205">
        <v>520.79999999999995</v>
      </c>
      <c r="AB16" s="205">
        <v>486.54</v>
      </c>
      <c r="AC16" s="205" t="s">
        <v>163</v>
      </c>
      <c r="AD16" s="190">
        <f>SUM(AA16:AC16)</f>
        <v>1007.3399999999999</v>
      </c>
      <c r="AE16" s="194" t="s">
        <v>62</v>
      </c>
      <c r="AF16" s="205">
        <v>521.6</v>
      </c>
      <c r="AG16" s="205">
        <v>487.21</v>
      </c>
      <c r="AH16" s="205" t="s">
        <v>163</v>
      </c>
      <c r="AI16" s="190">
        <f>SUM(AF16:AH16)</f>
        <v>1008.81</v>
      </c>
      <c r="AJ16" s="194" t="s">
        <v>62</v>
      </c>
      <c r="AK16" s="205">
        <v>522.32000000000005</v>
      </c>
      <c r="AL16" s="205">
        <v>487.72</v>
      </c>
      <c r="AM16" s="205" t="s">
        <v>163</v>
      </c>
      <c r="AN16" s="190">
        <f>SUM(AK16:AM16)</f>
        <v>1010.0400000000001</v>
      </c>
      <c r="AO16" s="192" t="s">
        <v>62</v>
      </c>
      <c r="AP16" s="190">
        <v>527.35</v>
      </c>
      <c r="AQ16" s="190">
        <v>491.35</v>
      </c>
      <c r="AR16" s="190" t="s">
        <v>51</v>
      </c>
      <c r="AS16" s="190">
        <f>SUM(AP16:AR16)</f>
        <v>1018.7</v>
      </c>
      <c r="AT16" s="192" t="s">
        <v>62</v>
      </c>
      <c r="AU16" s="190">
        <v>530.36</v>
      </c>
      <c r="AV16" s="190">
        <v>494.97</v>
      </c>
      <c r="AW16" s="190" t="s">
        <v>43</v>
      </c>
      <c r="AX16" s="190">
        <f>SUM(AU16:AW16)</f>
        <v>1025.33</v>
      </c>
      <c r="AY16" s="192" t="s">
        <v>63</v>
      </c>
      <c r="AZ16" s="190">
        <v>441.99</v>
      </c>
      <c r="BA16" s="190">
        <v>638.83000000000004</v>
      </c>
      <c r="BB16" s="190" t="s">
        <v>43</v>
      </c>
      <c r="BC16" s="190">
        <f>SUM(AZ16:BB16)</f>
        <v>1080.8200000000002</v>
      </c>
      <c r="BD16" s="192" t="s">
        <v>63</v>
      </c>
      <c r="BE16" s="190">
        <v>445.56</v>
      </c>
      <c r="BF16" s="190">
        <v>643.86</v>
      </c>
      <c r="BG16" s="190" t="s">
        <v>43</v>
      </c>
      <c r="BH16" s="190">
        <f>SUM(BE16:BG16)</f>
        <v>1089.42</v>
      </c>
      <c r="BI16" s="192" t="s">
        <v>63</v>
      </c>
      <c r="BJ16" s="190">
        <v>445.56</v>
      </c>
      <c r="BK16" s="190">
        <v>643.86</v>
      </c>
      <c r="BL16" s="190" t="s">
        <v>43</v>
      </c>
      <c r="BM16" s="190">
        <f>SUM(BJ16:BL16)</f>
        <v>1089.42</v>
      </c>
      <c r="BN16" s="192" t="s">
        <v>63</v>
      </c>
      <c r="BO16" s="190">
        <v>445.56</v>
      </c>
      <c r="BP16" s="190">
        <v>643.86</v>
      </c>
      <c r="BQ16" s="190" t="s">
        <v>43</v>
      </c>
      <c r="BR16" s="190">
        <f>SUM(BO16:BQ16)</f>
        <v>1089.42</v>
      </c>
      <c r="BS16" s="192" t="s">
        <v>63</v>
      </c>
      <c r="BT16" s="190">
        <v>445.56</v>
      </c>
      <c r="BU16" s="190">
        <v>643.86</v>
      </c>
      <c r="BV16" s="190" t="s">
        <v>43</v>
      </c>
      <c r="BW16" s="190">
        <f>SUM(BT16:BV16)</f>
        <v>1089.42</v>
      </c>
      <c r="BX16" s="192" t="s">
        <v>63</v>
      </c>
      <c r="BY16" s="190">
        <v>445.56</v>
      </c>
      <c r="BZ16" s="190">
        <v>643.86</v>
      </c>
      <c r="CA16" s="190" t="s">
        <v>43</v>
      </c>
      <c r="CB16" s="190">
        <f>SUM(BY16:CA16)</f>
        <v>1089.42</v>
      </c>
      <c r="CC16" s="192" t="s">
        <v>63</v>
      </c>
      <c r="CD16" s="190">
        <v>445.56</v>
      </c>
      <c r="CE16" s="190">
        <v>643.86</v>
      </c>
      <c r="CF16" s="190" t="s">
        <v>43</v>
      </c>
      <c r="CG16" s="190">
        <f>SUM(CD16:CF16)</f>
        <v>1089.42</v>
      </c>
      <c r="CH16" s="192" t="s">
        <v>63</v>
      </c>
      <c r="CI16" s="190">
        <v>445.56</v>
      </c>
      <c r="CJ16" s="190">
        <v>643.86</v>
      </c>
      <c r="CK16" s="190" t="s">
        <v>43</v>
      </c>
      <c r="CL16" s="190">
        <f>SUM(CI16:CK16)</f>
        <v>1089.42</v>
      </c>
      <c r="CM16" s="192" t="s">
        <v>63</v>
      </c>
      <c r="CN16" s="190">
        <v>483.06</v>
      </c>
      <c r="CO16" s="190">
        <v>698.03</v>
      </c>
      <c r="CP16" s="190" t="s">
        <v>43</v>
      </c>
      <c r="CQ16" s="190">
        <f>SUM(CN16:CP16)</f>
        <v>1181.0899999999999</v>
      </c>
      <c r="CR16" s="192" t="s">
        <v>63</v>
      </c>
      <c r="CS16" s="190">
        <v>487.92</v>
      </c>
      <c r="CT16" s="190">
        <v>705.06</v>
      </c>
      <c r="CU16" s="190" t="s">
        <v>43</v>
      </c>
      <c r="CV16" s="190">
        <f>SUM(CS16:CU16)</f>
        <v>1192.98</v>
      </c>
      <c r="CW16" s="192" t="s">
        <v>63</v>
      </c>
      <c r="CX16" s="190">
        <v>487.92</v>
      </c>
      <c r="CY16" s="190">
        <v>705.06</v>
      </c>
      <c r="CZ16" s="190" t="s">
        <v>43</v>
      </c>
      <c r="DA16" s="190">
        <f>SUM(CX16:CZ16)</f>
        <v>1192.98</v>
      </c>
      <c r="DB16" s="192" t="s">
        <v>63</v>
      </c>
      <c r="DC16" s="190">
        <v>487.92</v>
      </c>
      <c r="DD16" s="190">
        <v>705.06</v>
      </c>
      <c r="DE16" s="190" t="s">
        <v>43</v>
      </c>
      <c r="DF16" s="190">
        <f>SUM(DC16:DE16)</f>
        <v>1192.98</v>
      </c>
      <c r="DG16" s="192" t="s">
        <v>63</v>
      </c>
      <c r="DH16" s="190">
        <v>487.92</v>
      </c>
      <c r="DI16" s="190">
        <v>705.06</v>
      </c>
      <c r="DJ16" s="190" t="s">
        <v>43</v>
      </c>
      <c r="DK16" s="190">
        <f>SUM(DH16:DJ16)</f>
        <v>1192.98</v>
      </c>
      <c r="DL16" s="192" t="s">
        <v>63</v>
      </c>
      <c r="DM16" s="190">
        <v>487.92</v>
      </c>
      <c r="DN16" s="190">
        <v>705.06</v>
      </c>
      <c r="DO16" s="190" t="s">
        <v>43</v>
      </c>
      <c r="DP16" s="190">
        <f>SUM(DM16:DO16)</f>
        <v>1192.98</v>
      </c>
      <c r="DQ16" s="192" t="s">
        <v>63</v>
      </c>
      <c r="DR16" s="190">
        <v>490.53</v>
      </c>
      <c r="DS16" s="190">
        <v>708.88</v>
      </c>
      <c r="DT16" s="190" t="s">
        <v>43</v>
      </c>
      <c r="DU16" s="190">
        <f>SUM(DR16:DT16)</f>
        <v>1199.4099999999999</v>
      </c>
      <c r="DV16" s="192" t="s">
        <v>63</v>
      </c>
      <c r="DW16" s="190">
        <v>490.53</v>
      </c>
      <c r="DX16" s="190">
        <v>708.88</v>
      </c>
      <c r="DY16" s="190" t="s">
        <v>43</v>
      </c>
      <c r="DZ16" s="190">
        <f>SUM(DW16:DY16)</f>
        <v>1199.4099999999999</v>
      </c>
      <c r="EA16" s="192" t="s">
        <v>63</v>
      </c>
      <c r="EB16" s="190">
        <v>490.53</v>
      </c>
      <c r="EC16" s="190">
        <v>708.88</v>
      </c>
      <c r="ED16" s="190" t="s">
        <v>43</v>
      </c>
      <c r="EE16" s="190">
        <f>SUM(EB16:ED16)</f>
        <v>1199.4099999999999</v>
      </c>
      <c r="EF16" s="192" t="s">
        <v>63</v>
      </c>
      <c r="EG16" s="190">
        <v>490.53</v>
      </c>
      <c r="EH16" s="190">
        <v>708.88</v>
      </c>
      <c r="EI16" s="190" t="s">
        <v>43</v>
      </c>
      <c r="EJ16" s="190">
        <f>SUM(EG16:EI16)</f>
        <v>1199.4099999999999</v>
      </c>
      <c r="EK16" s="192" t="s">
        <v>63</v>
      </c>
      <c r="EL16" s="190">
        <v>490.53</v>
      </c>
      <c r="EM16" s="190">
        <v>708.88</v>
      </c>
      <c r="EN16" s="190" t="s">
        <v>43</v>
      </c>
      <c r="EO16" s="190">
        <f>SUM(EL16:EN16)</f>
        <v>1199.4099999999999</v>
      </c>
      <c r="EP16" s="192" t="s">
        <v>63</v>
      </c>
      <c r="EQ16" s="190">
        <v>490.53</v>
      </c>
      <c r="ER16" s="190">
        <v>708.88</v>
      </c>
      <c r="ES16" s="190" t="s">
        <v>43</v>
      </c>
      <c r="ET16" s="190">
        <f>SUM(EQ16:ES16)</f>
        <v>1199.4099999999999</v>
      </c>
      <c r="EU16" s="192" t="s">
        <v>63</v>
      </c>
      <c r="EV16" s="190">
        <v>490.53</v>
      </c>
      <c r="EW16" s="190">
        <v>708.88</v>
      </c>
      <c r="EX16" s="190" t="s">
        <v>43</v>
      </c>
      <c r="EY16" s="190">
        <f>SUM(EV16:EX16)</f>
        <v>1199.4099999999999</v>
      </c>
      <c r="EZ16" s="192" t="s">
        <v>63</v>
      </c>
      <c r="FA16" s="190">
        <v>490.53</v>
      </c>
      <c r="FB16" s="190">
        <v>708.88</v>
      </c>
      <c r="FC16" s="190" t="s">
        <v>43</v>
      </c>
      <c r="FD16" s="190">
        <f>SUM(FA16:FC16)</f>
        <v>1199.4099999999999</v>
      </c>
      <c r="FE16" s="192" t="s">
        <v>63</v>
      </c>
      <c r="FF16" s="190">
        <v>514.75</v>
      </c>
      <c r="FG16" s="190">
        <v>741.74</v>
      </c>
      <c r="FH16" s="190" t="s">
        <v>43</v>
      </c>
      <c r="FI16" s="190">
        <f>SUM(FF16:FH16)</f>
        <v>1256.49</v>
      </c>
      <c r="FJ16" s="192" t="s">
        <v>63</v>
      </c>
      <c r="FK16" s="190">
        <v>545.14</v>
      </c>
      <c r="FL16" s="190">
        <v>785.54</v>
      </c>
      <c r="FM16" s="190" t="s">
        <v>43</v>
      </c>
      <c r="FN16" s="190">
        <f>SUM(FK16:FM16)</f>
        <v>1330.6799999999998</v>
      </c>
      <c r="FO16" s="192" t="s">
        <v>63</v>
      </c>
      <c r="FP16" s="190">
        <v>515.86</v>
      </c>
      <c r="FQ16" s="190">
        <v>743.26</v>
      </c>
      <c r="FR16" s="190" t="s">
        <v>43</v>
      </c>
      <c r="FS16" s="190">
        <f>SUM(FP16:FR16)</f>
        <v>1259.1199999999999</v>
      </c>
      <c r="FT16" s="192" t="s">
        <v>63</v>
      </c>
      <c r="FU16" s="190">
        <v>515.86</v>
      </c>
      <c r="FV16" s="190">
        <v>743.26</v>
      </c>
      <c r="FW16" s="190" t="s">
        <v>43</v>
      </c>
      <c r="FX16" s="190">
        <f>SUM(FU16:FW16)</f>
        <v>1259.1199999999999</v>
      </c>
      <c r="FY16" s="192" t="s">
        <v>63</v>
      </c>
      <c r="FZ16" s="190">
        <v>531.14</v>
      </c>
      <c r="GA16" s="190">
        <v>765.23</v>
      </c>
      <c r="GB16" s="190" t="s">
        <v>43</v>
      </c>
      <c r="GC16" s="190">
        <f>SUM(FZ16:GB16)</f>
        <v>1296.3699999999999</v>
      </c>
      <c r="GD16" s="192" t="s">
        <v>63</v>
      </c>
      <c r="GE16" s="190">
        <v>531.14</v>
      </c>
      <c r="GF16" s="190">
        <v>765.23</v>
      </c>
      <c r="GG16" s="190" t="s">
        <v>43</v>
      </c>
      <c r="GH16" s="190">
        <f>SUM(GE16:GG16)</f>
        <v>1296.3699999999999</v>
      </c>
      <c r="GI16" s="192" t="s">
        <v>63</v>
      </c>
      <c r="GJ16" s="190">
        <v>531.14</v>
      </c>
      <c r="GK16" s="190">
        <v>765.23</v>
      </c>
      <c r="GL16" s="190" t="s">
        <v>43</v>
      </c>
      <c r="GM16" s="190">
        <f>SUM(GJ16:GL16)</f>
        <v>1296.3699999999999</v>
      </c>
      <c r="GN16" s="192" t="s">
        <v>63</v>
      </c>
      <c r="GO16" s="190">
        <v>531.14</v>
      </c>
      <c r="GP16" s="190">
        <v>765.23</v>
      </c>
      <c r="GQ16" s="190" t="s">
        <v>43</v>
      </c>
      <c r="GR16" s="190">
        <f>SUM(GO16:GQ16)</f>
        <v>1296.3699999999999</v>
      </c>
      <c r="GS16" s="192" t="s">
        <v>63</v>
      </c>
      <c r="GT16" s="190">
        <v>531.14</v>
      </c>
      <c r="GU16" s="190">
        <v>765.23</v>
      </c>
      <c r="GV16" s="190" t="s">
        <v>43</v>
      </c>
      <c r="GW16" s="190">
        <f>SUM(GT16:GV16)</f>
        <v>1296.3699999999999</v>
      </c>
      <c r="GX16" s="192" t="s">
        <v>63</v>
      </c>
      <c r="GY16" s="190">
        <v>531.14</v>
      </c>
      <c r="GZ16" s="190">
        <v>765.23</v>
      </c>
      <c r="HA16" s="190" t="s">
        <v>43</v>
      </c>
      <c r="HB16" s="190">
        <f>SUM(GY16:HA16)</f>
        <v>1296.3699999999999</v>
      </c>
      <c r="HC16" s="192" t="s">
        <v>63</v>
      </c>
      <c r="HD16" s="190">
        <v>531.14</v>
      </c>
      <c r="HE16" s="190">
        <v>765.23</v>
      </c>
      <c r="HF16" s="190" t="s">
        <v>43</v>
      </c>
      <c r="HG16" s="190">
        <f>SUM(HD16:HF16)</f>
        <v>1296.3699999999999</v>
      </c>
      <c r="HH16" s="192" t="s">
        <v>63</v>
      </c>
      <c r="HI16" s="190">
        <v>552.6</v>
      </c>
      <c r="HJ16" s="190">
        <v>796.14</v>
      </c>
      <c r="HK16" s="190" t="s">
        <v>43</v>
      </c>
      <c r="HL16" s="190">
        <f>SUM(HI16:HK16)</f>
        <v>1348.74</v>
      </c>
      <c r="HM16" s="192" t="s">
        <v>63</v>
      </c>
      <c r="HN16" s="190">
        <v>552.6</v>
      </c>
      <c r="HO16" s="190">
        <v>796.14</v>
      </c>
      <c r="HP16" s="190" t="s">
        <v>43</v>
      </c>
      <c r="HQ16" s="190">
        <f>SUM(HN16:HP16)</f>
        <v>1348.74</v>
      </c>
      <c r="HR16" s="192" t="s">
        <v>63</v>
      </c>
      <c r="HS16" s="190">
        <v>552.6</v>
      </c>
      <c r="HT16" s="190">
        <v>796.14</v>
      </c>
      <c r="HU16" s="190" t="s">
        <v>43</v>
      </c>
      <c r="HV16" s="190">
        <f>SUM(HS16:HU16)</f>
        <v>1348.74</v>
      </c>
      <c r="HW16" s="192" t="s">
        <v>63</v>
      </c>
      <c r="HX16" s="190">
        <v>556.58000000000004</v>
      </c>
      <c r="HY16" s="190">
        <v>801.88</v>
      </c>
      <c r="HZ16" s="190" t="s">
        <v>43</v>
      </c>
      <c r="IA16" s="190">
        <f>SUM(HX16:HZ16)</f>
        <v>1358.46</v>
      </c>
      <c r="IB16" s="192" t="s">
        <v>63</v>
      </c>
      <c r="IC16" s="190">
        <v>556.58000000000004</v>
      </c>
      <c r="ID16" s="190">
        <v>801.88</v>
      </c>
      <c r="IE16" s="190" t="s">
        <v>43</v>
      </c>
      <c r="IF16" s="190">
        <f>SUM(IC16:IE16)</f>
        <v>1358.46</v>
      </c>
      <c r="IG16" s="192" t="s">
        <v>63</v>
      </c>
      <c r="IH16" s="190">
        <v>556.58000000000004</v>
      </c>
      <c r="II16" s="190">
        <v>801.88</v>
      </c>
      <c r="IJ16" s="190" t="s">
        <v>43</v>
      </c>
      <c r="IK16" s="190">
        <f>SUM(IH16:IJ16)</f>
        <v>1358.46</v>
      </c>
      <c r="IL16" s="192" t="s">
        <v>63</v>
      </c>
      <c r="IM16" s="190">
        <v>556.58000000000004</v>
      </c>
      <c r="IN16" s="190">
        <v>801.88</v>
      </c>
      <c r="IO16" s="190" t="s">
        <v>43</v>
      </c>
      <c r="IP16" s="190">
        <f>SUM(IM16:IO16)</f>
        <v>1358.46</v>
      </c>
      <c r="IQ16" s="192" t="s">
        <v>63</v>
      </c>
      <c r="IR16" s="190">
        <v>566.58000000000004</v>
      </c>
      <c r="IS16" s="190">
        <v>801.88</v>
      </c>
      <c r="IT16" s="190">
        <v>762.04</v>
      </c>
      <c r="IU16" s="190">
        <f>SUM(IR16:IT16)</f>
        <v>2130.5</v>
      </c>
      <c r="IV16" s="192" t="s">
        <v>63</v>
      </c>
      <c r="IW16" s="190">
        <v>556.58000000000004</v>
      </c>
      <c r="IX16" s="190">
        <v>801.88</v>
      </c>
      <c r="IY16" s="190" t="s">
        <v>43</v>
      </c>
      <c r="IZ16" s="190">
        <f>SUM(IW16:IY16)</f>
        <v>1358.46</v>
      </c>
      <c r="JA16" s="192" t="s">
        <v>63</v>
      </c>
      <c r="JB16" s="190">
        <v>556.58000000000004</v>
      </c>
      <c r="JC16" s="190">
        <v>801.88</v>
      </c>
      <c r="JD16" s="190" t="s">
        <v>43</v>
      </c>
      <c r="JE16" s="190">
        <f>SUM(JB16:JD16)</f>
        <v>1358.46</v>
      </c>
      <c r="JF16" s="192" t="s">
        <v>63</v>
      </c>
      <c r="JG16" s="190">
        <v>556.58000000000004</v>
      </c>
      <c r="JH16" s="190">
        <v>801.88</v>
      </c>
      <c r="JI16" s="190" t="s">
        <v>43</v>
      </c>
      <c r="JJ16" s="190">
        <f>SUM(JG16:JI16)</f>
        <v>1358.46</v>
      </c>
      <c r="JK16" s="192" t="s">
        <v>63</v>
      </c>
      <c r="JL16" s="190">
        <v>564.94000000000005</v>
      </c>
      <c r="JM16" s="190">
        <v>813.92</v>
      </c>
      <c r="JN16" s="190" t="s">
        <v>43</v>
      </c>
      <c r="JO16" s="190">
        <f>SUM(JL16:JN16)</f>
        <v>1378.8600000000001</v>
      </c>
      <c r="JP16" s="192" t="s">
        <v>63</v>
      </c>
      <c r="JQ16" s="190">
        <v>564.94000000000005</v>
      </c>
      <c r="JR16" s="190">
        <v>813.92</v>
      </c>
      <c r="JS16" s="190" t="s">
        <v>43</v>
      </c>
      <c r="JT16" s="190">
        <f>SUM(JQ16:JS16)</f>
        <v>1378.8600000000001</v>
      </c>
      <c r="JU16" s="192" t="s">
        <v>63</v>
      </c>
      <c r="JV16" s="190">
        <v>564.94000000000005</v>
      </c>
      <c r="JW16" s="190">
        <v>813.92</v>
      </c>
      <c r="JX16" s="190" t="s">
        <v>43</v>
      </c>
      <c r="JY16" s="190">
        <f>SUM(JV16:JX16)</f>
        <v>1378.8600000000001</v>
      </c>
      <c r="JZ16" s="192" t="s">
        <v>63</v>
      </c>
      <c r="KA16" s="190">
        <v>564.94000000000005</v>
      </c>
      <c r="KB16" s="190">
        <v>813.92</v>
      </c>
      <c r="KC16" s="190" t="s">
        <v>43</v>
      </c>
      <c r="KD16" s="190">
        <f>SUM(KA16:KC16)</f>
        <v>1378.8600000000001</v>
      </c>
      <c r="KE16" s="192" t="s">
        <v>63</v>
      </c>
      <c r="KF16" s="190">
        <v>564.94000000000005</v>
      </c>
      <c r="KG16" s="190">
        <v>813.92</v>
      </c>
      <c r="KH16" s="190" t="s">
        <v>43</v>
      </c>
      <c r="KI16" s="190">
        <f>SUM(KF16:KH16)</f>
        <v>1378.8600000000001</v>
      </c>
      <c r="KJ16" s="192" t="s">
        <v>63</v>
      </c>
      <c r="KK16" s="190">
        <v>564.94000000000005</v>
      </c>
      <c r="KL16" s="190">
        <v>813.92</v>
      </c>
      <c r="KM16" s="190" t="s">
        <v>43</v>
      </c>
      <c r="KN16" s="190">
        <f>SUM(KK16:KM16)</f>
        <v>1378.8600000000001</v>
      </c>
      <c r="KO16" s="192" t="s">
        <v>63</v>
      </c>
      <c r="KP16" s="190">
        <v>564.94000000000005</v>
      </c>
      <c r="KQ16" s="190">
        <v>813.92</v>
      </c>
      <c r="KR16" s="190" t="s">
        <v>43</v>
      </c>
      <c r="KS16" s="190">
        <f>SUM(KP16:KR16)</f>
        <v>1378.8600000000001</v>
      </c>
      <c r="KT16" s="192" t="s">
        <v>63</v>
      </c>
      <c r="KU16" s="190">
        <v>564.94000000000005</v>
      </c>
      <c r="KV16" s="190">
        <v>813.92</v>
      </c>
      <c r="KW16" s="190" t="s">
        <v>43</v>
      </c>
      <c r="KX16" s="190">
        <f>SUM(KU16:KW16)</f>
        <v>1378.8600000000001</v>
      </c>
      <c r="KY16" s="192" t="s">
        <v>63</v>
      </c>
      <c r="KZ16" s="190">
        <v>564.94000000000005</v>
      </c>
      <c r="LA16" s="190">
        <v>813.92</v>
      </c>
      <c r="LB16" s="190" t="s">
        <v>43</v>
      </c>
      <c r="LC16" s="190">
        <f>SUM(KZ16:LB16)</f>
        <v>1378.8600000000001</v>
      </c>
      <c r="LD16" s="192" t="s">
        <v>63</v>
      </c>
      <c r="LE16" s="190">
        <v>564.95000000000005</v>
      </c>
      <c r="LF16" s="190">
        <v>813.93</v>
      </c>
      <c r="LG16" s="190" t="s">
        <v>43</v>
      </c>
      <c r="LH16" s="190">
        <f>SUM(LE16:LG16)</f>
        <v>1378.88</v>
      </c>
      <c r="LI16" s="192" t="s">
        <v>63</v>
      </c>
      <c r="LJ16" s="190">
        <v>564.94000000000005</v>
      </c>
      <c r="LK16" s="190">
        <v>813.92</v>
      </c>
      <c r="LL16" s="190" t="s">
        <v>43</v>
      </c>
      <c r="LM16" s="190">
        <f>SUM(LJ16:LL16)</f>
        <v>1378.8600000000001</v>
      </c>
      <c r="LN16" s="192" t="s">
        <v>63</v>
      </c>
      <c r="LO16" s="190">
        <v>564.94000000000005</v>
      </c>
      <c r="LP16" s="190">
        <v>813.92</v>
      </c>
      <c r="LQ16" s="190" t="s">
        <v>43</v>
      </c>
      <c r="LR16" s="190">
        <f>SUM(LO16:LQ16)</f>
        <v>1378.8600000000001</v>
      </c>
      <c r="LS16" s="192" t="s">
        <v>63</v>
      </c>
      <c r="LT16" s="190">
        <v>591.32000000000005</v>
      </c>
      <c r="LU16" s="190">
        <v>851.92</v>
      </c>
      <c r="LV16" s="190" t="s">
        <v>43</v>
      </c>
      <c r="LW16" s="190">
        <f>SUM(LT16:LV16)</f>
        <v>1443.24</v>
      </c>
      <c r="LX16" s="192" t="s">
        <v>63</v>
      </c>
      <c r="LY16" s="190">
        <v>591.32000000000005</v>
      </c>
      <c r="LZ16" s="190">
        <v>851.92</v>
      </c>
      <c r="MA16" s="190" t="s">
        <v>43</v>
      </c>
      <c r="MB16" s="190">
        <f>SUM(LY16:MA16)</f>
        <v>1443.24</v>
      </c>
      <c r="MC16" s="192" t="s">
        <v>63</v>
      </c>
      <c r="MD16" s="190">
        <v>591.32000000000005</v>
      </c>
      <c r="ME16" s="190">
        <v>851.92</v>
      </c>
      <c r="MF16" s="190" t="s">
        <v>43</v>
      </c>
      <c r="MG16" s="190">
        <f>SUM(MD16:MF16)</f>
        <v>1443.24</v>
      </c>
      <c r="MH16" s="192" t="s">
        <v>63</v>
      </c>
      <c r="MI16" s="190">
        <v>591.32000000000005</v>
      </c>
      <c r="MJ16" s="190">
        <v>851.92</v>
      </c>
      <c r="MK16" s="190" t="s">
        <v>43</v>
      </c>
      <c r="ML16" s="190">
        <f>SUM(MI16:MK16)</f>
        <v>1443.24</v>
      </c>
      <c r="MM16" s="192" t="s">
        <v>63</v>
      </c>
      <c r="MN16" s="190">
        <v>598.02</v>
      </c>
      <c r="MO16" s="190">
        <v>861.63</v>
      </c>
      <c r="MP16" s="190" t="s">
        <v>43</v>
      </c>
      <c r="MQ16" s="190">
        <f>SUM(MN16:MP16)</f>
        <v>1459.65</v>
      </c>
      <c r="MR16" s="192" t="s">
        <v>63</v>
      </c>
      <c r="MS16" s="190">
        <v>598.02</v>
      </c>
      <c r="MT16" s="190">
        <v>861.63</v>
      </c>
      <c r="MU16" s="190" t="s">
        <v>43</v>
      </c>
      <c r="MV16" s="190">
        <f>SUM(MS16:MU16)</f>
        <v>1459.65</v>
      </c>
      <c r="MW16" s="192" t="s">
        <v>63</v>
      </c>
      <c r="MX16" s="190">
        <v>598.02</v>
      </c>
      <c r="MY16" s="190">
        <v>861.63</v>
      </c>
      <c r="MZ16" s="190" t="s">
        <v>43</v>
      </c>
      <c r="NA16" s="190">
        <f>SUM(MX16:MZ16)</f>
        <v>1459.65</v>
      </c>
      <c r="NB16" s="192" t="s">
        <v>63</v>
      </c>
      <c r="NC16" s="190">
        <v>598.02</v>
      </c>
      <c r="ND16" s="190">
        <v>861.63</v>
      </c>
      <c r="NE16" s="190" t="s">
        <v>43</v>
      </c>
      <c r="NF16" s="190">
        <f>SUM(NC16:NE16)</f>
        <v>1459.65</v>
      </c>
      <c r="NG16" s="192" t="s">
        <v>63</v>
      </c>
      <c r="NH16" s="190">
        <v>598.02</v>
      </c>
      <c r="NI16" s="190">
        <v>861.63</v>
      </c>
      <c r="NJ16" s="190" t="s">
        <v>43</v>
      </c>
      <c r="NK16" s="190">
        <f>SUM(NH16:NJ16)</f>
        <v>1459.65</v>
      </c>
      <c r="NL16" s="192" t="s">
        <v>63</v>
      </c>
      <c r="NM16" s="190">
        <v>598.02</v>
      </c>
      <c r="NN16" s="190">
        <v>861.63</v>
      </c>
      <c r="NO16" s="190" t="s">
        <v>43</v>
      </c>
      <c r="NP16" s="190">
        <f>SUM(NM16:NO16)</f>
        <v>1459.65</v>
      </c>
      <c r="NQ16" s="192" t="s">
        <v>63</v>
      </c>
      <c r="NR16" s="190">
        <v>598.02</v>
      </c>
      <c r="NS16" s="190">
        <v>861.63</v>
      </c>
      <c r="NT16" s="190" t="s">
        <v>43</v>
      </c>
      <c r="NU16" s="190">
        <f>SUM(NR16:NT16)</f>
        <v>1459.65</v>
      </c>
      <c r="NV16" s="192" t="s">
        <v>63</v>
      </c>
      <c r="NW16" s="190">
        <v>598.02</v>
      </c>
      <c r="NX16" s="190">
        <v>861.63</v>
      </c>
      <c r="NY16" s="190" t="s">
        <v>43</v>
      </c>
      <c r="NZ16" s="190">
        <f>SUM(NW16:NY16)</f>
        <v>1459.65</v>
      </c>
      <c r="OA16" s="192" t="s">
        <v>63</v>
      </c>
      <c r="OB16" s="190">
        <v>617.79</v>
      </c>
      <c r="OC16" s="190">
        <v>890.11</v>
      </c>
      <c r="OD16" s="190" t="s">
        <v>43</v>
      </c>
      <c r="OE16" s="190">
        <f>SUM(OB16:OD16)</f>
        <v>1507.9</v>
      </c>
      <c r="OF16" s="192" t="s">
        <v>63</v>
      </c>
      <c r="OG16" s="190">
        <v>617.79</v>
      </c>
      <c r="OH16" s="190">
        <v>890.11</v>
      </c>
      <c r="OI16" s="190" t="s">
        <v>43</v>
      </c>
      <c r="OJ16" s="190">
        <f>SUM(OG16:OI16)</f>
        <v>1507.9</v>
      </c>
      <c r="OK16" s="192" t="s">
        <v>63</v>
      </c>
      <c r="OL16" s="190">
        <v>617.79</v>
      </c>
      <c r="OM16" s="190">
        <v>890.11</v>
      </c>
      <c r="ON16" s="190" t="s">
        <v>43</v>
      </c>
      <c r="OO16" s="190">
        <f>SUM(OL16:ON16)</f>
        <v>1507.9</v>
      </c>
      <c r="OP16" s="192" t="s">
        <v>63</v>
      </c>
      <c r="OQ16" s="190">
        <v>617.79</v>
      </c>
      <c r="OR16" s="190">
        <v>890.11</v>
      </c>
      <c r="OS16" s="190" t="s">
        <v>43</v>
      </c>
      <c r="OT16" s="190">
        <f>SUM(OQ16:OS16)</f>
        <v>1507.9</v>
      </c>
      <c r="OU16" s="192" t="s">
        <v>63</v>
      </c>
      <c r="OV16" s="190">
        <v>617.79</v>
      </c>
      <c r="OW16" s="190">
        <v>890.11</v>
      </c>
      <c r="OX16" s="190" t="s">
        <v>43</v>
      </c>
      <c r="OY16" s="190">
        <f>SUM(OV16:OX16)</f>
        <v>1507.9</v>
      </c>
      <c r="OZ16" s="192" t="s">
        <v>63</v>
      </c>
      <c r="PA16" s="190">
        <v>617.79</v>
      </c>
      <c r="PB16" s="190">
        <v>890.11</v>
      </c>
      <c r="PC16" s="190" t="s">
        <v>43</v>
      </c>
      <c r="PD16" s="190">
        <f>SUM(PA16:PC16)</f>
        <v>1507.9</v>
      </c>
      <c r="PE16" s="192" t="s">
        <v>63</v>
      </c>
      <c r="PF16" s="190">
        <v>617.79</v>
      </c>
      <c r="PG16" s="190">
        <v>890.11</v>
      </c>
      <c r="PH16" s="190" t="s">
        <v>43</v>
      </c>
      <c r="PI16" s="190">
        <f>SUM(PF16:PH16)</f>
        <v>1507.9</v>
      </c>
      <c r="PJ16" s="192" t="s">
        <v>63</v>
      </c>
      <c r="PK16" s="190">
        <v>617.79</v>
      </c>
      <c r="PL16" s="203">
        <v>890.11</v>
      </c>
      <c r="PM16" s="190">
        <v>845.88</v>
      </c>
      <c r="PN16" s="190">
        <f>SUM(PK16:PM16)</f>
        <v>2353.7800000000002</v>
      </c>
      <c r="PO16" s="192" t="s">
        <v>63</v>
      </c>
      <c r="PP16" s="190">
        <v>617.79</v>
      </c>
      <c r="PQ16" s="190">
        <v>890.11</v>
      </c>
      <c r="PR16" s="190" t="s">
        <v>43</v>
      </c>
      <c r="PS16" s="190">
        <f>SUM(PP16:PR16)</f>
        <v>1507.9</v>
      </c>
      <c r="PT16" s="192" t="s">
        <v>63</v>
      </c>
      <c r="PU16" s="190">
        <v>617.79</v>
      </c>
      <c r="PV16" s="190">
        <v>890.11</v>
      </c>
      <c r="PW16" s="190">
        <v>845.88</v>
      </c>
      <c r="PX16" s="190">
        <f>SUM(PU16:PW16)</f>
        <v>2353.7800000000002</v>
      </c>
      <c r="PY16" s="192" t="s">
        <v>63</v>
      </c>
      <c r="PZ16" s="190">
        <v>617.79</v>
      </c>
      <c r="QA16" s="190">
        <v>890.11</v>
      </c>
      <c r="QB16" s="190" t="s">
        <v>43</v>
      </c>
      <c r="QC16" s="190">
        <f>SUM(PZ16:QB16)</f>
        <v>1507.9</v>
      </c>
      <c r="QD16" s="192" t="s">
        <v>63</v>
      </c>
      <c r="QE16" s="190">
        <v>617.79</v>
      </c>
      <c r="QF16" s="190">
        <v>890.11</v>
      </c>
      <c r="QG16" s="190" t="s">
        <v>43</v>
      </c>
      <c r="QH16" s="190">
        <f>SUM(QE16:QG16)</f>
        <v>1507.9</v>
      </c>
      <c r="QI16" s="192" t="s">
        <v>63</v>
      </c>
      <c r="QJ16" s="190">
        <v>660.6</v>
      </c>
      <c r="QK16" s="190">
        <v>951.79</v>
      </c>
      <c r="QL16" s="190" t="s">
        <v>43</v>
      </c>
      <c r="QM16" s="190">
        <f>SUM(QJ16:QL16)</f>
        <v>1612.3899999999999</v>
      </c>
      <c r="QN16" s="192" t="s">
        <v>63</v>
      </c>
      <c r="QO16" s="190">
        <v>660.6</v>
      </c>
      <c r="QP16" s="190">
        <v>951.79</v>
      </c>
      <c r="QQ16" s="190" t="s">
        <v>43</v>
      </c>
      <c r="QR16" s="190">
        <f>SUM(QO16:QQ16)</f>
        <v>1612.3899999999999</v>
      </c>
      <c r="QS16" s="192" t="s">
        <v>63</v>
      </c>
      <c r="QT16" s="190">
        <v>657.88</v>
      </c>
      <c r="QU16" s="190">
        <v>947.87</v>
      </c>
      <c r="QV16" s="190" t="s">
        <v>43</v>
      </c>
      <c r="QW16" s="190">
        <f>SUM(QT16:QV16)</f>
        <v>1605.75</v>
      </c>
      <c r="QX16" s="192" t="s">
        <v>63</v>
      </c>
      <c r="QY16" s="190">
        <v>657.91</v>
      </c>
      <c r="QZ16" s="190">
        <v>947.91</v>
      </c>
      <c r="RA16" s="190" t="s">
        <v>43</v>
      </c>
      <c r="RB16" s="190">
        <f>SUM(QY16:RA16)</f>
        <v>1605.82</v>
      </c>
      <c r="RC16" s="192" t="s">
        <v>63</v>
      </c>
      <c r="RD16" s="190">
        <v>657.88</v>
      </c>
      <c r="RE16" s="190">
        <v>947.87</v>
      </c>
      <c r="RF16" s="190" t="s">
        <v>43</v>
      </c>
      <c r="RG16" s="190">
        <f>SUM(RD16:RF16)</f>
        <v>1605.75</v>
      </c>
      <c r="RH16" s="192" t="s">
        <v>63</v>
      </c>
      <c r="RI16" s="190">
        <v>657.88</v>
      </c>
      <c r="RJ16" s="190">
        <v>947.87</v>
      </c>
      <c r="RK16" s="190" t="s">
        <v>43</v>
      </c>
      <c r="RL16" s="190">
        <f>SUM(RI16:RK16)</f>
        <v>1605.75</v>
      </c>
      <c r="RM16" s="192" t="s">
        <v>63</v>
      </c>
      <c r="RN16" s="190">
        <v>657.88</v>
      </c>
      <c r="RO16" s="190">
        <v>947.87</v>
      </c>
      <c r="RP16" s="190" t="s">
        <v>43</v>
      </c>
      <c r="RQ16" s="190">
        <f>SUM(RN16:RP16)</f>
        <v>1605.75</v>
      </c>
      <c r="RR16" s="192" t="s">
        <v>63</v>
      </c>
      <c r="RS16" s="190">
        <v>657.88</v>
      </c>
      <c r="RT16" s="190">
        <v>947.87</v>
      </c>
      <c r="RU16" s="190" t="s">
        <v>43</v>
      </c>
      <c r="RV16" s="190">
        <f>SUM(RS16:RU16)</f>
        <v>1605.75</v>
      </c>
      <c r="RW16" s="192" t="s">
        <v>63</v>
      </c>
      <c r="RX16" s="190">
        <v>657.88</v>
      </c>
      <c r="RY16" s="190">
        <v>947.87</v>
      </c>
      <c r="RZ16" s="190" t="s">
        <v>43</v>
      </c>
      <c r="SA16" s="190">
        <f>SUM(RX16:RZ16)</f>
        <v>1605.75</v>
      </c>
      <c r="SB16" s="192" t="s">
        <v>63</v>
      </c>
      <c r="SC16" s="190">
        <v>657.88</v>
      </c>
      <c r="SD16" s="190">
        <v>947.87</v>
      </c>
      <c r="SE16" s="190" t="s">
        <v>43</v>
      </c>
      <c r="SF16" s="190">
        <f>SUM(SC16:SE16)</f>
        <v>1605.75</v>
      </c>
      <c r="SG16" s="192" t="s">
        <v>63</v>
      </c>
      <c r="SH16" s="190">
        <v>657.88</v>
      </c>
      <c r="SI16" s="190">
        <v>947.87</v>
      </c>
      <c r="SJ16" s="190" t="s">
        <v>43</v>
      </c>
      <c r="SK16" s="190">
        <f>SUM(SH16:SJ16)</f>
        <v>1605.75</v>
      </c>
      <c r="SL16" s="192" t="s">
        <v>63</v>
      </c>
      <c r="SM16" s="190">
        <v>657.88</v>
      </c>
      <c r="SN16" s="190">
        <v>947.87</v>
      </c>
      <c r="SO16" s="190" t="s">
        <v>43</v>
      </c>
      <c r="SP16" s="190">
        <f>SUM(SM16:SO16)</f>
        <v>1605.75</v>
      </c>
      <c r="SQ16" s="192" t="s">
        <v>63</v>
      </c>
      <c r="SR16" s="190">
        <v>736.89</v>
      </c>
      <c r="SS16" s="203">
        <v>1062.6099999999999</v>
      </c>
      <c r="ST16" s="190" t="s">
        <v>43</v>
      </c>
      <c r="SU16" s="190">
        <f>SUM(SR16:ST16)</f>
        <v>1799.5</v>
      </c>
      <c r="SV16" s="192" t="s">
        <v>63</v>
      </c>
      <c r="SW16" s="190">
        <v>736.89</v>
      </c>
      <c r="SX16" s="203">
        <v>1062.6099999999999</v>
      </c>
      <c r="SY16" s="190" t="s">
        <v>43</v>
      </c>
      <c r="SZ16" s="190">
        <f>SUM(SW16:SY16)</f>
        <v>1799.5</v>
      </c>
      <c r="TA16" s="192" t="s">
        <v>63</v>
      </c>
      <c r="TB16" s="190">
        <v>736.89</v>
      </c>
      <c r="TC16" s="203">
        <v>1062.6099999999999</v>
      </c>
      <c r="TD16" s="190" t="s">
        <v>43</v>
      </c>
      <c r="TE16" s="190">
        <f>SUM(TB16:TD16)</f>
        <v>1799.5</v>
      </c>
      <c r="TF16" s="192" t="s">
        <v>63</v>
      </c>
      <c r="TG16" s="190">
        <v>718.54</v>
      </c>
      <c r="TH16" s="203">
        <v>1036.1500000000001</v>
      </c>
      <c r="TI16" s="190" t="s">
        <v>43</v>
      </c>
      <c r="TJ16" s="190">
        <f>SUM(TG16:TI16)</f>
        <v>1754.69</v>
      </c>
      <c r="TK16" s="192" t="s">
        <v>63</v>
      </c>
      <c r="TL16" s="190">
        <v>718.54</v>
      </c>
      <c r="TM16" s="203">
        <v>1036.1500000000001</v>
      </c>
      <c r="TN16" s="190" t="s">
        <v>43</v>
      </c>
      <c r="TO16" s="190">
        <f>SUM(TL16:TN16)</f>
        <v>1754.69</v>
      </c>
      <c r="TP16" s="192" t="s">
        <v>63</v>
      </c>
      <c r="TQ16" s="190">
        <v>718.54</v>
      </c>
      <c r="TR16" s="203">
        <v>1036.1500000000001</v>
      </c>
      <c r="TS16" s="190" t="s">
        <v>43</v>
      </c>
      <c r="TT16" s="190">
        <f>SUM(TQ16:TS16)</f>
        <v>1754.69</v>
      </c>
      <c r="TU16" s="192" t="s">
        <v>63</v>
      </c>
      <c r="TV16" s="190">
        <v>718.54</v>
      </c>
      <c r="TW16" s="203">
        <v>1036.1500000000001</v>
      </c>
      <c r="TX16" s="190" t="s">
        <v>43</v>
      </c>
      <c r="TY16" s="190">
        <f>SUM(TV16:TX16)</f>
        <v>1754.69</v>
      </c>
      <c r="TZ16" s="192" t="s">
        <v>63</v>
      </c>
      <c r="UA16" s="190">
        <v>718.54</v>
      </c>
      <c r="UB16" s="203">
        <v>1036.1500000000001</v>
      </c>
      <c r="UC16" s="190" t="s">
        <v>43</v>
      </c>
      <c r="UD16" s="190">
        <f>SUM(UA16:UC16)</f>
        <v>1754.69</v>
      </c>
      <c r="UE16" s="192" t="s">
        <v>63</v>
      </c>
      <c r="UF16" s="190">
        <v>718.54</v>
      </c>
      <c r="UG16" s="203">
        <v>1036.1500000000001</v>
      </c>
      <c r="UH16" s="190" t="s">
        <v>43</v>
      </c>
      <c r="UI16" s="203">
        <f>SUM(UF16:UH16)</f>
        <v>1754.69</v>
      </c>
      <c r="UJ16" s="192" t="s">
        <v>63</v>
      </c>
      <c r="UK16" s="190">
        <v>718.54</v>
      </c>
      <c r="UL16" s="203">
        <v>1036.1500000000001</v>
      </c>
      <c r="UM16" s="190" t="s">
        <v>43</v>
      </c>
      <c r="UN16" s="190">
        <f>SUM(UK16:UM16)</f>
        <v>1754.69</v>
      </c>
      <c r="UO16" s="192" t="s">
        <v>63</v>
      </c>
      <c r="UP16" s="190">
        <v>799.96</v>
      </c>
      <c r="UQ16" s="203">
        <v>1153.56</v>
      </c>
      <c r="UR16" s="190" t="s">
        <v>43</v>
      </c>
      <c r="US16" s="190">
        <f>SUM(UP16:UR16)</f>
        <v>1953.52</v>
      </c>
      <c r="UT16" s="192" t="s">
        <v>63</v>
      </c>
      <c r="UU16" s="190">
        <v>718.54</v>
      </c>
      <c r="UV16" s="203">
        <v>1036.1500000000001</v>
      </c>
      <c r="UW16" s="190" t="s">
        <v>43</v>
      </c>
      <c r="UX16" s="203">
        <f>SUM(UU16:UW16)</f>
        <v>1754.69</v>
      </c>
      <c r="UY16" s="192" t="s">
        <v>63</v>
      </c>
      <c r="UZ16" s="190">
        <v>765.24</v>
      </c>
      <c r="VA16" s="203">
        <v>1103.5</v>
      </c>
      <c r="VB16" s="190" t="s">
        <v>43</v>
      </c>
      <c r="VC16" s="203">
        <f>SUM(UZ16:VB16)</f>
        <v>1868.74</v>
      </c>
      <c r="VD16" s="192" t="s">
        <v>63</v>
      </c>
      <c r="VE16" s="190">
        <v>765.24</v>
      </c>
      <c r="VF16" s="203">
        <v>1103.5</v>
      </c>
      <c r="VG16" s="190" t="s">
        <v>43</v>
      </c>
      <c r="VH16" s="203">
        <f>SUM(VE16:VG16)</f>
        <v>1868.74</v>
      </c>
      <c r="VI16" s="192" t="s">
        <v>63</v>
      </c>
      <c r="VJ16" s="190">
        <v>765.24</v>
      </c>
      <c r="VK16" s="203">
        <v>1103.5</v>
      </c>
      <c r="VL16" s="190" t="s">
        <v>43</v>
      </c>
      <c r="VM16" s="203">
        <f>SUM(VJ16:VL16)</f>
        <v>1868.74</v>
      </c>
      <c r="VN16" s="192" t="s">
        <v>63</v>
      </c>
      <c r="VO16" s="190">
        <v>788.39</v>
      </c>
      <c r="VP16" s="203">
        <v>1136.8800000000001</v>
      </c>
      <c r="VQ16" s="190" t="s">
        <v>43</v>
      </c>
      <c r="VR16" s="203">
        <f>SUM(VO16:VQ16)</f>
        <v>1925.27</v>
      </c>
      <c r="VS16" s="192" t="s">
        <v>63</v>
      </c>
      <c r="VT16" s="190">
        <v>788.4</v>
      </c>
      <c r="VU16" s="203">
        <v>1136.8900000000001</v>
      </c>
      <c r="VV16" s="190" t="s">
        <v>43</v>
      </c>
      <c r="VW16" s="203">
        <f>SUM(VT16:VV16)</f>
        <v>1925.29</v>
      </c>
      <c r="VX16" s="192" t="s">
        <v>63</v>
      </c>
      <c r="VY16" s="190">
        <v>788.39</v>
      </c>
      <c r="VZ16" s="203">
        <v>1136.8800000000001</v>
      </c>
      <c r="WA16" s="190" t="s">
        <v>43</v>
      </c>
      <c r="WB16" s="203">
        <f>SUM(VY16:WA16)</f>
        <v>1925.27</v>
      </c>
      <c r="WC16" s="192" t="s">
        <v>63</v>
      </c>
      <c r="WD16" s="190">
        <v>788.39</v>
      </c>
      <c r="WE16" s="203">
        <v>1136.8800000000001</v>
      </c>
      <c r="WF16" s="190" t="s">
        <v>43</v>
      </c>
      <c r="WG16" s="203">
        <f>SUM(WD16:WF16)</f>
        <v>1925.27</v>
      </c>
      <c r="WH16" s="192" t="s">
        <v>63</v>
      </c>
      <c r="WI16" s="190">
        <v>788.39</v>
      </c>
      <c r="WJ16" s="203">
        <v>1136.8800000000001</v>
      </c>
      <c r="WK16" s="190" t="s">
        <v>43</v>
      </c>
      <c r="WL16" s="203">
        <f>SUM(WI16:WK16)</f>
        <v>1925.27</v>
      </c>
      <c r="WM16" s="192" t="s">
        <v>63</v>
      </c>
      <c r="WN16" s="190">
        <v>788.39</v>
      </c>
      <c r="WO16" s="203">
        <v>1136.8800000000001</v>
      </c>
      <c r="WP16" s="190" t="s">
        <v>43</v>
      </c>
      <c r="WQ16" s="203">
        <f>SUM(WN16:WP16)</f>
        <v>1925.27</v>
      </c>
      <c r="WR16" s="192" t="s">
        <v>63</v>
      </c>
      <c r="WS16" s="190">
        <v>788.39</v>
      </c>
      <c r="WT16" s="203">
        <v>1136.8800000000001</v>
      </c>
      <c r="WU16" s="190" t="s">
        <v>43</v>
      </c>
      <c r="WV16" s="203">
        <f>SUM(WS16:WU16)</f>
        <v>1925.27</v>
      </c>
      <c r="WW16" s="192" t="s">
        <v>63</v>
      </c>
      <c r="WX16" s="190">
        <v>788.39</v>
      </c>
      <c r="WY16" s="203">
        <v>1136.8800000000001</v>
      </c>
      <c r="WZ16" s="190" t="s">
        <v>43</v>
      </c>
      <c r="XA16" s="203">
        <f>SUM(WX16:WZ16)</f>
        <v>1925.27</v>
      </c>
      <c r="XB16" s="192" t="s">
        <v>63</v>
      </c>
      <c r="XC16" s="190">
        <v>788.39</v>
      </c>
      <c r="XD16" s="203">
        <v>1136.8800000000001</v>
      </c>
      <c r="XE16" s="190" t="s">
        <v>43</v>
      </c>
      <c r="XF16" s="203">
        <f>SUM(XC16:XE16)</f>
        <v>1925.27</v>
      </c>
      <c r="XG16" s="192" t="s">
        <v>63</v>
      </c>
      <c r="XH16" s="190">
        <v>815.19</v>
      </c>
      <c r="XI16" s="203">
        <v>1175.53</v>
      </c>
      <c r="XJ16" s="190" t="s">
        <v>43</v>
      </c>
      <c r="XK16" s="203">
        <f>SUM(XH16:XJ16)</f>
        <v>1990.72</v>
      </c>
      <c r="XL16" s="192" t="s">
        <v>63</v>
      </c>
      <c r="XM16" s="190">
        <v>840.42</v>
      </c>
      <c r="XN16" s="203">
        <v>1211.9100000000001</v>
      </c>
      <c r="XO16" s="190" t="s">
        <v>43</v>
      </c>
      <c r="XP16" s="203">
        <f>SUM(XM16:XO16)</f>
        <v>2052.33</v>
      </c>
      <c r="XQ16" s="192" t="s">
        <v>63</v>
      </c>
      <c r="XR16" s="190">
        <v>845.26</v>
      </c>
      <c r="XS16" s="203">
        <v>1218.8900000000001</v>
      </c>
      <c r="XT16" s="190" t="s">
        <v>43</v>
      </c>
      <c r="XU16" s="203">
        <f>SUM(XR16:XT16)</f>
        <v>2064.15</v>
      </c>
      <c r="XV16" s="192" t="s">
        <v>63</v>
      </c>
      <c r="XW16" s="190">
        <v>845.26</v>
      </c>
      <c r="XX16" s="203">
        <v>1218.8900000000001</v>
      </c>
      <c r="XY16" s="190" t="s">
        <v>43</v>
      </c>
      <c r="XZ16" s="203">
        <f>SUM(XW16:XY16)</f>
        <v>2064.15</v>
      </c>
      <c r="YA16" s="192" t="s">
        <v>63</v>
      </c>
      <c r="YB16" s="190">
        <v>845.26</v>
      </c>
      <c r="YC16" s="203">
        <v>1218.8900000000001</v>
      </c>
      <c r="YD16" s="190" t="s">
        <v>43</v>
      </c>
      <c r="YE16" s="203">
        <f>SUM(YB16:YD16)</f>
        <v>2064.15</v>
      </c>
      <c r="YF16" s="192" t="s">
        <v>63</v>
      </c>
      <c r="YG16" s="190">
        <v>845.26</v>
      </c>
      <c r="YH16" s="203">
        <v>1218.8900000000001</v>
      </c>
      <c r="YI16" s="190" t="s">
        <v>43</v>
      </c>
      <c r="YJ16" s="203">
        <f>SUM(YG16:YI16)</f>
        <v>2064.15</v>
      </c>
      <c r="YK16" s="192" t="s">
        <v>63</v>
      </c>
      <c r="YL16" s="190">
        <v>958.02</v>
      </c>
      <c r="YM16" s="203">
        <v>1381.5</v>
      </c>
      <c r="YN16" s="190" t="s">
        <v>43</v>
      </c>
      <c r="YO16" s="203">
        <f>SUM(YL16:YN16)</f>
        <v>2339.52</v>
      </c>
      <c r="YP16" s="192" t="s">
        <v>63</v>
      </c>
      <c r="YQ16" s="190">
        <v>867.45</v>
      </c>
      <c r="YR16" s="203">
        <v>1250.8900000000001</v>
      </c>
      <c r="YS16" s="190" t="s">
        <v>43</v>
      </c>
      <c r="YT16" s="203">
        <f>SUM(YQ16:YS16)</f>
        <v>2118.34</v>
      </c>
      <c r="YU16" s="192" t="s">
        <v>63</v>
      </c>
      <c r="YV16" s="190">
        <v>867.45</v>
      </c>
      <c r="YW16" s="203">
        <v>1250.8900000000001</v>
      </c>
      <c r="YX16" s="190" t="s">
        <v>43</v>
      </c>
      <c r="YY16" s="203">
        <f>SUM(YV16:YX16)</f>
        <v>2118.34</v>
      </c>
      <c r="YZ16" s="192" t="s">
        <v>63</v>
      </c>
      <c r="ZA16" s="190">
        <v>867.45</v>
      </c>
      <c r="ZB16" s="203">
        <v>1250.8900000000001</v>
      </c>
      <c r="ZC16" s="190" t="s">
        <v>43</v>
      </c>
      <c r="ZD16" s="203">
        <f>SUM(ZA16:ZC16)</f>
        <v>2118.34</v>
      </c>
      <c r="ZE16" s="192" t="s">
        <v>63</v>
      </c>
      <c r="ZF16" s="190">
        <v>867.45</v>
      </c>
      <c r="ZG16" s="203">
        <v>1250.8900000000001</v>
      </c>
      <c r="ZH16" s="190" t="s">
        <v>43</v>
      </c>
      <c r="ZI16" s="203">
        <f>SUM(ZF16:ZH16)</f>
        <v>2118.34</v>
      </c>
      <c r="ZJ16" s="192" t="s">
        <v>63</v>
      </c>
      <c r="ZK16" s="190"/>
      <c r="ZL16" s="203"/>
      <c r="ZM16" s="190"/>
      <c r="ZN16" s="203">
        <f>SUM(ZK16:ZM16)</f>
        <v>0</v>
      </c>
      <c r="ZO16" s="192" t="s">
        <v>63</v>
      </c>
      <c r="ZP16" s="190"/>
      <c r="ZQ16" s="203"/>
      <c r="ZR16" s="190"/>
      <c r="ZS16" s="203">
        <f>SUM(ZP16:ZR16)</f>
        <v>0</v>
      </c>
      <c r="ZT16" s="192" t="s">
        <v>63</v>
      </c>
      <c r="ZU16" s="190"/>
      <c r="ZV16" s="203"/>
      <c r="ZW16" s="190"/>
      <c r="ZX16" s="203">
        <f>SUM(ZU16:ZW16)</f>
        <v>0</v>
      </c>
      <c r="ZY16" s="192" t="s">
        <v>63</v>
      </c>
      <c r="ZZ16" s="190"/>
      <c r="AAA16" s="203"/>
      <c r="AAB16" s="190"/>
      <c r="AAC16" s="203">
        <f>SUM(ZZ16:AAB16)</f>
        <v>0</v>
      </c>
      <c r="AAD16" s="192" t="s">
        <v>63</v>
      </c>
      <c r="AAE16" s="190"/>
      <c r="AAF16" s="203"/>
      <c r="AAG16" s="190"/>
      <c r="AAH16" s="203">
        <f>SUM(AAE16:AAG16)</f>
        <v>0</v>
      </c>
      <c r="AAI16" s="192" t="s">
        <v>63</v>
      </c>
      <c r="AAJ16" s="190"/>
      <c r="AAK16" s="203"/>
      <c r="AAL16" s="190"/>
      <c r="AAM16" s="203">
        <f>SUM(AAJ16:AAL16)</f>
        <v>0</v>
      </c>
    </row>
    <row r="17" spans="1:715" ht="23.25" thickBot="1" x14ac:dyDescent="0.3">
      <c r="A17" s="194" t="s">
        <v>63</v>
      </c>
      <c r="B17" s="205">
        <v>379.94</v>
      </c>
      <c r="C17" s="205">
        <v>548.89</v>
      </c>
      <c r="D17" s="205" t="s">
        <v>163</v>
      </c>
      <c r="E17" s="190">
        <f>SUM(B17:D17)</f>
        <v>928.82999999999993</v>
      </c>
      <c r="F17" s="194" t="s">
        <v>63</v>
      </c>
      <c r="G17" s="205">
        <v>384</v>
      </c>
      <c r="H17" s="205">
        <v>554.75</v>
      </c>
      <c r="I17" s="205" t="s">
        <v>163</v>
      </c>
      <c r="J17" s="190">
        <f>SUM(G17:I17)</f>
        <v>938.75</v>
      </c>
      <c r="K17" s="194" t="s">
        <v>63</v>
      </c>
      <c r="L17" s="205">
        <v>388.05</v>
      </c>
      <c r="M17" s="205">
        <v>560.61</v>
      </c>
      <c r="N17" s="205" t="s">
        <v>163</v>
      </c>
      <c r="O17" s="190">
        <f>SUM(L17:N17)</f>
        <v>948.66000000000008</v>
      </c>
      <c r="P17" s="194" t="s">
        <v>63</v>
      </c>
      <c r="Q17" s="205">
        <v>392.11</v>
      </c>
      <c r="R17" s="205">
        <v>566.47</v>
      </c>
      <c r="S17" s="205" t="s">
        <v>163</v>
      </c>
      <c r="T17" s="190">
        <f>SUM(Q17:S17)</f>
        <v>958.58</v>
      </c>
      <c r="U17" s="194" t="s">
        <v>63</v>
      </c>
      <c r="V17" s="205">
        <v>396.17</v>
      </c>
      <c r="W17" s="205">
        <v>572.33000000000004</v>
      </c>
      <c r="X17" s="205" t="s">
        <v>163</v>
      </c>
      <c r="Y17" s="190">
        <f>SUM(V17:X17)</f>
        <v>968.5</v>
      </c>
      <c r="Z17" s="194" t="s">
        <v>63</v>
      </c>
      <c r="AA17" s="205">
        <v>400.21</v>
      </c>
      <c r="AB17" s="205">
        <v>578.16</v>
      </c>
      <c r="AC17" s="205" t="s">
        <v>163</v>
      </c>
      <c r="AD17" s="190">
        <f>SUM(AA17:AC17)</f>
        <v>978.36999999999989</v>
      </c>
      <c r="AE17" s="194" t="s">
        <v>63</v>
      </c>
      <c r="AF17" s="205">
        <v>441.99</v>
      </c>
      <c r="AG17" s="205">
        <v>638.83000000000004</v>
      </c>
      <c r="AH17" s="205" t="s">
        <v>163</v>
      </c>
      <c r="AI17" s="190">
        <f>SUM(AF17:AH17)</f>
        <v>1080.8200000000002</v>
      </c>
      <c r="AJ17" s="194" t="s">
        <v>63</v>
      </c>
      <c r="AK17" s="205">
        <v>441.99</v>
      </c>
      <c r="AL17" s="205">
        <v>638.83000000000004</v>
      </c>
      <c r="AM17" s="205" t="s">
        <v>163</v>
      </c>
      <c r="AN17" s="190">
        <f>SUM(AK17:AM17)</f>
        <v>1080.8200000000002</v>
      </c>
      <c r="AO17" s="192" t="s">
        <v>63</v>
      </c>
      <c r="AP17" s="190">
        <v>441.99</v>
      </c>
      <c r="AQ17" s="190">
        <v>638.83000000000004</v>
      </c>
      <c r="AR17" s="190" t="s">
        <v>51</v>
      </c>
      <c r="AS17" s="190">
        <f>SUM(AP17:AR17)</f>
        <v>1080.8200000000002</v>
      </c>
      <c r="AT17" s="192" t="s">
        <v>63</v>
      </c>
      <c r="AU17" s="190">
        <v>441.99</v>
      </c>
      <c r="AV17" s="190">
        <v>638.83000000000004</v>
      </c>
      <c r="AW17" s="190" t="s">
        <v>43</v>
      </c>
      <c r="AX17" s="190">
        <f>SUM(AU17:AW17)</f>
        <v>1080.8200000000002</v>
      </c>
      <c r="AY17" s="192" t="s">
        <v>73</v>
      </c>
      <c r="AZ17" s="190">
        <v>25.47</v>
      </c>
      <c r="BA17" s="190">
        <v>107.85</v>
      </c>
      <c r="BB17" s="190" t="s">
        <v>43</v>
      </c>
      <c r="BC17" s="190">
        <f>SUM(AZ17:BB17)</f>
        <v>133.32</v>
      </c>
      <c r="BD17" s="192" t="s">
        <v>73</v>
      </c>
      <c r="BE17" s="190">
        <v>27.51</v>
      </c>
      <c r="BF17" s="190">
        <v>116.5</v>
      </c>
      <c r="BG17" s="190" t="s">
        <v>43</v>
      </c>
      <c r="BH17" s="190">
        <f>SUM(BE17:BG17)</f>
        <v>144.01</v>
      </c>
      <c r="BI17" s="192" t="s">
        <v>73</v>
      </c>
      <c r="BJ17" s="190">
        <v>27.54</v>
      </c>
      <c r="BK17" s="190">
        <v>116.6</v>
      </c>
      <c r="BL17" s="190" t="s">
        <v>43</v>
      </c>
      <c r="BM17" s="190">
        <f>SUM(BJ17:BL17)</f>
        <v>144.13999999999999</v>
      </c>
      <c r="BN17" s="192" t="s">
        <v>73</v>
      </c>
      <c r="BO17" s="190">
        <v>29.05</v>
      </c>
      <c r="BP17" s="190">
        <v>123</v>
      </c>
      <c r="BQ17" s="190" t="s">
        <v>43</v>
      </c>
      <c r="BR17" s="190">
        <f>SUM(BO17:BQ17)</f>
        <v>152.05000000000001</v>
      </c>
      <c r="BS17" s="192" t="s">
        <v>73</v>
      </c>
      <c r="BT17" s="190">
        <v>29.05</v>
      </c>
      <c r="BU17" s="190">
        <v>123</v>
      </c>
      <c r="BV17" s="190" t="s">
        <v>43</v>
      </c>
      <c r="BW17" s="190">
        <f>SUM(BT17:BV17)</f>
        <v>152.05000000000001</v>
      </c>
      <c r="BX17" s="192" t="s">
        <v>73</v>
      </c>
      <c r="BY17" s="190">
        <v>29.07</v>
      </c>
      <c r="BZ17" s="190">
        <v>123.09</v>
      </c>
      <c r="CA17" s="190" t="s">
        <v>43</v>
      </c>
      <c r="CB17" s="190">
        <f>SUM(BY17:CA17)</f>
        <v>152.16</v>
      </c>
      <c r="CC17" s="192" t="s">
        <v>73</v>
      </c>
      <c r="CD17" s="190">
        <v>29.07</v>
      </c>
      <c r="CE17" s="190">
        <v>123.1</v>
      </c>
      <c r="CF17" s="190" t="s">
        <v>43</v>
      </c>
      <c r="CG17" s="190">
        <f>SUM(CD17:CF17)</f>
        <v>152.16999999999999</v>
      </c>
      <c r="CH17" s="192" t="s">
        <v>73</v>
      </c>
      <c r="CI17" s="190">
        <v>29.07</v>
      </c>
      <c r="CJ17" s="190">
        <v>123.1</v>
      </c>
      <c r="CK17" s="190" t="s">
        <v>43</v>
      </c>
      <c r="CL17" s="190">
        <f>SUM(CI17:CK17)</f>
        <v>152.16999999999999</v>
      </c>
      <c r="CM17" s="192" t="s">
        <v>73</v>
      </c>
      <c r="CN17" s="190">
        <v>29.07</v>
      </c>
      <c r="CO17" s="190">
        <v>123.1</v>
      </c>
      <c r="CP17" s="190" t="s">
        <v>43</v>
      </c>
      <c r="CQ17" s="190">
        <f>SUM(CN17:CP17)</f>
        <v>152.16999999999999</v>
      </c>
      <c r="CR17" s="192" t="s">
        <v>73</v>
      </c>
      <c r="CS17" s="190">
        <v>29.42</v>
      </c>
      <c r="CT17" s="190">
        <v>124.58</v>
      </c>
      <c r="CU17" s="190" t="s">
        <v>43</v>
      </c>
      <c r="CV17" s="190">
        <f>SUM(CS17:CU17)</f>
        <v>154</v>
      </c>
      <c r="CW17" s="192" t="s">
        <v>73</v>
      </c>
      <c r="CX17" s="190">
        <v>30.18</v>
      </c>
      <c r="CY17" s="190">
        <v>127.77</v>
      </c>
      <c r="CZ17" s="190" t="s">
        <v>43</v>
      </c>
      <c r="DA17" s="190">
        <f>SUM(CX17:CZ17)</f>
        <v>157.94999999999999</v>
      </c>
      <c r="DB17" s="192" t="s">
        <v>73</v>
      </c>
      <c r="DC17" s="190">
        <v>30.18</v>
      </c>
      <c r="DD17" s="190">
        <v>127.77</v>
      </c>
      <c r="DE17" s="190" t="s">
        <v>43</v>
      </c>
      <c r="DF17" s="190">
        <f>SUM(DC17:DE17)</f>
        <v>157.94999999999999</v>
      </c>
      <c r="DG17" s="192" t="s">
        <v>73</v>
      </c>
      <c r="DH17" s="190">
        <v>30.18</v>
      </c>
      <c r="DI17" s="190">
        <v>127.77</v>
      </c>
      <c r="DJ17" s="190" t="s">
        <v>43</v>
      </c>
      <c r="DK17" s="190">
        <f>SUM(DH17:DJ17)</f>
        <v>157.94999999999999</v>
      </c>
      <c r="DL17" s="192" t="s">
        <v>73</v>
      </c>
      <c r="DM17" s="190">
        <v>30.38</v>
      </c>
      <c r="DN17" s="190">
        <v>128.63</v>
      </c>
      <c r="DO17" s="190" t="s">
        <v>43</v>
      </c>
      <c r="DP17" s="190">
        <f>SUM(DM17:DO17)</f>
        <v>159.01</v>
      </c>
      <c r="DQ17" s="192" t="s">
        <v>73</v>
      </c>
      <c r="DR17" s="190">
        <v>30.48</v>
      </c>
      <c r="DS17" s="190">
        <v>129.06</v>
      </c>
      <c r="DT17" s="190" t="s">
        <v>43</v>
      </c>
      <c r="DU17" s="190">
        <f>SUM(DR17:DT17)</f>
        <v>159.54</v>
      </c>
      <c r="DV17" s="192" t="s">
        <v>73</v>
      </c>
      <c r="DW17" s="190">
        <v>30.48</v>
      </c>
      <c r="DX17" s="190">
        <v>129.06</v>
      </c>
      <c r="DY17" s="190" t="s">
        <v>43</v>
      </c>
      <c r="DZ17" s="190">
        <f>SUM(DW17:DY17)</f>
        <v>159.54</v>
      </c>
      <c r="EA17" s="192" t="s">
        <v>73</v>
      </c>
      <c r="EB17" s="190">
        <v>30.48</v>
      </c>
      <c r="EC17" s="190">
        <v>129.06</v>
      </c>
      <c r="ED17" s="190" t="s">
        <v>43</v>
      </c>
      <c r="EE17" s="190">
        <f>SUM(EB17:ED17)</f>
        <v>159.54</v>
      </c>
      <c r="EF17" s="192" t="s">
        <v>73</v>
      </c>
      <c r="EG17" s="190">
        <v>30.48</v>
      </c>
      <c r="EH17" s="190">
        <v>129.06</v>
      </c>
      <c r="EI17" s="190" t="s">
        <v>43</v>
      </c>
      <c r="EJ17" s="190">
        <f>SUM(EG17:EI17)</f>
        <v>159.54</v>
      </c>
      <c r="EK17" s="192" t="s">
        <v>73</v>
      </c>
      <c r="EL17" s="190">
        <v>30.48</v>
      </c>
      <c r="EM17" s="190">
        <v>129.06</v>
      </c>
      <c r="EN17" s="190" t="s">
        <v>43</v>
      </c>
      <c r="EO17" s="190">
        <f>SUM(EL17:EN17)</f>
        <v>159.54</v>
      </c>
      <c r="EP17" s="192" t="s">
        <v>73</v>
      </c>
      <c r="EQ17" s="190">
        <v>30.48</v>
      </c>
      <c r="ER17" s="190">
        <v>129.06</v>
      </c>
      <c r="ES17" s="190" t="s">
        <v>43</v>
      </c>
      <c r="ET17" s="190">
        <f>SUM(EQ17:ES17)</f>
        <v>159.54</v>
      </c>
      <c r="EU17" s="192" t="s">
        <v>73</v>
      </c>
      <c r="EV17" s="190">
        <v>30.58</v>
      </c>
      <c r="EW17" s="190">
        <v>129.49</v>
      </c>
      <c r="EX17" s="190" t="s">
        <v>43</v>
      </c>
      <c r="EY17" s="190">
        <f>SUM(EV17:EX17)</f>
        <v>160.07</v>
      </c>
      <c r="EZ17" s="192" t="s">
        <v>73</v>
      </c>
      <c r="FA17" s="190">
        <v>30.58</v>
      </c>
      <c r="FB17" s="190">
        <v>129.49</v>
      </c>
      <c r="FC17" s="190" t="s">
        <v>43</v>
      </c>
      <c r="FD17" s="190">
        <f>SUM(FA17:FC17)</f>
        <v>160.07</v>
      </c>
      <c r="FE17" s="192" t="s">
        <v>73</v>
      </c>
      <c r="FF17" s="190">
        <v>30.58</v>
      </c>
      <c r="FG17" s="190">
        <v>129.49</v>
      </c>
      <c r="FH17" s="190" t="s">
        <v>43</v>
      </c>
      <c r="FI17" s="190">
        <f>SUM(FF17:FH17)</f>
        <v>160.07</v>
      </c>
      <c r="FJ17" s="192" t="s">
        <v>73</v>
      </c>
      <c r="FK17" s="190">
        <v>31.07</v>
      </c>
      <c r="FL17" s="190">
        <v>131.55000000000001</v>
      </c>
      <c r="FM17" s="190" t="s">
        <v>43</v>
      </c>
      <c r="FN17" s="190">
        <f>SUM(FK17:FM17)</f>
        <v>162.62</v>
      </c>
      <c r="FO17" s="192" t="s">
        <v>73</v>
      </c>
      <c r="FP17" s="190">
        <v>33.18</v>
      </c>
      <c r="FQ17" s="190">
        <v>140.47999999999999</v>
      </c>
      <c r="FR17" s="190" t="s">
        <v>43</v>
      </c>
      <c r="FS17" s="190">
        <f>SUM(FP17:FR17)</f>
        <v>173.66</v>
      </c>
      <c r="FT17" s="192" t="s">
        <v>73</v>
      </c>
      <c r="FU17" s="190">
        <v>33.18</v>
      </c>
      <c r="FV17" s="190">
        <v>140.47999999999999</v>
      </c>
      <c r="FW17" s="190" t="s">
        <v>43</v>
      </c>
      <c r="FX17" s="190">
        <f>SUM(FU17:FW17)</f>
        <v>173.66</v>
      </c>
      <c r="FY17" s="192" t="s">
        <v>73</v>
      </c>
      <c r="FZ17" s="190">
        <v>33.18</v>
      </c>
      <c r="GA17" s="190">
        <v>140.47999999999999</v>
      </c>
      <c r="GB17" s="190" t="s">
        <v>43</v>
      </c>
      <c r="GC17" s="190">
        <f>SUM(FZ17:GB17)</f>
        <v>173.66</v>
      </c>
      <c r="GD17" s="192" t="s">
        <v>73</v>
      </c>
      <c r="GE17" s="190">
        <v>33.99</v>
      </c>
      <c r="GF17" s="190">
        <v>143.91</v>
      </c>
      <c r="GG17" s="190" t="s">
        <v>43</v>
      </c>
      <c r="GH17" s="190">
        <f>SUM(GE17:GG17)</f>
        <v>177.9</v>
      </c>
      <c r="GI17" s="192" t="s">
        <v>73</v>
      </c>
      <c r="GJ17" s="190">
        <v>34.39</v>
      </c>
      <c r="GK17" s="190">
        <v>145.62</v>
      </c>
      <c r="GL17" s="190" t="s">
        <v>43</v>
      </c>
      <c r="GM17" s="190">
        <f>SUM(GJ17:GL17)</f>
        <v>180.01</v>
      </c>
      <c r="GN17" s="192" t="s">
        <v>73</v>
      </c>
      <c r="GO17" s="190">
        <v>34.39</v>
      </c>
      <c r="GP17" s="190">
        <v>145.62</v>
      </c>
      <c r="GQ17" s="190" t="s">
        <v>43</v>
      </c>
      <c r="GR17" s="190">
        <f>SUM(GO17:GQ17)</f>
        <v>180.01</v>
      </c>
      <c r="GS17" s="192" t="s">
        <v>73</v>
      </c>
      <c r="GT17" s="190">
        <v>34.590000000000003</v>
      </c>
      <c r="GU17" s="190">
        <v>146.47999999999999</v>
      </c>
      <c r="GV17" s="190" t="s">
        <v>43</v>
      </c>
      <c r="GW17" s="190">
        <f>SUM(GT17:GV17)</f>
        <v>181.07</v>
      </c>
      <c r="GX17" s="192" t="s">
        <v>73</v>
      </c>
      <c r="GY17" s="190">
        <v>34.590000000000003</v>
      </c>
      <c r="GZ17" s="190">
        <v>146.47999999999999</v>
      </c>
      <c r="HA17" s="190" t="s">
        <v>43</v>
      </c>
      <c r="HB17" s="190">
        <f>SUM(GY17:HA17)</f>
        <v>181.07</v>
      </c>
      <c r="HC17" s="192" t="s">
        <v>73</v>
      </c>
      <c r="HD17" s="190">
        <v>34.590000000000003</v>
      </c>
      <c r="HE17" s="190">
        <v>146.47999999999999</v>
      </c>
      <c r="HF17" s="190" t="s">
        <v>43</v>
      </c>
      <c r="HG17" s="190">
        <f>SUM(HD17:HF17)</f>
        <v>181.07</v>
      </c>
      <c r="HH17" s="192" t="s">
        <v>73</v>
      </c>
      <c r="HI17" s="190">
        <v>34.590000000000003</v>
      </c>
      <c r="HJ17" s="190">
        <v>146.47999999999999</v>
      </c>
      <c r="HK17" s="190" t="s">
        <v>43</v>
      </c>
      <c r="HL17" s="190">
        <f>SUM(HI17:HK17)</f>
        <v>181.07</v>
      </c>
      <c r="HM17" s="192" t="s">
        <v>73</v>
      </c>
      <c r="HN17" s="190">
        <v>34.67</v>
      </c>
      <c r="HO17" s="190">
        <v>146.81</v>
      </c>
      <c r="HP17" s="190" t="s">
        <v>43</v>
      </c>
      <c r="HQ17" s="190">
        <f>SUM(HN17:HP17)</f>
        <v>181.48000000000002</v>
      </c>
      <c r="HR17" s="192" t="s">
        <v>73</v>
      </c>
      <c r="HS17" s="190">
        <v>34.67</v>
      </c>
      <c r="HT17" s="190">
        <v>146.81</v>
      </c>
      <c r="HU17" s="190" t="s">
        <v>43</v>
      </c>
      <c r="HV17" s="190">
        <f>SUM(HS17:HU17)</f>
        <v>181.48000000000002</v>
      </c>
      <c r="HW17" s="192" t="s">
        <v>73</v>
      </c>
      <c r="HX17" s="190">
        <v>34.67</v>
      </c>
      <c r="HY17" s="190">
        <v>146.81</v>
      </c>
      <c r="HZ17" s="190" t="s">
        <v>43</v>
      </c>
      <c r="IA17" s="190">
        <f>SUM(HX17:HZ17)</f>
        <v>181.48000000000002</v>
      </c>
      <c r="IB17" s="192" t="s">
        <v>73</v>
      </c>
      <c r="IC17" s="190">
        <v>34.67</v>
      </c>
      <c r="ID17" s="190">
        <v>146.81</v>
      </c>
      <c r="IE17" s="190" t="s">
        <v>43</v>
      </c>
      <c r="IF17" s="190">
        <f>SUM(IC17:IE17)</f>
        <v>181.48000000000002</v>
      </c>
      <c r="IG17" s="192" t="s">
        <v>73</v>
      </c>
      <c r="IH17" s="190">
        <v>34.729999999999997</v>
      </c>
      <c r="II17" s="190">
        <v>147.07</v>
      </c>
      <c r="IJ17" s="190" t="s">
        <v>43</v>
      </c>
      <c r="IK17" s="190">
        <f>SUM(IH17:IJ17)</f>
        <v>181.79999999999998</v>
      </c>
      <c r="IL17" s="192" t="s">
        <v>73</v>
      </c>
      <c r="IM17" s="190">
        <v>34.729999999999997</v>
      </c>
      <c r="IN17" s="190">
        <v>147.07</v>
      </c>
      <c r="IO17" s="190" t="s">
        <v>43</v>
      </c>
      <c r="IP17" s="190">
        <f>SUM(IM17:IO17)</f>
        <v>181.79999999999998</v>
      </c>
      <c r="IQ17" s="192" t="s">
        <v>73</v>
      </c>
      <c r="IR17" s="190">
        <v>34.799999999999997</v>
      </c>
      <c r="IS17" s="190">
        <v>147.34</v>
      </c>
      <c r="IT17" s="190">
        <v>80.150000000000006</v>
      </c>
      <c r="IU17" s="190">
        <f>SUM(IR17:IT17)</f>
        <v>262.28999999999996</v>
      </c>
      <c r="IV17" s="192" t="s">
        <v>73</v>
      </c>
      <c r="IW17" s="190">
        <v>34.799999999999997</v>
      </c>
      <c r="IX17" s="190">
        <v>147.34</v>
      </c>
      <c r="IY17" s="190" t="s">
        <v>43</v>
      </c>
      <c r="IZ17" s="190">
        <f>SUM(IW17:IY17)</f>
        <v>182.14</v>
      </c>
      <c r="JA17" s="192" t="s">
        <v>73</v>
      </c>
      <c r="JB17" s="190">
        <v>34.799999999999997</v>
      </c>
      <c r="JC17" s="190">
        <v>147.34</v>
      </c>
      <c r="JD17" s="190" t="s">
        <v>43</v>
      </c>
      <c r="JE17" s="190">
        <f>SUM(JB17:JD17)</f>
        <v>182.14</v>
      </c>
      <c r="JF17" s="192" t="s">
        <v>73</v>
      </c>
      <c r="JG17" s="190">
        <v>34.799999999999997</v>
      </c>
      <c r="JH17" s="190">
        <v>147.34</v>
      </c>
      <c r="JI17" s="190" t="s">
        <v>43</v>
      </c>
      <c r="JJ17" s="190">
        <f>SUM(JG17:JI17)</f>
        <v>182.14</v>
      </c>
      <c r="JK17" s="192" t="s">
        <v>73</v>
      </c>
      <c r="JL17" s="190">
        <v>34.799999999999997</v>
      </c>
      <c r="JM17" s="190">
        <v>147.34</v>
      </c>
      <c r="JN17" s="190" t="s">
        <v>43</v>
      </c>
      <c r="JO17" s="190">
        <f>SUM(JL17:JN17)</f>
        <v>182.14</v>
      </c>
      <c r="JP17" s="192" t="s">
        <v>73</v>
      </c>
      <c r="JQ17" s="190">
        <v>34.880000000000003</v>
      </c>
      <c r="JR17" s="190">
        <v>147.68</v>
      </c>
      <c r="JS17" s="190" t="s">
        <v>43</v>
      </c>
      <c r="JT17" s="190">
        <f>SUM(JQ17:JS17)</f>
        <v>182.56</v>
      </c>
      <c r="JU17" s="192" t="s">
        <v>73</v>
      </c>
      <c r="JV17" s="190">
        <v>35.14</v>
      </c>
      <c r="JW17" s="190">
        <v>148.79</v>
      </c>
      <c r="JX17" s="190" t="s">
        <v>43</v>
      </c>
      <c r="JY17" s="190">
        <f>SUM(JV17:JX17)</f>
        <v>183.93</v>
      </c>
      <c r="JZ17" s="192" t="s">
        <v>73</v>
      </c>
      <c r="KA17" s="190">
        <v>35.14</v>
      </c>
      <c r="KB17" s="190">
        <v>148.79</v>
      </c>
      <c r="KC17" s="190" t="s">
        <v>43</v>
      </c>
      <c r="KD17" s="190">
        <f>SUM(KA17:KC17)</f>
        <v>183.93</v>
      </c>
      <c r="KE17" s="192" t="s">
        <v>73</v>
      </c>
      <c r="KF17" s="190">
        <v>35.14</v>
      </c>
      <c r="KG17" s="190">
        <v>148.79</v>
      </c>
      <c r="KH17" s="190" t="s">
        <v>43</v>
      </c>
      <c r="KI17" s="190">
        <f>SUM(KF17:KH17)</f>
        <v>183.93</v>
      </c>
      <c r="KJ17" s="192" t="s">
        <v>73</v>
      </c>
      <c r="KK17" s="190">
        <v>35.14</v>
      </c>
      <c r="KL17" s="190">
        <v>148.79</v>
      </c>
      <c r="KM17" s="190" t="s">
        <v>43</v>
      </c>
      <c r="KN17" s="190">
        <f>SUM(KK17:KM17)</f>
        <v>183.93</v>
      </c>
      <c r="KO17" s="192" t="s">
        <v>73</v>
      </c>
      <c r="KP17" s="190">
        <v>35.14</v>
      </c>
      <c r="KQ17" s="190">
        <v>148.79</v>
      </c>
      <c r="KR17" s="190" t="s">
        <v>43</v>
      </c>
      <c r="KS17" s="190">
        <f>SUM(KP17:KR17)</f>
        <v>183.93</v>
      </c>
      <c r="KT17" s="192" t="s">
        <v>73</v>
      </c>
      <c r="KU17" s="190">
        <v>35.479999999999997</v>
      </c>
      <c r="KV17" s="190">
        <v>150.25</v>
      </c>
      <c r="KW17" s="190" t="s">
        <v>43</v>
      </c>
      <c r="KX17" s="190">
        <f>SUM(KU17:KW17)</f>
        <v>185.73</v>
      </c>
      <c r="KY17" s="192" t="s">
        <v>73</v>
      </c>
      <c r="KZ17" s="190">
        <v>35.479999999999997</v>
      </c>
      <c r="LA17" s="190">
        <v>150.25</v>
      </c>
      <c r="LB17" s="190" t="s">
        <v>43</v>
      </c>
      <c r="LC17" s="190">
        <f>SUM(KZ17:LB17)</f>
        <v>185.73</v>
      </c>
      <c r="LD17" s="192" t="s">
        <v>73</v>
      </c>
      <c r="LE17" s="190">
        <v>35.479999999999997</v>
      </c>
      <c r="LF17" s="190">
        <v>150.25</v>
      </c>
      <c r="LG17" s="190" t="s">
        <v>43</v>
      </c>
      <c r="LH17" s="190">
        <f>SUM(LE17:LG17)</f>
        <v>185.73</v>
      </c>
      <c r="LI17" s="192" t="s">
        <v>73</v>
      </c>
      <c r="LJ17" s="190">
        <v>35.479999999999997</v>
      </c>
      <c r="LK17" s="190">
        <v>150.25</v>
      </c>
      <c r="LL17" s="190" t="s">
        <v>43</v>
      </c>
      <c r="LM17" s="190">
        <f>SUM(LJ17:LL17)</f>
        <v>185.73</v>
      </c>
      <c r="LN17" s="192" t="s">
        <v>73</v>
      </c>
      <c r="LO17" s="190">
        <v>35.479999999999997</v>
      </c>
      <c r="LP17" s="190">
        <v>150.25</v>
      </c>
      <c r="LQ17" s="190" t="s">
        <v>43</v>
      </c>
      <c r="LR17" s="190">
        <f>SUM(LO17:LQ17)</f>
        <v>185.73</v>
      </c>
      <c r="LS17" s="192" t="s">
        <v>73</v>
      </c>
      <c r="LT17" s="190">
        <v>35.479999999999997</v>
      </c>
      <c r="LU17" s="190">
        <v>150.25</v>
      </c>
      <c r="LV17" s="190" t="s">
        <v>43</v>
      </c>
      <c r="LW17" s="190">
        <f>SUM(LT17:LV17)</f>
        <v>185.73</v>
      </c>
      <c r="LX17" s="192" t="s">
        <v>73</v>
      </c>
      <c r="LY17" s="190">
        <v>35.950000000000003</v>
      </c>
      <c r="LZ17" s="190">
        <v>152.22999999999999</v>
      </c>
      <c r="MA17" s="190" t="s">
        <v>43</v>
      </c>
      <c r="MB17" s="190">
        <f>SUM(LY17:MA17)</f>
        <v>188.18</v>
      </c>
      <c r="MC17" s="192" t="s">
        <v>73</v>
      </c>
      <c r="MD17" s="190">
        <v>35.950000000000003</v>
      </c>
      <c r="ME17" s="190">
        <v>152.22999999999999</v>
      </c>
      <c r="MF17" s="190" t="s">
        <v>43</v>
      </c>
      <c r="MG17" s="190">
        <f>SUM(MD17:MF17)</f>
        <v>188.18</v>
      </c>
      <c r="MH17" s="192" t="s">
        <v>73</v>
      </c>
      <c r="MI17" s="190">
        <v>35.950000000000003</v>
      </c>
      <c r="MJ17" s="190">
        <v>152.22999999999999</v>
      </c>
      <c r="MK17" s="190" t="s">
        <v>43</v>
      </c>
      <c r="ML17" s="190">
        <f>SUM(MI17:MK17)</f>
        <v>188.18</v>
      </c>
      <c r="MM17" s="192" t="s">
        <v>73</v>
      </c>
      <c r="MN17" s="190">
        <v>35.950000000000003</v>
      </c>
      <c r="MO17" s="190">
        <v>152.22999999999999</v>
      </c>
      <c r="MP17" s="190" t="s">
        <v>43</v>
      </c>
      <c r="MQ17" s="190">
        <f>SUM(MN17:MP17)</f>
        <v>188.18</v>
      </c>
      <c r="MR17" s="192" t="s">
        <v>73</v>
      </c>
      <c r="MS17" s="190">
        <v>36.049999999999997</v>
      </c>
      <c r="MT17" s="190">
        <v>152.66999999999999</v>
      </c>
      <c r="MU17" s="190" t="s">
        <v>43</v>
      </c>
      <c r="MV17" s="190">
        <f>SUM(MS17:MU17)</f>
        <v>188.71999999999997</v>
      </c>
      <c r="MW17" s="192" t="s">
        <v>73</v>
      </c>
      <c r="MX17" s="190">
        <v>36.049999999999997</v>
      </c>
      <c r="MY17" s="190">
        <v>152.66999999999999</v>
      </c>
      <c r="MZ17" s="190" t="s">
        <v>43</v>
      </c>
      <c r="NA17" s="190">
        <f>SUM(MX17:MZ17)</f>
        <v>188.71999999999997</v>
      </c>
      <c r="NB17" s="192" t="s">
        <v>73</v>
      </c>
      <c r="NC17" s="190">
        <v>36.049999999999997</v>
      </c>
      <c r="ND17" s="190">
        <v>152.66999999999999</v>
      </c>
      <c r="NE17" s="190" t="s">
        <v>43</v>
      </c>
      <c r="NF17" s="190">
        <f>SUM(NC17:NE17)</f>
        <v>188.71999999999997</v>
      </c>
      <c r="NG17" s="192" t="s">
        <v>73</v>
      </c>
      <c r="NH17" s="190">
        <v>36.049999999999997</v>
      </c>
      <c r="NI17" s="190">
        <v>152.66999999999999</v>
      </c>
      <c r="NJ17" s="190" t="s">
        <v>43</v>
      </c>
      <c r="NK17" s="190">
        <f>SUM(NH17:NJ17)</f>
        <v>188.71999999999997</v>
      </c>
      <c r="NL17" s="192" t="s">
        <v>73</v>
      </c>
      <c r="NM17" s="190">
        <v>36.049999999999997</v>
      </c>
      <c r="NN17" s="190">
        <v>152.66999999999999</v>
      </c>
      <c r="NO17" s="190" t="s">
        <v>43</v>
      </c>
      <c r="NP17" s="190">
        <f>SUM(NM17:NO17)</f>
        <v>188.71999999999997</v>
      </c>
      <c r="NQ17" s="192" t="s">
        <v>73</v>
      </c>
      <c r="NR17" s="190">
        <v>36.049999999999997</v>
      </c>
      <c r="NS17" s="190">
        <v>152.66999999999999</v>
      </c>
      <c r="NT17" s="190" t="s">
        <v>43</v>
      </c>
      <c r="NU17" s="190">
        <f>SUM(NR17:NT17)</f>
        <v>188.71999999999997</v>
      </c>
      <c r="NV17" s="192" t="s">
        <v>73</v>
      </c>
      <c r="NW17" s="190">
        <v>36.049999999999997</v>
      </c>
      <c r="NX17" s="190">
        <v>152.66999999999999</v>
      </c>
      <c r="NY17" s="190" t="s">
        <v>43</v>
      </c>
      <c r="NZ17" s="190">
        <f>SUM(NW17:NY17)</f>
        <v>188.71999999999997</v>
      </c>
      <c r="OA17" s="192" t="s">
        <v>73</v>
      </c>
      <c r="OB17" s="190">
        <v>36.049999999999997</v>
      </c>
      <c r="OC17" s="190">
        <v>152.66999999999999</v>
      </c>
      <c r="OD17" s="190" t="s">
        <v>43</v>
      </c>
      <c r="OE17" s="190">
        <f>SUM(OB17:OD17)</f>
        <v>188.71999999999997</v>
      </c>
      <c r="OF17" s="192" t="s">
        <v>73</v>
      </c>
      <c r="OG17" s="190">
        <v>36.049999999999997</v>
      </c>
      <c r="OH17" s="190">
        <v>152.66999999999999</v>
      </c>
      <c r="OI17" s="190" t="s">
        <v>43</v>
      </c>
      <c r="OJ17" s="190">
        <f>SUM(OG17:OI17)</f>
        <v>188.71999999999997</v>
      </c>
      <c r="OK17" s="192" t="s">
        <v>73</v>
      </c>
      <c r="OL17" s="190">
        <v>36.049999999999997</v>
      </c>
      <c r="OM17" s="190">
        <v>152.66999999999999</v>
      </c>
      <c r="ON17" s="190" t="s">
        <v>43</v>
      </c>
      <c r="OO17" s="190">
        <f>SUM(OL17:ON17)</f>
        <v>188.71999999999997</v>
      </c>
      <c r="OP17" s="192" t="s">
        <v>73</v>
      </c>
      <c r="OQ17" s="190">
        <v>36.049999999999997</v>
      </c>
      <c r="OR17" s="190">
        <v>152.66999999999999</v>
      </c>
      <c r="OS17" s="190" t="s">
        <v>43</v>
      </c>
      <c r="OT17" s="190">
        <f>SUM(OQ17:OS17)</f>
        <v>188.71999999999997</v>
      </c>
      <c r="OU17" s="192" t="s">
        <v>73</v>
      </c>
      <c r="OV17" s="190">
        <v>36.049999999999997</v>
      </c>
      <c r="OW17" s="190">
        <v>152.66999999999999</v>
      </c>
      <c r="OX17" s="190" t="s">
        <v>43</v>
      </c>
      <c r="OY17" s="190">
        <f>SUM(OV17:OX17)</f>
        <v>188.71999999999997</v>
      </c>
      <c r="OZ17" s="192" t="s">
        <v>73</v>
      </c>
      <c r="PA17" s="190">
        <v>36.049999999999997</v>
      </c>
      <c r="PB17" s="190">
        <v>152.66999999999999</v>
      </c>
      <c r="PC17" s="190" t="s">
        <v>43</v>
      </c>
      <c r="PD17" s="190">
        <f>SUM(PA17:PC17)</f>
        <v>188.71999999999997</v>
      </c>
      <c r="PE17" s="192" t="s">
        <v>73</v>
      </c>
      <c r="PF17" s="190">
        <v>36.049999999999997</v>
      </c>
      <c r="PG17" s="190">
        <v>152.66999999999999</v>
      </c>
      <c r="PH17" s="190" t="s">
        <v>43</v>
      </c>
      <c r="PI17" s="190">
        <f>SUM(PF17:PH17)</f>
        <v>188.71999999999997</v>
      </c>
      <c r="PJ17" s="192" t="s">
        <v>73</v>
      </c>
      <c r="PK17" s="190">
        <v>36.049999999999997</v>
      </c>
      <c r="PL17" s="190">
        <v>152.66999999999999</v>
      </c>
      <c r="PM17" s="190">
        <v>83.05</v>
      </c>
      <c r="PN17" s="190">
        <f>SUM(PK17:PM17)</f>
        <v>271.77</v>
      </c>
      <c r="PO17" s="192" t="s">
        <v>73</v>
      </c>
      <c r="PP17" s="190">
        <v>36.049999999999997</v>
      </c>
      <c r="PQ17" s="190">
        <v>152.66999999999999</v>
      </c>
      <c r="PR17" s="190" t="s">
        <v>43</v>
      </c>
      <c r="PS17" s="190">
        <f>SUM(PP17:PR17)</f>
        <v>188.71999999999997</v>
      </c>
      <c r="PT17" s="192" t="s">
        <v>73</v>
      </c>
      <c r="PU17" s="190">
        <v>36.049999999999997</v>
      </c>
      <c r="PV17" s="190">
        <v>152.66999999999999</v>
      </c>
      <c r="PW17" s="190">
        <v>83.05</v>
      </c>
      <c r="PX17" s="190">
        <f>SUM(PU17:PW17)</f>
        <v>271.77</v>
      </c>
      <c r="PY17" s="192" t="s">
        <v>73</v>
      </c>
      <c r="PZ17" s="190">
        <v>36.049999999999997</v>
      </c>
      <c r="QA17" s="190">
        <v>152.66999999999999</v>
      </c>
      <c r="QB17" s="190" t="s">
        <v>43</v>
      </c>
      <c r="QC17" s="190">
        <f>SUM(PZ17:QB17)</f>
        <v>188.71999999999997</v>
      </c>
      <c r="QD17" s="192" t="s">
        <v>73</v>
      </c>
      <c r="QE17" s="190">
        <v>36.049999999999997</v>
      </c>
      <c r="QF17" s="190">
        <v>152.66999999999999</v>
      </c>
      <c r="QG17" s="190" t="s">
        <v>43</v>
      </c>
      <c r="QH17" s="190">
        <f>SUM(QE17:QG17)</f>
        <v>188.71999999999997</v>
      </c>
      <c r="QI17" s="192" t="s">
        <v>73</v>
      </c>
      <c r="QJ17" s="190">
        <v>36.049999999999997</v>
      </c>
      <c r="QK17" s="190">
        <v>152.66999999999999</v>
      </c>
      <c r="QL17" s="190" t="s">
        <v>43</v>
      </c>
      <c r="QM17" s="190">
        <f>SUM(QJ17:QL17)</f>
        <v>188.71999999999997</v>
      </c>
      <c r="QN17" s="192" t="s">
        <v>73</v>
      </c>
      <c r="QO17" s="190">
        <v>36.24</v>
      </c>
      <c r="QP17" s="190">
        <v>153.44999999999999</v>
      </c>
      <c r="QQ17" s="190" t="s">
        <v>43</v>
      </c>
      <c r="QR17" s="190">
        <f>SUM(QO17:QQ17)</f>
        <v>189.69</v>
      </c>
      <c r="QS17" s="192" t="s">
        <v>73</v>
      </c>
      <c r="QT17" s="190">
        <v>36.24</v>
      </c>
      <c r="QU17" s="190">
        <v>153.44999999999999</v>
      </c>
      <c r="QV17" s="190" t="s">
        <v>43</v>
      </c>
      <c r="QW17" s="190">
        <f>SUM(QT17:QV17)</f>
        <v>189.69</v>
      </c>
      <c r="QX17" s="192" t="s">
        <v>73</v>
      </c>
      <c r="QY17" s="190">
        <v>36.24</v>
      </c>
      <c r="QZ17" s="190">
        <v>153.44999999999999</v>
      </c>
      <c r="RA17" s="190" t="s">
        <v>43</v>
      </c>
      <c r="RB17" s="190">
        <f>SUM(QY17:RA17)</f>
        <v>189.69</v>
      </c>
      <c r="RC17" s="192" t="s">
        <v>73</v>
      </c>
      <c r="RD17" s="190">
        <v>36.24</v>
      </c>
      <c r="RE17" s="190">
        <v>153.44999999999999</v>
      </c>
      <c r="RF17" s="190" t="s">
        <v>43</v>
      </c>
      <c r="RG17" s="190">
        <f>SUM(RD17:RF17)</f>
        <v>189.69</v>
      </c>
      <c r="RH17" s="192" t="s">
        <v>73</v>
      </c>
      <c r="RI17" s="190">
        <v>36.24</v>
      </c>
      <c r="RJ17" s="190">
        <v>153.44999999999999</v>
      </c>
      <c r="RK17" s="190" t="s">
        <v>43</v>
      </c>
      <c r="RL17" s="190">
        <f>SUM(RI17:RK17)</f>
        <v>189.69</v>
      </c>
      <c r="RM17" s="192" t="s">
        <v>73</v>
      </c>
      <c r="RN17" s="190">
        <v>36.24</v>
      </c>
      <c r="RO17" s="190">
        <v>153.44999999999999</v>
      </c>
      <c r="RP17" s="190" t="s">
        <v>43</v>
      </c>
      <c r="RQ17" s="190">
        <f>SUM(RN17:RP17)</f>
        <v>189.69</v>
      </c>
      <c r="RR17" s="192" t="s">
        <v>73</v>
      </c>
      <c r="RS17" s="190">
        <v>36.54</v>
      </c>
      <c r="RT17" s="190">
        <v>154.71</v>
      </c>
      <c r="RU17" s="190" t="s">
        <v>43</v>
      </c>
      <c r="RV17" s="190">
        <f>SUM(RS17:RU17)</f>
        <v>191.25</v>
      </c>
      <c r="RW17" s="192" t="s">
        <v>73</v>
      </c>
      <c r="RX17" s="190">
        <v>36.79</v>
      </c>
      <c r="RY17" s="190">
        <v>155.77000000000001</v>
      </c>
      <c r="RZ17" s="190" t="s">
        <v>43</v>
      </c>
      <c r="SA17" s="190">
        <f>SUM(RX17:RZ17)</f>
        <v>192.56</v>
      </c>
      <c r="SB17" s="192" t="s">
        <v>73</v>
      </c>
      <c r="SC17" s="190">
        <v>36.79</v>
      </c>
      <c r="SD17" s="190">
        <v>155.77000000000001</v>
      </c>
      <c r="SE17" s="190" t="s">
        <v>43</v>
      </c>
      <c r="SF17" s="190">
        <f>SUM(SC17:SE17)</f>
        <v>192.56</v>
      </c>
      <c r="SG17" s="192" t="s">
        <v>73</v>
      </c>
      <c r="SH17" s="190">
        <v>39.79</v>
      </c>
      <c r="SI17" s="190">
        <v>155.78</v>
      </c>
      <c r="SJ17" s="190" t="s">
        <v>43</v>
      </c>
      <c r="SK17" s="190">
        <f>SUM(SH17:SJ17)</f>
        <v>195.57</v>
      </c>
      <c r="SL17" s="192" t="s">
        <v>73</v>
      </c>
      <c r="SM17" s="190">
        <v>36.79</v>
      </c>
      <c r="SN17" s="190">
        <v>155.78</v>
      </c>
      <c r="SO17" s="190" t="s">
        <v>43</v>
      </c>
      <c r="SP17" s="190">
        <f>SUM(SM17:SO17)</f>
        <v>192.57</v>
      </c>
      <c r="SQ17" s="192" t="s">
        <v>73</v>
      </c>
      <c r="SR17" s="190">
        <v>37.15</v>
      </c>
      <c r="SS17" s="190">
        <v>157.32</v>
      </c>
      <c r="ST17" s="190" t="s">
        <v>43</v>
      </c>
      <c r="SU17" s="190">
        <f>SUM(SR17:ST17)</f>
        <v>194.47</v>
      </c>
      <c r="SV17" s="192" t="s">
        <v>73</v>
      </c>
      <c r="SW17" s="190">
        <v>37.15</v>
      </c>
      <c r="SX17" s="190">
        <v>157.32</v>
      </c>
      <c r="SY17" s="190" t="s">
        <v>43</v>
      </c>
      <c r="SZ17" s="190">
        <f>SUM(SW17:SY17)</f>
        <v>194.47</v>
      </c>
      <c r="TA17" s="192" t="s">
        <v>73</v>
      </c>
      <c r="TB17" s="190">
        <v>37.15</v>
      </c>
      <c r="TC17" s="190">
        <v>157.32</v>
      </c>
      <c r="TD17" s="190" t="s">
        <v>43</v>
      </c>
      <c r="TE17" s="190">
        <f>SUM(TB17:TD17)</f>
        <v>194.47</v>
      </c>
      <c r="TF17" s="192" t="s">
        <v>73</v>
      </c>
      <c r="TG17" s="190">
        <v>37.15</v>
      </c>
      <c r="TH17" s="190">
        <v>157.32</v>
      </c>
      <c r="TI17" s="190" t="s">
        <v>43</v>
      </c>
      <c r="TJ17" s="190">
        <f>SUM(TG17:TI17)</f>
        <v>194.47</v>
      </c>
      <c r="TK17" s="192" t="s">
        <v>73</v>
      </c>
      <c r="TL17" s="190">
        <v>37.15</v>
      </c>
      <c r="TM17" s="190">
        <v>157.32</v>
      </c>
      <c r="TN17" s="190" t="s">
        <v>43</v>
      </c>
      <c r="TO17" s="190">
        <f>SUM(TL17:TN17)</f>
        <v>194.47</v>
      </c>
      <c r="TP17" s="192" t="s">
        <v>73</v>
      </c>
      <c r="TQ17" s="190">
        <v>37.15</v>
      </c>
      <c r="TR17" s="190">
        <v>157.32</v>
      </c>
      <c r="TS17" s="190" t="s">
        <v>43</v>
      </c>
      <c r="TT17" s="190">
        <f>SUM(TQ17:TS17)</f>
        <v>194.47</v>
      </c>
      <c r="TU17" s="192" t="s">
        <v>73</v>
      </c>
      <c r="TV17" s="190">
        <v>37.15</v>
      </c>
      <c r="TW17" s="190">
        <v>157.32</v>
      </c>
      <c r="TX17" s="190" t="s">
        <v>43</v>
      </c>
      <c r="TY17" s="190">
        <f>SUM(TV17:TX17)</f>
        <v>194.47</v>
      </c>
      <c r="TZ17" s="192" t="s">
        <v>73</v>
      </c>
      <c r="UA17" s="190">
        <v>37.15</v>
      </c>
      <c r="UB17" s="190">
        <v>157.32</v>
      </c>
      <c r="UC17" s="190" t="s">
        <v>43</v>
      </c>
      <c r="UD17" s="190">
        <f>SUM(UA17:UC17)</f>
        <v>194.47</v>
      </c>
      <c r="UE17" s="192" t="s">
        <v>73</v>
      </c>
      <c r="UF17" s="190">
        <v>37.15</v>
      </c>
      <c r="UG17" s="190">
        <v>157.32</v>
      </c>
      <c r="UH17" s="190" t="s">
        <v>43</v>
      </c>
      <c r="UI17" s="203">
        <f>SUM(UF17:UH17)</f>
        <v>194.47</v>
      </c>
      <c r="UJ17" s="192" t="s">
        <v>73</v>
      </c>
      <c r="UK17" s="190">
        <v>37.15</v>
      </c>
      <c r="UL17" s="190">
        <v>157.32</v>
      </c>
      <c r="UM17" s="190" t="s">
        <v>43</v>
      </c>
      <c r="UN17" s="190">
        <f>SUM(UK17:UM17)</f>
        <v>194.47</v>
      </c>
      <c r="UO17" s="192" t="s">
        <v>73</v>
      </c>
      <c r="UP17" s="190">
        <v>37.15</v>
      </c>
      <c r="UQ17" s="190">
        <v>157.32</v>
      </c>
      <c r="UR17" s="190" t="s">
        <v>43</v>
      </c>
      <c r="US17" s="190">
        <f>SUM(UP17:UR17)</f>
        <v>194.47</v>
      </c>
      <c r="UT17" s="192" t="s">
        <v>73</v>
      </c>
      <c r="UU17" s="190">
        <v>37.15</v>
      </c>
      <c r="UV17" s="190">
        <v>157.32</v>
      </c>
      <c r="UW17" s="190" t="s">
        <v>43</v>
      </c>
      <c r="UX17" s="203">
        <f>SUM(UU17:UW17)</f>
        <v>194.47</v>
      </c>
      <c r="UY17" s="192" t="s">
        <v>73</v>
      </c>
      <c r="UZ17" s="190">
        <v>37.15</v>
      </c>
      <c r="VA17" s="190">
        <v>157.32</v>
      </c>
      <c r="VB17" s="190" t="s">
        <v>43</v>
      </c>
      <c r="VC17" s="203">
        <f>SUM(UZ17:VB17)</f>
        <v>194.47</v>
      </c>
      <c r="VD17" s="192" t="s">
        <v>73</v>
      </c>
      <c r="VE17" s="190">
        <v>37.479999999999997</v>
      </c>
      <c r="VF17" s="190">
        <v>158.72</v>
      </c>
      <c r="VG17" s="190" t="s">
        <v>43</v>
      </c>
      <c r="VH17" s="203">
        <f>SUM(VE17:VG17)</f>
        <v>196.2</v>
      </c>
      <c r="VI17" s="192" t="s">
        <v>73</v>
      </c>
      <c r="VJ17" s="190">
        <v>38.64</v>
      </c>
      <c r="VK17" s="190">
        <v>163.62</v>
      </c>
      <c r="VL17" s="190" t="s">
        <v>43</v>
      </c>
      <c r="VM17" s="203">
        <f>SUM(VJ17:VL17)</f>
        <v>202.26</v>
      </c>
      <c r="VN17" s="192" t="s">
        <v>73</v>
      </c>
      <c r="VO17" s="190">
        <v>38.64</v>
      </c>
      <c r="VP17" s="190">
        <v>163.62</v>
      </c>
      <c r="VQ17" s="190" t="s">
        <v>43</v>
      </c>
      <c r="VR17" s="203">
        <f>SUM(VO17:VQ17)</f>
        <v>202.26</v>
      </c>
      <c r="VS17" s="192" t="s">
        <v>73</v>
      </c>
      <c r="VT17" s="190">
        <v>38.64</v>
      </c>
      <c r="VU17" s="190">
        <v>163.62</v>
      </c>
      <c r="VV17" s="190" t="s">
        <v>43</v>
      </c>
      <c r="VW17" s="203">
        <f>SUM(VT17:VV17)</f>
        <v>202.26</v>
      </c>
      <c r="VX17" s="192" t="s">
        <v>73</v>
      </c>
      <c r="VY17" s="190">
        <v>38.64</v>
      </c>
      <c r="VZ17" s="190">
        <v>163.62</v>
      </c>
      <c r="WA17" s="190" t="s">
        <v>43</v>
      </c>
      <c r="WB17" s="203">
        <f>SUM(VY17:WA17)</f>
        <v>202.26</v>
      </c>
      <c r="WC17" s="192" t="s">
        <v>73</v>
      </c>
      <c r="WD17" s="190">
        <v>38.64</v>
      </c>
      <c r="WE17" s="190">
        <v>163.62</v>
      </c>
      <c r="WF17" s="190" t="s">
        <v>43</v>
      </c>
      <c r="WG17" s="203">
        <f>SUM(WD17:WF17)</f>
        <v>202.26</v>
      </c>
      <c r="WH17" s="192" t="s">
        <v>73</v>
      </c>
      <c r="WI17" s="190">
        <v>38.64</v>
      </c>
      <c r="WJ17" s="190">
        <v>163.62</v>
      </c>
      <c r="WK17" s="190" t="s">
        <v>43</v>
      </c>
      <c r="WL17" s="203">
        <f>SUM(WI17:WK17)</f>
        <v>202.26</v>
      </c>
      <c r="WM17" s="192" t="s">
        <v>73</v>
      </c>
      <c r="WN17" s="190">
        <v>39.47</v>
      </c>
      <c r="WO17" s="190">
        <v>167.13</v>
      </c>
      <c r="WP17" s="190" t="s">
        <v>43</v>
      </c>
      <c r="WQ17" s="203">
        <f>SUM(WN17:WP17)</f>
        <v>206.6</v>
      </c>
      <c r="WR17" s="192" t="s">
        <v>73</v>
      </c>
      <c r="WS17" s="190">
        <v>39.47</v>
      </c>
      <c r="WT17" s="190">
        <v>167.13</v>
      </c>
      <c r="WU17" s="190" t="s">
        <v>43</v>
      </c>
      <c r="WV17" s="203">
        <f>SUM(WS17:WU17)</f>
        <v>206.6</v>
      </c>
      <c r="WW17" s="192" t="s">
        <v>73</v>
      </c>
      <c r="WX17" s="190">
        <v>39.47</v>
      </c>
      <c r="WY17" s="190">
        <v>167.13</v>
      </c>
      <c r="WZ17" s="190" t="s">
        <v>43</v>
      </c>
      <c r="XA17" s="203">
        <f>SUM(WX17:WZ17)</f>
        <v>206.6</v>
      </c>
      <c r="XB17" s="192" t="s">
        <v>73</v>
      </c>
      <c r="XC17" s="190">
        <v>39.47</v>
      </c>
      <c r="XD17" s="190">
        <v>167.13</v>
      </c>
      <c r="XE17" s="190" t="s">
        <v>43</v>
      </c>
      <c r="XF17" s="203">
        <f>SUM(XC17:XE17)</f>
        <v>206.6</v>
      </c>
      <c r="XG17" s="192" t="s">
        <v>73</v>
      </c>
      <c r="XH17" s="190">
        <v>39.47</v>
      </c>
      <c r="XI17" s="190">
        <v>167.13</v>
      </c>
      <c r="XJ17" s="190" t="s">
        <v>43</v>
      </c>
      <c r="XK17" s="203">
        <f>SUM(XH17:XJ17)</f>
        <v>206.6</v>
      </c>
      <c r="XL17" s="192" t="s">
        <v>73</v>
      </c>
      <c r="XM17" s="190">
        <v>38.64</v>
      </c>
      <c r="XN17" s="190">
        <v>163.62</v>
      </c>
      <c r="XO17" s="190" t="s">
        <v>43</v>
      </c>
      <c r="XP17" s="203">
        <f>SUM(XM17:XO17)</f>
        <v>202.26</v>
      </c>
      <c r="XQ17" s="192" t="s">
        <v>73</v>
      </c>
      <c r="XR17" s="190">
        <v>39.06</v>
      </c>
      <c r="XS17" s="190">
        <v>165.38</v>
      </c>
      <c r="XT17" s="190" t="s">
        <v>43</v>
      </c>
      <c r="XU17" s="203">
        <f>SUM(XR17:XT17)</f>
        <v>204.44</v>
      </c>
      <c r="XV17" s="192" t="s">
        <v>73</v>
      </c>
      <c r="XW17" s="190">
        <v>39.06</v>
      </c>
      <c r="XX17" s="190">
        <v>165.38</v>
      </c>
      <c r="XY17" s="190" t="s">
        <v>43</v>
      </c>
      <c r="XZ17" s="203">
        <f>SUM(XW17:XY17)</f>
        <v>204.44</v>
      </c>
      <c r="YA17" s="192" t="s">
        <v>73</v>
      </c>
      <c r="YB17" s="190">
        <v>39.06</v>
      </c>
      <c r="YC17" s="190">
        <v>165.38</v>
      </c>
      <c r="YD17" s="190" t="s">
        <v>43</v>
      </c>
      <c r="YE17" s="203">
        <f>SUM(YB17:YD17)</f>
        <v>204.44</v>
      </c>
      <c r="YF17" s="192" t="s">
        <v>73</v>
      </c>
      <c r="YG17" s="190">
        <v>39.06</v>
      </c>
      <c r="YH17" s="190">
        <v>165.38</v>
      </c>
      <c r="YI17" s="190" t="s">
        <v>43</v>
      </c>
      <c r="YJ17" s="203">
        <f>SUM(YG17:YI17)</f>
        <v>204.44</v>
      </c>
      <c r="YK17" s="192" t="s">
        <v>73</v>
      </c>
      <c r="YL17" s="190">
        <v>39.06</v>
      </c>
      <c r="YM17" s="190">
        <v>165.38</v>
      </c>
      <c r="YN17" s="190" t="s">
        <v>43</v>
      </c>
      <c r="YO17" s="203">
        <f>SUM(YL17:YN17)</f>
        <v>204.44</v>
      </c>
      <c r="YP17" s="192" t="s">
        <v>73</v>
      </c>
      <c r="YQ17" s="190">
        <v>39.06</v>
      </c>
      <c r="YR17" s="190">
        <v>165.38</v>
      </c>
      <c r="YS17" s="190" t="s">
        <v>43</v>
      </c>
      <c r="YT17" s="203">
        <f>SUM(YQ17:YS17)</f>
        <v>204.44</v>
      </c>
      <c r="YU17" s="192" t="s">
        <v>73</v>
      </c>
      <c r="YV17" s="190">
        <v>39.06</v>
      </c>
      <c r="YW17" s="190">
        <v>165.38</v>
      </c>
      <c r="YX17" s="190" t="s">
        <v>43</v>
      </c>
      <c r="YY17" s="203">
        <f>SUM(YV17:YX17)</f>
        <v>204.44</v>
      </c>
      <c r="YZ17" s="192" t="s">
        <v>73</v>
      </c>
      <c r="ZA17" s="190">
        <v>39.06</v>
      </c>
      <c r="ZB17" s="190">
        <v>165.38</v>
      </c>
      <c r="ZC17" s="190" t="s">
        <v>43</v>
      </c>
      <c r="ZD17" s="203">
        <f>SUM(ZA17:ZC17)</f>
        <v>204.44</v>
      </c>
      <c r="ZE17" s="192" t="s">
        <v>73</v>
      </c>
      <c r="ZF17" s="190">
        <v>39.06</v>
      </c>
      <c r="ZG17" s="190">
        <v>165.38</v>
      </c>
      <c r="ZH17" s="190" t="s">
        <v>43</v>
      </c>
      <c r="ZI17" s="203">
        <f>SUM(ZF17:ZH17)</f>
        <v>204.44</v>
      </c>
      <c r="ZJ17" s="192" t="s">
        <v>73</v>
      </c>
      <c r="ZK17" s="190"/>
      <c r="ZL17" s="190"/>
      <c r="ZM17" s="190"/>
      <c r="ZN17" s="203">
        <f>SUM(ZK17:ZM17)</f>
        <v>0</v>
      </c>
      <c r="ZO17" s="192" t="s">
        <v>73</v>
      </c>
      <c r="ZP17" s="190"/>
      <c r="ZQ17" s="190"/>
      <c r="ZR17" s="190"/>
      <c r="ZS17" s="203">
        <f>SUM(ZP17:ZR17)</f>
        <v>0</v>
      </c>
      <c r="ZT17" s="192" t="s">
        <v>73</v>
      </c>
      <c r="ZU17" s="190"/>
      <c r="ZV17" s="190"/>
      <c r="ZW17" s="190"/>
      <c r="ZX17" s="203">
        <f>SUM(ZU17:ZW17)</f>
        <v>0</v>
      </c>
      <c r="ZY17" s="192" t="s">
        <v>73</v>
      </c>
      <c r="ZZ17" s="190"/>
      <c r="AAA17" s="190"/>
      <c r="AAB17" s="190"/>
      <c r="AAC17" s="203">
        <f>SUM(ZZ17:AAB17)</f>
        <v>0</v>
      </c>
      <c r="AAD17" s="192" t="s">
        <v>73</v>
      </c>
      <c r="AAE17" s="190"/>
      <c r="AAF17" s="190"/>
      <c r="AAG17" s="190"/>
      <c r="AAH17" s="203">
        <f>SUM(AAE17:AAG17)</f>
        <v>0</v>
      </c>
      <c r="AAI17" s="192" t="s">
        <v>73</v>
      </c>
      <c r="AAJ17" s="190"/>
      <c r="AAK17" s="190"/>
      <c r="AAL17" s="190"/>
      <c r="AAM17" s="203">
        <f>SUM(AAJ17:AAL17)</f>
        <v>0</v>
      </c>
    </row>
    <row r="18" spans="1:715" ht="23.25" thickBot="1" x14ac:dyDescent="0.3">
      <c r="A18" s="194" t="s">
        <v>73</v>
      </c>
      <c r="B18" s="205">
        <v>25.47</v>
      </c>
      <c r="C18" s="205">
        <v>107.85</v>
      </c>
      <c r="D18" s="205" t="s">
        <v>163</v>
      </c>
      <c r="E18" s="190">
        <f>SUM(B18:D18)</f>
        <v>133.32</v>
      </c>
      <c r="F18" s="194" t="s">
        <v>73</v>
      </c>
      <c r="G18" s="205">
        <v>25.47</v>
      </c>
      <c r="H18" s="205">
        <v>107.85</v>
      </c>
      <c r="I18" s="205" t="s">
        <v>163</v>
      </c>
      <c r="J18" s="190">
        <f>SUM(G18:I18)</f>
        <v>133.32</v>
      </c>
      <c r="K18" s="194" t="s">
        <v>73</v>
      </c>
      <c r="L18" s="205">
        <v>25.47</v>
      </c>
      <c r="M18" s="205">
        <v>107.85</v>
      </c>
      <c r="N18" s="205" t="s">
        <v>163</v>
      </c>
      <c r="O18" s="190">
        <f>SUM(L18:N18)</f>
        <v>133.32</v>
      </c>
      <c r="P18" s="194" t="s">
        <v>73</v>
      </c>
      <c r="Q18" s="205">
        <v>25.47</v>
      </c>
      <c r="R18" s="205">
        <v>107.85</v>
      </c>
      <c r="S18" s="205" t="s">
        <v>163</v>
      </c>
      <c r="T18" s="190">
        <f>SUM(Q18:S18)</f>
        <v>133.32</v>
      </c>
      <c r="U18" s="194" t="s">
        <v>73</v>
      </c>
      <c r="V18" s="205">
        <v>25.47</v>
      </c>
      <c r="W18" s="205">
        <v>107.85</v>
      </c>
      <c r="X18" s="205" t="s">
        <v>163</v>
      </c>
      <c r="Y18" s="190">
        <f>SUM(V18:X18)</f>
        <v>133.32</v>
      </c>
      <c r="Z18" s="194" t="s">
        <v>73</v>
      </c>
      <c r="AA18" s="205">
        <v>25.47</v>
      </c>
      <c r="AB18" s="205">
        <v>107.85</v>
      </c>
      <c r="AC18" s="205" t="s">
        <v>163</v>
      </c>
      <c r="AD18" s="190">
        <f>SUM(AA18:AC18)</f>
        <v>133.32</v>
      </c>
      <c r="AE18" s="194" t="s">
        <v>73</v>
      </c>
      <c r="AF18" s="205">
        <v>25.47</v>
      </c>
      <c r="AG18" s="205">
        <v>107.85</v>
      </c>
      <c r="AH18" s="205" t="s">
        <v>163</v>
      </c>
      <c r="AI18" s="190">
        <f>SUM(AF18:AH18)</f>
        <v>133.32</v>
      </c>
      <c r="AJ18" s="194" t="s">
        <v>73</v>
      </c>
      <c r="AK18" s="205">
        <v>25.47</v>
      </c>
      <c r="AL18" s="205">
        <v>107.85</v>
      </c>
      <c r="AM18" s="205" t="s">
        <v>163</v>
      </c>
      <c r="AN18" s="190">
        <f>SUM(AK18:AM18)</f>
        <v>133.32</v>
      </c>
      <c r="AO18" s="192" t="s">
        <v>73</v>
      </c>
      <c r="AP18" s="190">
        <v>25.47</v>
      </c>
      <c r="AQ18" s="190">
        <v>107.85</v>
      </c>
      <c r="AR18" s="190" t="s">
        <v>51</v>
      </c>
      <c r="AS18" s="190">
        <f>SUM(AP18:AR18)</f>
        <v>133.32</v>
      </c>
      <c r="AT18" s="192" t="s">
        <v>73</v>
      </c>
      <c r="AU18" s="190">
        <v>25.47</v>
      </c>
      <c r="AV18" s="190">
        <v>107.85</v>
      </c>
      <c r="AW18" s="190" t="s">
        <v>43</v>
      </c>
      <c r="AX18" s="190">
        <f>SUM(AU18:AW18)</f>
        <v>133.32</v>
      </c>
      <c r="AY18" s="192" t="s">
        <v>74</v>
      </c>
      <c r="AZ18" s="190">
        <v>2.99</v>
      </c>
      <c r="BA18" s="190">
        <v>0.04</v>
      </c>
      <c r="BB18" s="190" t="s">
        <v>43</v>
      </c>
      <c r="BC18" s="190">
        <f>SUM(AZ18:BB18)</f>
        <v>3.0300000000000002</v>
      </c>
      <c r="BD18" s="192" t="s">
        <v>74</v>
      </c>
      <c r="BE18" s="190">
        <v>2.99</v>
      </c>
      <c r="BF18" s="190">
        <v>0.04</v>
      </c>
      <c r="BG18" s="190" t="s">
        <v>43</v>
      </c>
      <c r="BH18" s="190">
        <f>SUM(BE18:BG18)</f>
        <v>3.0300000000000002</v>
      </c>
      <c r="BI18" s="192" t="s">
        <v>74</v>
      </c>
      <c r="BJ18" s="190">
        <v>2.99</v>
      </c>
      <c r="BK18" s="190">
        <v>0.04</v>
      </c>
      <c r="BL18" s="190" t="s">
        <v>43</v>
      </c>
      <c r="BM18" s="190">
        <f>SUM(BJ18:BL18)</f>
        <v>3.0300000000000002</v>
      </c>
      <c r="BN18" s="192" t="s">
        <v>74</v>
      </c>
      <c r="BO18" s="190">
        <v>2.99</v>
      </c>
      <c r="BP18" s="190">
        <v>0.04</v>
      </c>
      <c r="BQ18" s="190" t="s">
        <v>43</v>
      </c>
      <c r="BR18" s="190">
        <f>SUM(BO18:BQ18)</f>
        <v>3.0300000000000002</v>
      </c>
      <c r="BS18" s="192" t="s">
        <v>74</v>
      </c>
      <c r="BT18" s="190">
        <v>2.99</v>
      </c>
      <c r="BU18" s="190">
        <v>0.04</v>
      </c>
      <c r="BV18" s="190" t="s">
        <v>43</v>
      </c>
      <c r="BW18" s="190">
        <f>SUM(BT18:BV18)</f>
        <v>3.0300000000000002</v>
      </c>
      <c r="BX18" s="192" t="s">
        <v>74</v>
      </c>
      <c r="BY18" s="190">
        <v>2.99</v>
      </c>
      <c r="BZ18" s="190">
        <v>0.04</v>
      </c>
      <c r="CA18" s="190" t="s">
        <v>43</v>
      </c>
      <c r="CB18" s="190">
        <f>SUM(BY18:CA18)</f>
        <v>3.0300000000000002</v>
      </c>
      <c r="CC18" s="192" t="s">
        <v>74</v>
      </c>
      <c r="CD18" s="190">
        <v>2.99</v>
      </c>
      <c r="CE18" s="190">
        <v>0.04</v>
      </c>
      <c r="CF18" s="190" t="s">
        <v>43</v>
      </c>
      <c r="CG18" s="190">
        <f>SUM(CD18:CF18)</f>
        <v>3.0300000000000002</v>
      </c>
      <c r="CH18" s="192" t="s">
        <v>74</v>
      </c>
      <c r="CI18" s="190">
        <v>2.99</v>
      </c>
      <c r="CJ18" s="190">
        <v>0.04</v>
      </c>
      <c r="CK18" s="190" t="s">
        <v>43</v>
      </c>
      <c r="CL18" s="190">
        <f>SUM(CI18:CK18)</f>
        <v>3.0300000000000002</v>
      </c>
      <c r="CM18" s="192" t="s">
        <v>74</v>
      </c>
      <c r="CN18" s="190">
        <v>2.99</v>
      </c>
      <c r="CO18" s="190">
        <v>0.04</v>
      </c>
      <c r="CP18" s="190" t="s">
        <v>43</v>
      </c>
      <c r="CQ18" s="190">
        <f>SUM(CN18:CP18)</f>
        <v>3.0300000000000002</v>
      </c>
      <c r="CR18" s="192" t="s">
        <v>74</v>
      </c>
      <c r="CS18" s="190">
        <v>2.99</v>
      </c>
      <c r="CT18" s="190">
        <v>0.04</v>
      </c>
      <c r="CU18" s="190" t="s">
        <v>43</v>
      </c>
      <c r="CV18" s="190">
        <f>SUM(CS18:CU18)</f>
        <v>3.0300000000000002</v>
      </c>
      <c r="CW18" s="192" t="s">
        <v>74</v>
      </c>
      <c r="CX18" s="190">
        <v>2.99</v>
      </c>
      <c r="CY18" s="190">
        <v>0.04</v>
      </c>
      <c r="CZ18" s="190" t="s">
        <v>43</v>
      </c>
      <c r="DA18" s="190">
        <f>SUM(CX18:CZ18)</f>
        <v>3.0300000000000002</v>
      </c>
      <c r="DB18" s="192" t="s">
        <v>74</v>
      </c>
      <c r="DC18" s="190">
        <v>2.99</v>
      </c>
      <c r="DD18" s="190">
        <v>0.04</v>
      </c>
      <c r="DE18" s="190" t="s">
        <v>43</v>
      </c>
      <c r="DF18" s="190">
        <f>SUM(DC18:DE18)</f>
        <v>3.0300000000000002</v>
      </c>
      <c r="DG18" s="192" t="s">
        <v>74</v>
      </c>
      <c r="DH18" s="190">
        <v>2.99</v>
      </c>
      <c r="DI18" s="190">
        <v>0.04</v>
      </c>
      <c r="DJ18" s="190" t="s">
        <v>43</v>
      </c>
      <c r="DK18" s="190">
        <f>SUM(DH18:DJ18)</f>
        <v>3.0300000000000002</v>
      </c>
      <c r="DL18" s="192" t="s">
        <v>74</v>
      </c>
      <c r="DM18" s="190">
        <v>2.99</v>
      </c>
      <c r="DN18" s="190">
        <v>0.04</v>
      </c>
      <c r="DO18" s="190" t="s">
        <v>43</v>
      </c>
      <c r="DP18" s="190">
        <f>SUM(DM18:DO18)</f>
        <v>3.0300000000000002</v>
      </c>
      <c r="DQ18" s="192" t="s">
        <v>74</v>
      </c>
      <c r="DR18" s="190">
        <v>2.99</v>
      </c>
      <c r="DS18" s="190">
        <v>0.04</v>
      </c>
      <c r="DT18" s="190" t="s">
        <v>43</v>
      </c>
      <c r="DU18" s="190">
        <f>SUM(DR18:DT18)</f>
        <v>3.0300000000000002</v>
      </c>
      <c r="DV18" s="192" t="s">
        <v>74</v>
      </c>
      <c r="DW18" s="190">
        <v>2.99</v>
      </c>
      <c r="DX18" s="190">
        <v>0.04</v>
      </c>
      <c r="DY18" s="190" t="s">
        <v>43</v>
      </c>
      <c r="DZ18" s="190">
        <f>SUM(DW18:DY18)</f>
        <v>3.0300000000000002</v>
      </c>
      <c r="EA18" s="192" t="s">
        <v>74</v>
      </c>
      <c r="EB18" s="190">
        <v>2.99</v>
      </c>
      <c r="EC18" s="190">
        <v>0.04</v>
      </c>
      <c r="ED18" s="190" t="s">
        <v>43</v>
      </c>
      <c r="EE18" s="190">
        <f>SUM(EB18:ED18)</f>
        <v>3.0300000000000002</v>
      </c>
      <c r="EF18" s="192" t="s">
        <v>74</v>
      </c>
      <c r="EG18" s="190">
        <v>2.99</v>
      </c>
      <c r="EH18" s="190">
        <v>0.04</v>
      </c>
      <c r="EI18" s="190" t="s">
        <v>43</v>
      </c>
      <c r="EJ18" s="190">
        <f>SUM(EG18:EI18)</f>
        <v>3.0300000000000002</v>
      </c>
      <c r="EK18" s="192" t="s">
        <v>74</v>
      </c>
      <c r="EL18" s="190">
        <v>2.99</v>
      </c>
      <c r="EM18" s="190">
        <v>0.04</v>
      </c>
      <c r="EN18" s="190" t="s">
        <v>43</v>
      </c>
      <c r="EO18" s="190">
        <f>SUM(EL18:EN18)</f>
        <v>3.0300000000000002</v>
      </c>
      <c r="EP18" s="192" t="s">
        <v>74</v>
      </c>
      <c r="EQ18" s="190">
        <v>3.01</v>
      </c>
      <c r="ER18" s="190">
        <v>0.04</v>
      </c>
      <c r="ES18" s="190" t="s">
        <v>43</v>
      </c>
      <c r="ET18" s="190">
        <f>SUM(EQ18:ES18)</f>
        <v>3.05</v>
      </c>
      <c r="EU18" s="192" t="s">
        <v>74</v>
      </c>
      <c r="EV18" s="190">
        <v>3.03</v>
      </c>
      <c r="EW18" s="190">
        <v>0.04</v>
      </c>
      <c r="EX18" s="190" t="s">
        <v>43</v>
      </c>
      <c r="EY18" s="190">
        <f>SUM(EV18:EX18)</f>
        <v>3.07</v>
      </c>
      <c r="EZ18" s="192" t="s">
        <v>74</v>
      </c>
      <c r="FA18" s="190">
        <v>3.03</v>
      </c>
      <c r="FB18" s="190">
        <v>0.04</v>
      </c>
      <c r="FC18" s="190" t="s">
        <v>43</v>
      </c>
      <c r="FD18" s="190">
        <f>SUM(FA18:FC18)</f>
        <v>3.07</v>
      </c>
      <c r="FE18" s="192" t="s">
        <v>74</v>
      </c>
      <c r="FF18" s="190">
        <v>3.03</v>
      </c>
      <c r="FG18" s="190">
        <v>0.04</v>
      </c>
      <c r="FH18" s="190" t="s">
        <v>43</v>
      </c>
      <c r="FI18" s="190">
        <f>SUM(FF18:FH18)</f>
        <v>3.07</v>
      </c>
      <c r="FJ18" s="192" t="s">
        <v>74</v>
      </c>
      <c r="FK18" s="190">
        <v>2.97</v>
      </c>
      <c r="FL18" s="190">
        <v>0.04</v>
      </c>
      <c r="FM18" s="190" t="s">
        <v>43</v>
      </c>
      <c r="FN18" s="190">
        <f>SUM(FK18:FM18)</f>
        <v>3.0100000000000002</v>
      </c>
      <c r="FO18" s="192" t="s">
        <v>74</v>
      </c>
      <c r="FP18" s="190">
        <v>2.97</v>
      </c>
      <c r="FQ18" s="190">
        <v>0.04</v>
      </c>
      <c r="FR18" s="190" t="s">
        <v>43</v>
      </c>
      <c r="FS18" s="190">
        <f>SUM(FP18:FR18)</f>
        <v>3.0100000000000002</v>
      </c>
      <c r="FT18" s="192" t="s">
        <v>74</v>
      </c>
      <c r="FU18" s="190">
        <v>2.97</v>
      </c>
      <c r="FV18" s="190">
        <v>0.04</v>
      </c>
      <c r="FW18" s="190" t="s">
        <v>43</v>
      </c>
      <c r="FX18" s="190">
        <f>SUM(FU18:FW18)</f>
        <v>3.0100000000000002</v>
      </c>
      <c r="FY18" s="192" t="s">
        <v>74</v>
      </c>
      <c r="FZ18" s="190">
        <v>2.99</v>
      </c>
      <c r="GA18" s="190">
        <v>0.04</v>
      </c>
      <c r="GB18" s="190" t="s">
        <v>43</v>
      </c>
      <c r="GC18" s="190">
        <f>SUM(FZ18:GB18)</f>
        <v>3.0300000000000002</v>
      </c>
      <c r="GD18" s="192" t="s">
        <v>74</v>
      </c>
      <c r="GE18" s="190">
        <v>2.99</v>
      </c>
      <c r="GF18" s="190">
        <v>0.04</v>
      </c>
      <c r="GG18" s="190" t="s">
        <v>43</v>
      </c>
      <c r="GH18" s="190">
        <f>SUM(GE18:GG18)</f>
        <v>3.0300000000000002</v>
      </c>
      <c r="GI18" s="192" t="s">
        <v>74</v>
      </c>
      <c r="GJ18" s="190">
        <v>2.99</v>
      </c>
      <c r="GK18" s="190">
        <v>0.04</v>
      </c>
      <c r="GL18" s="190" t="s">
        <v>43</v>
      </c>
      <c r="GM18" s="190">
        <f>SUM(GJ18:GL18)</f>
        <v>3.0300000000000002</v>
      </c>
      <c r="GN18" s="192" t="s">
        <v>74</v>
      </c>
      <c r="GO18" s="190">
        <v>2.97</v>
      </c>
      <c r="GP18" s="190">
        <v>0.04</v>
      </c>
      <c r="GQ18" s="190" t="s">
        <v>43</v>
      </c>
      <c r="GR18" s="190">
        <f>SUM(GO18:GQ18)</f>
        <v>3.0100000000000002</v>
      </c>
      <c r="GS18" s="192" t="s">
        <v>74</v>
      </c>
      <c r="GT18" s="190">
        <v>2.97</v>
      </c>
      <c r="GU18" s="190">
        <v>0.04</v>
      </c>
      <c r="GV18" s="190" t="s">
        <v>43</v>
      </c>
      <c r="GW18" s="190">
        <f>SUM(GT18:GV18)</f>
        <v>3.0100000000000002</v>
      </c>
      <c r="GX18" s="192" t="s">
        <v>74</v>
      </c>
      <c r="GY18" s="190">
        <v>2.98</v>
      </c>
      <c r="GZ18" s="190">
        <v>0.04</v>
      </c>
      <c r="HA18" s="190" t="s">
        <v>43</v>
      </c>
      <c r="HB18" s="190">
        <f>SUM(GY18:HA18)</f>
        <v>3.02</v>
      </c>
      <c r="HC18" s="192" t="s">
        <v>74</v>
      </c>
      <c r="HD18" s="190">
        <v>2.98</v>
      </c>
      <c r="HE18" s="190">
        <v>0.04</v>
      </c>
      <c r="HF18" s="190" t="s">
        <v>43</v>
      </c>
      <c r="HG18" s="190">
        <f>SUM(HD18:HF18)</f>
        <v>3.02</v>
      </c>
      <c r="HH18" s="192" t="s">
        <v>74</v>
      </c>
      <c r="HI18" s="190">
        <v>2.98</v>
      </c>
      <c r="HJ18" s="190">
        <v>0.04</v>
      </c>
      <c r="HK18" s="190" t="s">
        <v>43</v>
      </c>
      <c r="HL18" s="190">
        <f>SUM(HI18:HK18)</f>
        <v>3.02</v>
      </c>
      <c r="HM18" s="192" t="s">
        <v>74</v>
      </c>
      <c r="HN18" s="190">
        <v>2.98</v>
      </c>
      <c r="HO18" s="190">
        <v>0.04</v>
      </c>
      <c r="HP18" s="190" t="s">
        <v>43</v>
      </c>
      <c r="HQ18" s="190">
        <f>SUM(HN18:HP18)</f>
        <v>3.02</v>
      </c>
      <c r="HR18" s="192" t="s">
        <v>74</v>
      </c>
      <c r="HS18" s="190">
        <v>2.98</v>
      </c>
      <c r="HT18" s="190">
        <v>0.04</v>
      </c>
      <c r="HU18" s="190" t="s">
        <v>43</v>
      </c>
      <c r="HV18" s="190">
        <f>SUM(HS18:HU18)</f>
        <v>3.02</v>
      </c>
      <c r="HW18" s="192" t="s">
        <v>74</v>
      </c>
      <c r="HX18" s="190">
        <v>2.99</v>
      </c>
      <c r="HY18" s="190">
        <v>0.04</v>
      </c>
      <c r="HZ18" s="190" t="s">
        <v>43</v>
      </c>
      <c r="IA18" s="190">
        <f>SUM(HX18:HZ18)</f>
        <v>3.0300000000000002</v>
      </c>
      <c r="IB18" s="192" t="s">
        <v>74</v>
      </c>
      <c r="IC18" s="190">
        <v>2.99</v>
      </c>
      <c r="ID18" s="190">
        <v>0.04</v>
      </c>
      <c r="IE18" s="190" t="s">
        <v>43</v>
      </c>
      <c r="IF18" s="190">
        <f>SUM(IC18:IE18)</f>
        <v>3.0300000000000002</v>
      </c>
      <c r="IG18" s="192" t="s">
        <v>74</v>
      </c>
      <c r="IH18" s="190">
        <v>2.99</v>
      </c>
      <c r="II18" s="190">
        <v>0.04</v>
      </c>
      <c r="IJ18" s="190" t="s">
        <v>43</v>
      </c>
      <c r="IK18" s="190">
        <f>SUM(IH18:IJ18)</f>
        <v>3.0300000000000002</v>
      </c>
      <c r="IL18" s="192" t="s">
        <v>74</v>
      </c>
      <c r="IM18" s="190">
        <v>2.99</v>
      </c>
      <c r="IN18" s="190">
        <v>0.04</v>
      </c>
      <c r="IO18" s="190" t="s">
        <v>43</v>
      </c>
      <c r="IP18" s="190">
        <f>SUM(IM18:IO18)</f>
        <v>3.0300000000000002</v>
      </c>
      <c r="IQ18" s="192" t="s">
        <v>74</v>
      </c>
      <c r="IR18" s="190">
        <v>2.99</v>
      </c>
      <c r="IS18" s="190">
        <v>0.04</v>
      </c>
      <c r="IT18" s="190">
        <v>3.96</v>
      </c>
      <c r="IU18" s="190">
        <f>SUM(IR18:IT18)</f>
        <v>6.99</v>
      </c>
      <c r="IV18" s="192" t="s">
        <v>74</v>
      </c>
      <c r="IW18" s="190">
        <v>3.06</v>
      </c>
      <c r="IX18" s="190">
        <v>0.04</v>
      </c>
      <c r="IY18" s="190" t="s">
        <v>43</v>
      </c>
      <c r="IZ18" s="190">
        <f>SUM(IW18:IY18)</f>
        <v>3.1</v>
      </c>
      <c r="JA18" s="192" t="s">
        <v>74</v>
      </c>
      <c r="JB18" s="190">
        <v>3.07</v>
      </c>
      <c r="JC18" s="190">
        <v>0.04</v>
      </c>
      <c r="JD18" s="190" t="s">
        <v>43</v>
      </c>
      <c r="JE18" s="190">
        <f>SUM(JB18:JD18)</f>
        <v>3.11</v>
      </c>
      <c r="JF18" s="192" t="s">
        <v>74</v>
      </c>
      <c r="JG18" s="190">
        <v>3.07</v>
      </c>
      <c r="JH18" s="190">
        <v>0.04</v>
      </c>
      <c r="JI18" s="190" t="s">
        <v>43</v>
      </c>
      <c r="JJ18" s="190">
        <f>SUM(JG18:JI18)</f>
        <v>3.11</v>
      </c>
      <c r="JK18" s="192" t="s">
        <v>74</v>
      </c>
      <c r="JL18" s="190">
        <v>3.07</v>
      </c>
      <c r="JM18" s="190">
        <v>0.04</v>
      </c>
      <c r="JN18" s="190" t="s">
        <v>43</v>
      </c>
      <c r="JO18" s="190">
        <f>SUM(JL18:JN18)</f>
        <v>3.11</v>
      </c>
      <c r="JP18" s="192" t="s">
        <v>74</v>
      </c>
      <c r="JQ18" s="190">
        <v>3.07</v>
      </c>
      <c r="JR18" s="190">
        <v>0.04</v>
      </c>
      <c r="JS18" s="190" t="s">
        <v>43</v>
      </c>
      <c r="JT18" s="190">
        <f>SUM(JQ18:JS18)</f>
        <v>3.11</v>
      </c>
      <c r="JU18" s="192" t="s">
        <v>74</v>
      </c>
      <c r="JV18" s="190">
        <v>3.07</v>
      </c>
      <c r="JW18" s="190">
        <v>0.04</v>
      </c>
      <c r="JX18" s="190" t="s">
        <v>43</v>
      </c>
      <c r="JY18" s="190">
        <f>SUM(JV18:JX18)</f>
        <v>3.11</v>
      </c>
      <c r="JZ18" s="192" t="s">
        <v>74</v>
      </c>
      <c r="KA18" s="190">
        <v>3.07</v>
      </c>
      <c r="KB18" s="190">
        <v>0.04</v>
      </c>
      <c r="KC18" s="190" t="s">
        <v>43</v>
      </c>
      <c r="KD18" s="190">
        <f>SUM(KA18:KC18)</f>
        <v>3.11</v>
      </c>
      <c r="KE18" s="192" t="s">
        <v>74</v>
      </c>
      <c r="KF18" s="190">
        <v>3.07</v>
      </c>
      <c r="KG18" s="190">
        <v>0.04</v>
      </c>
      <c r="KH18" s="190" t="s">
        <v>43</v>
      </c>
      <c r="KI18" s="190">
        <f>SUM(KF18:KH18)</f>
        <v>3.11</v>
      </c>
      <c r="KJ18" s="192" t="s">
        <v>74</v>
      </c>
      <c r="KK18" s="190">
        <v>3.07</v>
      </c>
      <c r="KL18" s="190">
        <v>0.04</v>
      </c>
      <c r="KM18" s="190" t="s">
        <v>43</v>
      </c>
      <c r="KN18" s="190">
        <f>SUM(KK18:KM18)</f>
        <v>3.11</v>
      </c>
      <c r="KO18" s="192" t="s">
        <v>74</v>
      </c>
      <c r="KP18" s="190">
        <v>3.07</v>
      </c>
      <c r="KQ18" s="190">
        <v>0.04</v>
      </c>
      <c r="KR18" s="190" t="s">
        <v>43</v>
      </c>
      <c r="KS18" s="190">
        <f>SUM(KP18:KR18)</f>
        <v>3.11</v>
      </c>
      <c r="KT18" s="192" t="s">
        <v>74</v>
      </c>
      <c r="KU18" s="190">
        <v>3.11</v>
      </c>
      <c r="KV18" s="190">
        <v>0.04</v>
      </c>
      <c r="KW18" s="190" t="s">
        <v>43</v>
      </c>
      <c r="KX18" s="190">
        <f>SUM(KU18:KW18)</f>
        <v>3.15</v>
      </c>
      <c r="KY18" s="192" t="s">
        <v>74</v>
      </c>
      <c r="KZ18" s="190">
        <v>3.11</v>
      </c>
      <c r="LA18" s="190">
        <v>0.04</v>
      </c>
      <c r="LB18" s="190" t="s">
        <v>43</v>
      </c>
      <c r="LC18" s="190">
        <f>SUM(KZ18:LB18)</f>
        <v>3.15</v>
      </c>
      <c r="LD18" s="192" t="s">
        <v>74</v>
      </c>
      <c r="LE18" s="190">
        <v>3.11</v>
      </c>
      <c r="LF18" s="190">
        <v>0.04</v>
      </c>
      <c r="LG18" s="190" t="s">
        <v>43</v>
      </c>
      <c r="LH18" s="190">
        <f>SUM(LE18:LG18)</f>
        <v>3.15</v>
      </c>
      <c r="LI18" s="192" t="s">
        <v>74</v>
      </c>
      <c r="LJ18" s="190">
        <v>3.13</v>
      </c>
      <c r="LK18" s="190">
        <v>0.04</v>
      </c>
      <c r="LL18" s="190" t="s">
        <v>43</v>
      </c>
      <c r="LM18" s="190">
        <f>SUM(LJ18:LL18)</f>
        <v>3.17</v>
      </c>
      <c r="LN18" s="192" t="s">
        <v>74</v>
      </c>
      <c r="LO18" s="190">
        <v>3.22</v>
      </c>
      <c r="LP18" s="190">
        <v>0.04</v>
      </c>
      <c r="LQ18" s="190" t="s">
        <v>43</v>
      </c>
      <c r="LR18" s="190">
        <f>SUM(LO18:LQ18)</f>
        <v>3.2600000000000002</v>
      </c>
      <c r="LS18" s="192" t="s">
        <v>74</v>
      </c>
      <c r="LT18" s="190">
        <v>3.22</v>
      </c>
      <c r="LU18" s="190">
        <v>0.04</v>
      </c>
      <c r="LV18" s="190" t="s">
        <v>43</v>
      </c>
      <c r="LW18" s="190">
        <f>SUM(LT18:LV18)</f>
        <v>3.2600000000000002</v>
      </c>
      <c r="LX18" s="192" t="s">
        <v>74</v>
      </c>
      <c r="LY18" s="190">
        <v>3.22</v>
      </c>
      <c r="LZ18" s="190">
        <v>0.04</v>
      </c>
      <c r="MA18" s="190" t="s">
        <v>43</v>
      </c>
      <c r="MB18" s="190">
        <f>SUM(LY18:MA18)</f>
        <v>3.2600000000000002</v>
      </c>
      <c r="MC18" s="192" t="s">
        <v>74</v>
      </c>
      <c r="MD18" s="190">
        <v>3.22</v>
      </c>
      <c r="ME18" s="190">
        <v>0.04</v>
      </c>
      <c r="MF18" s="190" t="s">
        <v>43</v>
      </c>
      <c r="MG18" s="190">
        <f>SUM(MD18:MF18)</f>
        <v>3.2600000000000002</v>
      </c>
      <c r="MH18" s="192" t="s">
        <v>74</v>
      </c>
      <c r="MI18" s="190">
        <v>3.29</v>
      </c>
      <c r="MJ18" s="190">
        <v>0.05</v>
      </c>
      <c r="MK18" s="190" t="s">
        <v>43</v>
      </c>
      <c r="ML18" s="190">
        <f>SUM(MI18:MK18)</f>
        <v>3.34</v>
      </c>
      <c r="MM18" s="192" t="s">
        <v>74</v>
      </c>
      <c r="MN18" s="190">
        <v>3.29</v>
      </c>
      <c r="MO18" s="190">
        <v>0.05</v>
      </c>
      <c r="MP18" s="190" t="s">
        <v>43</v>
      </c>
      <c r="MQ18" s="190">
        <f>SUM(MN18:MP18)</f>
        <v>3.34</v>
      </c>
      <c r="MR18" s="192" t="s">
        <v>74</v>
      </c>
      <c r="MS18" s="190">
        <v>3.29</v>
      </c>
      <c r="MT18" s="190">
        <v>0.05</v>
      </c>
      <c r="MU18" s="190" t="s">
        <v>43</v>
      </c>
      <c r="MV18" s="190">
        <f>SUM(MS18:MU18)</f>
        <v>3.34</v>
      </c>
      <c r="MW18" s="192" t="s">
        <v>74</v>
      </c>
      <c r="MX18" s="190">
        <v>3.29</v>
      </c>
      <c r="MY18" s="190">
        <v>0.05</v>
      </c>
      <c r="MZ18" s="190" t="s">
        <v>43</v>
      </c>
      <c r="NA18" s="190">
        <f>SUM(MX18:MZ18)</f>
        <v>3.34</v>
      </c>
      <c r="NB18" s="192" t="s">
        <v>74</v>
      </c>
      <c r="NC18" s="190">
        <v>3.29</v>
      </c>
      <c r="ND18" s="190">
        <v>0.05</v>
      </c>
      <c r="NE18" s="190" t="s">
        <v>43</v>
      </c>
      <c r="NF18" s="190">
        <f>SUM(NC18:NE18)</f>
        <v>3.34</v>
      </c>
      <c r="NG18" s="192" t="s">
        <v>74</v>
      </c>
      <c r="NH18" s="190">
        <v>3.29</v>
      </c>
      <c r="NI18" s="190">
        <v>0.05</v>
      </c>
      <c r="NJ18" s="190" t="s">
        <v>43</v>
      </c>
      <c r="NK18" s="190">
        <f>SUM(NH18:NJ18)</f>
        <v>3.34</v>
      </c>
      <c r="NL18" s="192" t="s">
        <v>74</v>
      </c>
      <c r="NM18" s="190">
        <v>3.22</v>
      </c>
      <c r="NN18" s="190">
        <v>0.04</v>
      </c>
      <c r="NO18" s="190" t="s">
        <v>43</v>
      </c>
      <c r="NP18" s="190">
        <f>SUM(NM18:NO18)</f>
        <v>3.2600000000000002</v>
      </c>
      <c r="NQ18" s="192" t="s">
        <v>74</v>
      </c>
      <c r="NR18" s="190">
        <v>3.13</v>
      </c>
      <c r="NS18" s="190">
        <v>0.04</v>
      </c>
      <c r="NT18" s="190" t="s">
        <v>43</v>
      </c>
      <c r="NU18" s="190">
        <f>SUM(NR18:NT18)</f>
        <v>3.17</v>
      </c>
      <c r="NV18" s="192" t="s">
        <v>74</v>
      </c>
      <c r="NW18" s="190">
        <v>3.13</v>
      </c>
      <c r="NX18" s="190">
        <v>0.04</v>
      </c>
      <c r="NY18" s="190" t="s">
        <v>43</v>
      </c>
      <c r="NZ18" s="190">
        <f>SUM(NW18:NY18)</f>
        <v>3.17</v>
      </c>
      <c r="OA18" s="192" t="s">
        <v>74</v>
      </c>
      <c r="OB18" s="190">
        <v>3.13</v>
      </c>
      <c r="OC18" s="190">
        <v>0.04</v>
      </c>
      <c r="OD18" s="190" t="s">
        <v>43</v>
      </c>
      <c r="OE18" s="190">
        <f>SUM(OB18:OD18)</f>
        <v>3.17</v>
      </c>
      <c r="OF18" s="192" t="s">
        <v>74</v>
      </c>
      <c r="OG18" s="190">
        <v>3.13</v>
      </c>
      <c r="OH18" s="190">
        <v>0.04</v>
      </c>
      <c r="OI18" s="190" t="s">
        <v>43</v>
      </c>
      <c r="OJ18" s="190">
        <f>SUM(OG18:OI18)</f>
        <v>3.17</v>
      </c>
      <c r="OK18" s="192" t="s">
        <v>74</v>
      </c>
      <c r="OL18" s="190">
        <v>3.22</v>
      </c>
      <c r="OM18" s="190">
        <v>0.04</v>
      </c>
      <c r="ON18" s="190" t="s">
        <v>43</v>
      </c>
      <c r="OO18" s="190">
        <f>SUM(OL18:ON18)</f>
        <v>3.2600000000000002</v>
      </c>
      <c r="OP18" s="192" t="s">
        <v>74</v>
      </c>
      <c r="OQ18" s="190">
        <v>3.22</v>
      </c>
      <c r="OR18" s="190">
        <v>0.04</v>
      </c>
      <c r="OS18" s="190" t="s">
        <v>43</v>
      </c>
      <c r="OT18" s="190">
        <f>SUM(OQ18:OS18)</f>
        <v>3.2600000000000002</v>
      </c>
      <c r="OU18" s="192" t="s">
        <v>74</v>
      </c>
      <c r="OV18" s="190">
        <v>3.13</v>
      </c>
      <c r="OW18" s="190">
        <v>0.04</v>
      </c>
      <c r="OX18" s="190" t="s">
        <v>43</v>
      </c>
      <c r="OY18" s="190">
        <f>SUM(OV18:OX18)</f>
        <v>3.17</v>
      </c>
      <c r="OZ18" s="192" t="s">
        <v>74</v>
      </c>
      <c r="PA18" s="190">
        <v>3.29</v>
      </c>
      <c r="PB18" s="190">
        <v>0.05</v>
      </c>
      <c r="PC18" s="190" t="s">
        <v>43</v>
      </c>
      <c r="PD18" s="190">
        <f>SUM(PA18:PC18)</f>
        <v>3.34</v>
      </c>
      <c r="PE18" s="192" t="s">
        <v>74</v>
      </c>
      <c r="PF18" s="190">
        <v>3.29</v>
      </c>
      <c r="PG18" s="190">
        <v>0.05</v>
      </c>
      <c r="PH18" s="190" t="s">
        <v>43</v>
      </c>
      <c r="PI18" s="190">
        <f>SUM(PF18:PH18)</f>
        <v>3.34</v>
      </c>
      <c r="PJ18" s="192" t="s">
        <v>74</v>
      </c>
      <c r="PK18" s="190">
        <v>3.4</v>
      </c>
      <c r="PL18" s="190">
        <v>0.05</v>
      </c>
      <c r="PM18" s="190">
        <v>4.51</v>
      </c>
      <c r="PN18" s="190">
        <f>SUM(PK18:PM18)</f>
        <v>7.9599999999999991</v>
      </c>
      <c r="PO18" s="192" t="s">
        <v>74</v>
      </c>
      <c r="PP18" s="190">
        <v>3.47</v>
      </c>
      <c r="PQ18" s="190">
        <v>0.05</v>
      </c>
      <c r="PR18" s="190" t="s">
        <v>43</v>
      </c>
      <c r="PS18" s="190">
        <f>SUM(PP18:PR18)</f>
        <v>3.52</v>
      </c>
      <c r="PT18" s="192" t="s">
        <v>74</v>
      </c>
      <c r="PU18" s="190">
        <v>3.58</v>
      </c>
      <c r="PV18" s="190">
        <v>0.05</v>
      </c>
      <c r="PW18" s="190">
        <v>4.75</v>
      </c>
      <c r="PX18" s="190">
        <f>SUM(PU18:PW18)</f>
        <v>8.379999999999999</v>
      </c>
      <c r="PY18" s="192" t="s">
        <v>74</v>
      </c>
      <c r="PZ18" s="190">
        <v>3.62</v>
      </c>
      <c r="QA18" s="190">
        <v>0.05</v>
      </c>
      <c r="QB18" s="190" t="s">
        <v>43</v>
      </c>
      <c r="QC18" s="190">
        <f>SUM(PZ18:QB18)</f>
        <v>3.67</v>
      </c>
      <c r="QD18" s="192" t="s">
        <v>74</v>
      </c>
      <c r="QE18" s="190">
        <v>3.64</v>
      </c>
      <c r="QF18" s="190">
        <v>0.05</v>
      </c>
      <c r="QG18" s="190" t="s">
        <v>43</v>
      </c>
      <c r="QH18" s="190">
        <f>SUM(QE18:QG18)</f>
        <v>3.69</v>
      </c>
      <c r="QI18" s="192" t="s">
        <v>74</v>
      </c>
      <c r="QJ18" s="190">
        <v>3.66</v>
      </c>
      <c r="QK18" s="190">
        <v>0.05</v>
      </c>
      <c r="QL18" s="190" t="s">
        <v>43</v>
      </c>
      <c r="QM18" s="190">
        <f>SUM(QJ18:QL18)</f>
        <v>3.71</v>
      </c>
      <c r="QN18" s="192" t="s">
        <v>74</v>
      </c>
      <c r="QO18" s="190">
        <v>3.69</v>
      </c>
      <c r="QP18" s="190">
        <v>0.05</v>
      </c>
      <c r="QQ18" s="190" t="s">
        <v>43</v>
      </c>
      <c r="QR18" s="190">
        <f>SUM(QO18:QQ18)</f>
        <v>3.7399999999999998</v>
      </c>
      <c r="QS18" s="192" t="s">
        <v>74</v>
      </c>
      <c r="QT18" s="190">
        <v>3.76</v>
      </c>
      <c r="QU18" s="190">
        <v>0.05</v>
      </c>
      <c r="QV18" s="190" t="s">
        <v>43</v>
      </c>
      <c r="QW18" s="190">
        <f>SUM(QT18:QV18)</f>
        <v>3.8099999999999996</v>
      </c>
      <c r="QX18" s="192" t="s">
        <v>74</v>
      </c>
      <c r="QY18" s="190">
        <v>3.84</v>
      </c>
      <c r="QZ18" s="190">
        <v>0.05</v>
      </c>
      <c r="RA18" s="190" t="s">
        <v>43</v>
      </c>
      <c r="RB18" s="190">
        <f>SUM(QY18:RA18)</f>
        <v>3.8899999999999997</v>
      </c>
      <c r="RC18" s="192" t="s">
        <v>74</v>
      </c>
      <c r="RD18" s="190">
        <v>3.84</v>
      </c>
      <c r="RE18" s="190">
        <v>0.05</v>
      </c>
      <c r="RF18" s="190" t="s">
        <v>43</v>
      </c>
      <c r="RG18" s="190">
        <f>SUM(RD18:RF18)</f>
        <v>3.8899999999999997</v>
      </c>
      <c r="RH18" s="192" t="s">
        <v>74</v>
      </c>
      <c r="RI18" s="190">
        <v>3.93</v>
      </c>
      <c r="RJ18" s="190">
        <v>0.05</v>
      </c>
      <c r="RK18" s="190" t="s">
        <v>43</v>
      </c>
      <c r="RL18" s="190">
        <f>SUM(RI18:RK18)</f>
        <v>3.98</v>
      </c>
      <c r="RM18" s="192" t="s">
        <v>74</v>
      </c>
      <c r="RN18" s="190">
        <v>3.93</v>
      </c>
      <c r="RO18" s="190">
        <v>0.05</v>
      </c>
      <c r="RP18" s="190" t="s">
        <v>43</v>
      </c>
      <c r="RQ18" s="190">
        <f>SUM(RN18:RP18)</f>
        <v>3.98</v>
      </c>
      <c r="RR18" s="192" t="s">
        <v>74</v>
      </c>
      <c r="RS18" s="190">
        <v>4.03</v>
      </c>
      <c r="RT18" s="190">
        <v>0.06</v>
      </c>
      <c r="RU18" s="190" t="s">
        <v>43</v>
      </c>
      <c r="RV18" s="190">
        <f>SUM(RS18:RU18)</f>
        <v>4.09</v>
      </c>
      <c r="RW18" s="192" t="s">
        <v>74</v>
      </c>
      <c r="RX18" s="190">
        <v>4.13</v>
      </c>
      <c r="RY18" s="190">
        <v>0.06</v>
      </c>
      <c r="RZ18" s="190" t="s">
        <v>43</v>
      </c>
      <c r="SA18" s="190">
        <f>SUM(RX18:RZ18)</f>
        <v>4.1899999999999995</v>
      </c>
      <c r="SB18" s="192" t="s">
        <v>74</v>
      </c>
      <c r="SC18" s="190">
        <v>4.13</v>
      </c>
      <c r="SD18" s="190">
        <v>0.06</v>
      </c>
      <c r="SE18" s="190" t="s">
        <v>43</v>
      </c>
      <c r="SF18" s="190">
        <f>SUM(SC18:SE18)</f>
        <v>4.1899999999999995</v>
      </c>
      <c r="SG18" s="192" t="s">
        <v>74</v>
      </c>
      <c r="SH18" s="190">
        <v>4.2699999999999996</v>
      </c>
      <c r="SI18" s="190">
        <v>0.06</v>
      </c>
      <c r="SJ18" s="190" t="s">
        <v>43</v>
      </c>
      <c r="SK18" s="190">
        <f>SUM(SH18:SJ18)</f>
        <v>4.3299999999999992</v>
      </c>
      <c r="SL18" s="192" t="s">
        <v>74</v>
      </c>
      <c r="SM18" s="190">
        <v>4.2699999999999996</v>
      </c>
      <c r="SN18" s="190">
        <v>0.06</v>
      </c>
      <c r="SO18" s="190" t="s">
        <v>43</v>
      </c>
      <c r="SP18" s="190">
        <f>SUM(SM18:SO18)</f>
        <v>4.3299999999999992</v>
      </c>
      <c r="SQ18" s="192" t="s">
        <v>74</v>
      </c>
      <c r="SR18" s="190">
        <v>4.28</v>
      </c>
      <c r="SS18" s="190">
        <v>0.06</v>
      </c>
      <c r="ST18" s="190" t="s">
        <v>43</v>
      </c>
      <c r="SU18" s="190">
        <f>SUM(SR18:ST18)</f>
        <v>4.34</v>
      </c>
      <c r="SV18" s="192" t="s">
        <v>74</v>
      </c>
      <c r="SW18" s="190">
        <v>4.38</v>
      </c>
      <c r="SX18" s="190">
        <v>0.06</v>
      </c>
      <c r="SY18" s="190" t="s">
        <v>43</v>
      </c>
      <c r="SZ18" s="190">
        <f>SUM(SW18:SY18)</f>
        <v>4.4399999999999995</v>
      </c>
      <c r="TA18" s="192" t="s">
        <v>74</v>
      </c>
      <c r="TB18" s="190">
        <v>4.28</v>
      </c>
      <c r="TC18" s="190">
        <v>0.06</v>
      </c>
      <c r="TD18" s="190" t="s">
        <v>43</v>
      </c>
      <c r="TE18" s="190">
        <f>SUM(TB18:TD18)</f>
        <v>4.34</v>
      </c>
      <c r="TF18" s="192" t="s">
        <v>74</v>
      </c>
      <c r="TG18" s="190">
        <v>4.28</v>
      </c>
      <c r="TH18" s="190">
        <v>0.06</v>
      </c>
      <c r="TI18" s="190" t="s">
        <v>43</v>
      </c>
      <c r="TJ18" s="190">
        <f>SUM(TG18:TI18)</f>
        <v>4.34</v>
      </c>
      <c r="TK18" s="192" t="s">
        <v>74</v>
      </c>
      <c r="TL18" s="190">
        <v>4.28</v>
      </c>
      <c r="TM18" s="190">
        <v>0.06</v>
      </c>
      <c r="TN18" s="190" t="s">
        <v>43</v>
      </c>
      <c r="TO18" s="190">
        <f>SUM(TL18:TN18)</f>
        <v>4.34</v>
      </c>
      <c r="TP18" s="192" t="s">
        <v>74</v>
      </c>
      <c r="TQ18" s="190">
        <v>4.28</v>
      </c>
      <c r="TR18" s="190">
        <v>0.06</v>
      </c>
      <c r="TS18" s="190" t="s">
        <v>43</v>
      </c>
      <c r="TT18" s="190">
        <f>SUM(TQ18:TS18)</f>
        <v>4.34</v>
      </c>
      <c r="TU18" s="192" t="s">
        <v>74</v>
      </c>
      <c r="TV18" s="190">
        <v>4.28</v>
      </c>
      <c r="TW18" s="190">
        <v>0.06</v>
      </c>
      <c r="TX18" s="190" t="s">
        <v>43</v>
      </c>
      <c r="TY18" s="190">
        <f>SUM(TV18:TX18)</f>
        <v>4.34</v>
      </c>
      <c r="TZ18" s="192" t="s">
        <v>74</v>
      </c>
      <c r="UA18" s="190">
        <v>4.28</v>
      </c>
      <c r="UB18" s="190">
        <v>0.06</v>
      </c>
      <c r="UC18" s="190" t="s">
        <v>43</v>
      </c>
      <c r="UD18" s="190">
        <f>SUM(UA18:UC18)</f>
        <v>4.34</v>
      </c>
      <c r="UE18" s="192" t="s">
        <v>74</v>
      </c>
      <c r="UF18" s="190">
        <v>4.28</v>
      </c>
      <c r="UG18" s="190">
        <v>0.06</v>
      </c>
      <c r="UH18" s="190" t="s">
        <v>43</v>
      </c>
      <c r="UI18" s="203">
        <f>SUM(UF18:UH18)</f>
        <v>4.34</v>
      </c>
      <c r="UJ18" s="192" t="s">
        <v>74</v>
      </c>
      <c r="UK18" s="190">
        <v>4.4800000000000004</v>
      </c>
      <c r="UL18" s="190">
        <v>0.06</v>
      </c>
      <c r="UM18" s="190" t="s">
        <v>43</v>
      </c>
      <c r="UN18" s="190">
        <f>SUM(UK18:UM18)</f>
        <v>4.54</v>
      </c>
      <c r="UO18" s="192" t="s">
        <v>74</v>
      </c>
      <c r="UP18" s="190">
        <v>4.4800000000000004</v>
      </c>
      <c r="UQ18" s="190">
        <v>0.06</v>
      </c>
      <c r="UR18" s="190" t="s">
        <v>43</v>
      </c>
      <c r="US18" s="190">
        <f>SUM(UP18:UR18)</f>
        <v>4.54</v>
      </c>
      <c r="UT18" s="192" t="s">
        <v>74</v>
      </c>
      <c r="UU18" s="190">
        <v>4.6399999999999997</v>
      </c>
      <c r="UV18" s="190">
        <v>0.06</v>
      </c>
      <c r="UW18" s="190" t="s">
        <v>43</v>
      </c>
      <c r="UX18" s="203">
        <f>SUM(UU18:UW18)</f>
        <v>4.6999999999999993</v>
      </c>
      <c r="UY18" s="192" t="s">
        <v>74</v>
      </c>
      <c r="UZ18" s="190">
        <v>4.6399999999999997</v>
      </c>
      <c r="VA18" s="190">
        <v>0.06</v>
      </c>
      <c r="VB18" s="190" t="s">
        <v>43</v>
      </c>
      <c r="VC18" s="203">
        <f>SUM(UZ18:VB18)</f>
        <v>4.6999999999999993</v>
      </c>
      <c r="VD18" s="192" t="s">
        <v>74</v>
      </c>
      <c r="VE18" s="190">
        <v>4.6399999999999997</v>
      </c>
      <c r="VF18" s="190">
        <v>0.06</v>
      </c>
      <c r="VG18" s="190" t="s">
        <v>43</v>
      </c>
      <c r="VH18" s="203">
        <f>SUM(VE18:VG18)</f>
        <v>4.6999999999999993</v>
      </c>
      <c r="VI18" s="192" t="s">
        <v>74</v>
      </c>
      <c r="VJ18" s="190">
        <v>5.03</v>
      </c>
      <c r="VK18" s="190">
        <v>7.0000000000000007E-2</v>
      </c>
      <c r="VL18" s="190" t="s">
        <v>43</v>
      </c>
      <c r="VM18" s="203">
        <f>SUM(VJ18:VL18)</f>
        <v>5.1000000000000005</v>
      </c>
      <c r="VN18" s="192" t="s">
        <v>74</v>
      </c>
      <c r="VO18" s="190">
        <v>5.03</v>
      </c>
      <c r="VP18" s="190">
        <v>7.0000000000000007E-2</v>
      </c>
      <c r="VQ18" s="190" t="s">
        <v>43</v>
      </c>
      <c r="VR18" s="203">
        <f>SUM(VO18:VQ18)</f>
        <v>5.1000000000000005</v>
      </c>
      <c r="VS18" s="192" t="s">
        <v>74</v>
      </c>
      <c r="VT18" s="190">
        <v>5.03</v>
      </c>
      <c r="VU18" s="190">
        <v>7.0000000000000007E-2</v>
      </c>
      <c r="VV18" s="190" t="s">
        <v>43</v>
      </c>
      <c r="VW18" s="203">
        <f>SUM(VT18:VV18)</f>
        <v>5.1000000000000005</v>
      </c>
      <c r="VX18" s="192" t="s">
        <v>74</v>
      </c>
      <c r="VY18" s="190">
        <v>5.03</v>
      </c>
      <c r="VZ18" s="190">
        <v>7.0000000000000007E-2</v>
      </c>
      <c r="WA18" s="190" t="s">
        <v>43</v>
      </c>
      <c r="WB18" s="203">
        <f>SUM(VY18:WA18)</f>
        <v>5.1000000000000005</v>
      </c>
      <c r="WC18" s="192" t="s">
        <v>74</v>
      </c>
      <c r="WD18" s="190">
        <v>5.03</v>
      </c>
      <c r="WE18" s="190">
        <v>7.0000000000000007E-2</v>
      </c>
      <c r="WF18" s="190" t="s">
        <v>43</v>
      </c>
      <c r="WG18" s="203">
        <f>SUM(WD18:WF18)</f>
        <v>5.1000000000000005</v>
      </c>
      <c r="WH18" s="192" t="s">
        <v>74</v>
      </c>
      <c r="WI18" s="190">
        <v>5.03</v>
      </c>
      <c r="WJ18" s="190">
        <v>7.0000000000000007E-2</v>
      </c>
      <c r="WK18" s="190" t="s">
        <v>43</v>
      </c>
      <c r="WL18" s="203">
        <f>SUM(WI18:WK18)</f>
        <v>5.1000000000000005</v>
      </c>
      <c r="WM18" s="192" t="s">
        <v>74</v>
      </c>
      <c r="WN18" s="190">
        <v>5.03</v>
      </c>
      <c r="WO18" s="190">
        <v>7.0000000000000007E-2</v>
      </c>
      <c r="WP18" s="190" t="s">
        <v>43</v>
      </c>
      <c r="WQ18" s="203">
        <f>SUM(WN18:WP18)</f>
        <v>5.1000000000000005</v>
      </c>
      <c r="WR18" s="192" t="s">
        <v>74</v>
      </c>
      <c r="WS18" s="190">
        <v>5.03</v>
      </c>
      <c r="WT18" s="190">
        <v>7.0000000000000007E-2</v>
      </c>
      <c r="WU18" s="190" t="s">
        <v>43</v>
      </c>
      <c r="WV18" s="203">
        <f>SUM(WS18:WU18)</f>
        <v>5.1000000000000005</v>
      </c>
      <c r="WW18" s="192" t="s">
        <v>74</v>
      </c>
      <c r="WX18" s="190">
        <v>5.03</v>
      </c>
      <c r="WY18" s="190">
        <v>7.0000000000000007E-2</v>
      </c>
      <c r="WZ18" s="190" t="s">
        <v>43</v>
      </c>
      <c r="XA18" s="203">
        <f>SUM(WX18:WZ18)</f>
        <v>5.1000000000000005</v>
      </c>
      <c r="XB18" s="192" t="s">
        <v>74</v>
      </c>
      <c r="XC18" s="190">
        <v>5.03</v>
      </c>
      <c r="XD18" s="190">
        <v>7.0000000000000007E-2</v>
      </c>
      <c r="XE18" s="190" t="s">
        <v>43</v>
      </c>
      <c r="XF18" s="203">
        <f>SUM(XC18:XE18)</f>
        <v>5.1000000000000005</v>
      </c>
      <c r="XG18" s="192" t="s">
        <v>74</v>
      </c>
      <c r="XH18" s="190">
        <v>5.03</v>
      </c>
      <c r="XI18" s="190">
        <v>7.0000000000000007E-2</v>
      </c>
      <c r="XJ18" s="190" t="s">
        <v>43</v>
      </c>
      <c r="XK18" s="203">
        <f>SUM(XH18:XJ18)</f>
        <v>5.1000000000000005</v>
      </c>
      <c r="XL18" s="192" t="s">
        <v>74</v>
      </c>
      <c r="XM18" s="190">
        <v>5.03</v>
      </c>
      <c r="XN18" s="190">
        <v>7.0000000000000007E-2</v>
      </c>
      <c r="XO18" s="190" t="s">
        <v>43</v>
      </c>
      <c r="XP18" s="203">
        <f>SUM(XM18:XO18)</f>
        <v>5.1000000000000005</v>
      </c>
      <c r="XQ18" s="192" t="s">
        <v>74</v>
      </c>
      <c r="XR18" s="190">
        <v>5.03</v>
      </c>
      <c r="XS18" s="190">
        <v>7.0000000000000007E-2</v>
      </c>
      <c r="XT18" s="190" t="s">
        <v>43</v>
      </c>
      <c r="XU18" s="203">
        <f>SUM(XR18:XT18)</f>
        <v>5.1000000000000005</v>
      </c>
      <c r="XV18" s="192" t="s">
        <v>74</v>
      </c>
      <c r="XW18" s="190">
        <v>5.03</v>
      </c>
      <c r="XX18" s="190">
        <v>7.0000000000000007E-2</v>
      </c>
      <c r="XY18" s="190" t="s">
        <v>43</v>
      </c>
      <c r="XZ18" s="203">
        <f>SUM(XW18:XY18)</f>
        <v>5.1000000000000005</v>
      </c>
      <c r="YA18" s="192" t="s">
        <v>74</v>
      </c>
      <c r="YB18" s="190">
        <v>5.03</v>
      </c>
      <c r="YC18" s="190">
        <v>7.0000000000000007E-2</v>
      </c>
      <c r="YD18" s="190" t="s">
        <v>43</v>
      </c>
      <c r="YE18" s="203">
        <f>SUM(YB18:YD18)</f>
        <v>5.1000000000000005</v>
      </c>
      <c r="YF18" s="192" t="s">
        <v>74</v>
      </c>
      <c r="YG18" s="190">
        <v>5.07</v>
      </c>
      <c r="YH18" s="190">
        <v>7.0000000000000007E-2</v>
      </c>
      <c r="YI18" s="190" t="s">
        <v>43</v>
      </c>
      <c r="YJ18" s="203">
        <f>SUM(YG18:YI18)</f>
        <v>5.1400000000000006</v>
      </c>
      <c r="YK18" s="192" t="s">
        <v>74</v>
      </c>
      <c r="YL18" s="190">
        <v>5.07</v>
      </c>
      <c r="YM18" s="190">
        <v>7.0000000000000007E-2</v>
      </c>
      <c r="YN18" s="190" t="s">
        <v>43</v>
      </c>
      <c r="YO18" s="203">
        <f>SUM(YL18:YN18)</f>
        <v>5.1400000000000006</v>
      </c>
      <c r="YP18" s="192" t="s">
        <v>74</v>
      </c>
      <c r="YQ18" s="190">
        <v>5.08</v>
      </c>
      <c r="YR18" s="190">
        <v>7.0000000000000007E-2</v>
      </c>
      <c r="YS18" s="190" t="s">
        <v>43</v>
      </c>
      <c r="YT18" s="203">
        <f>SUM(YQ18:YS18)</f>
        <v>5.15</v>
      </c>
      <c r="YU18" s="192" t="s">
        <v>74</v>
      </c>
      <c r="YV18" s="190">
        <v>5.0999999999999996</v>
      </c>
      <c r="YW18" s="190">
        <v>7.0000000000000007E-2</v>
      </c>
      <c r="YX18" s="190" t="s">
        <v>43</v>
      </c>
      <c r="YY18" s="203">
        <f>SUM(YV18:YX18)</f>
        <v>5.17</v>
      </c>
      <c r="YZ18" s="192" t="s">
        <v>74</v>
      </c>
      <c r="ZA18" s="190">
        <v>5.0999999999999996</v>
      </c>
      <c r="ZB18" s="190">
        <v>7.0000000000000007E-2</v>
      </c>
      <c r="ZC18" s="190" t="s">
        <v>43</v>
      </c>
      <c r="ZD18" s="203">
        <f>SUM(ZA18:ZC18)</f>
        <v>5.17</v>
      </c>
      <c r="ZE18" s="192" t="s">
        <v>74</v>
      </c>
      <c r="ZF18" s="190">
        <v>5.17</v>
      </c>
      <c r="ZG18" s="190">
        <v>7.0000000000000007E-2</v>
      </c>
      <c r="ZH18" s="190" t="s">
        <v>43</v>
      </c>
      <c r="ZI18" s="203">
        <f>SUM(ZF18:ZH18)</f>
        <v>5.24</v>
      </c>
      <c r="ZJ18" s="192" t="s">
        <v>74</v>
      </c>
      <c r="ZK18" s="190"/>
      <c r="ZL18" s="190"/>
      <c r="ZM18" s="190"/>
      <c r="ZN18" s="203">
        <f>SUM(ZK18:ZM18)</f>
        <v>0</v>
      </c>
      <c r="ZO18" s="192" t="s">
        <v>74</v>
      </c>
      <c r="ZP18" s="190"/>
      <c r="ZQ18" s="190"/>
      <c r="ZR18" s="190"/>
      <c r="ZS18" s="203">
        <f>SUM(ZP18:ZR18)</f>
        <v>0</v>
      </c>
      <c r="ZT18" s="192" t="s">
        <v>74</v>
      </c>
      <c r="ZU18" s="190"/>
      <c r="ZV18" s="190"/>
      <c r="ZW18" s="190"/>
      <c r="ZX18" s="203">
        <f>SUM(ZU18:ZW18)</f>
        <v>0</v>
      </c>
      <c r="ZY18" s="192" t="s">
        <v>74</v>
      </c>
      <c r="ZZ18" s="190"/>
      <c r="AAA18" s="190"/>
      <c r="AAB18" s="190"/>
      <c r="AAC18" s="203">
        <f>SUM(ZZ18:AAB18)</f>
        <v>0</v>
      </c>
      <c r="AAD18" s="192" t="s">
        <v>74</v>
      </c>
      <c r="AAE18" s="190"/>
      <c r="AAF18" s="190"/>
      <c r="AAG18" s="190"/>
      <c r="AAH18" s="203">
        <f>SUM(AAE18:AAG18)</f>
        <v>0</v>
      </c>
      <c r="AAI18" s="192" t="s">
        <v>74</v>
      </c>
      <c r="AAJ18" s="190"/>
      <c r="AAK18" s="190"/>
      <c r="AAL18" s="190"/>
      <c r="AAM18" s="203">
        <f>SUM(AAJ18:AAL18)</f>
        <v>0</v>
      </c>
    </row>
    <row r="19" spans="1:715" ht="23.25" thickBot="1" x14ac:dyDescent="0.3">
      <c r="A19" s="194" t="s">
        <v>74</v>
      </c>
      <c r="B19" s="205">
        <v>2.99</v>
      </c>
      <c r="C19" s="205">
        <v>0.04</v>
      </c>
      <c r="D19" s="205" t="s">
        <v>163</v>
      </c>
      <c r="E19" s="190">
        <f>SUM(B19:D19)</f>
        <v>3.0300000000000002</v>
      </c>
      <c r="F19" s="194" t="s">
        <v>74</v>
      </c>
      <c r="G19" s="205">
        <v>2.99</v>
      </c>
      <c r="H19" s="205">
        <v>0.04</v>
      </c>
      <c r="I19" s="205" t="s">
        <v>163</v>
      </c>
      <c r="J19" s="190">
        <f>SUM(G19:I19)</f>
        <v>3.0300000000000002</v>
      </c>
      <c r="K19" s="194" t="s">
        <v>74</v>
      </c>
      <c r="L19" s="205">
        <v>2.99</v>
      </c>
      <c r="M19" s="205">
        <v>0.04</v>
      </c>
      <c r="N19" s="205" t="s">
        <v>163</v>
      </c>
      <c r="O19" s="190">
        <f>SUM(L19:N19)</f>
        <v>3.0300000000000002</v>
      </c>
      <c r="P19" s="194" t="s">
        <v>74</v>
      </c>
      <c r="Q19" s="205">
        <v>2.99</v>
      </c>
      <c r="R19" s="205">
        <v>0.04</v>
      </c>
      <c r="S19" s="205" t="s">
        <v>163</v>
      </c>
      <c r="T19" s="190">
        <f>SUM(Q19:S19)</f>
        <v>3.0300000000000002</v>
      </c>
      <c r="U19" s="194" t="s">
        <v>74</v>
      </c>
      <c r="V19" s="205">
        <v>2.99</v>
      </c>
      <c r="W19" s="205">
        <v>0.04</v>
      </c>
      <c r="X19" s="205" t="s">
        <v>163</v>
      </c>
      <c r="Y19" s="190">
        <f>SUM(V19:X19)</f>
        <v>3.0300000000000002</v>
      </c>
      <c r="Z19" s="194" t="s">
        <v>74</v>
      </c>
      <c r="AA19" s="205">
        <v>2.99</v>
      </c>
      <c r="AB19" s="205">
        <v>0.04</v>
      </c>
      <c r="AC19" s="205" t="s">
        <v>163</v>
      </c>
      <c r="AD19" s="190">
        <f>SUM(AA19:AC19)</f>
        <v>3.0300000000000002</v>
      </c>
      <c r="AE19" s="194" t="s">
        <v>74</v>
      </c>
      <c r="AF19" s="205">
        <v>2.99</v>
      </c>
      <c r="AG19" s="205">
        <v>0.04</v>
      </c>
      <c r="AH19" s="205" t="s">
        <v>163</v>
      </c>
      <c r="AI19" s="190">
        <f>SUM(AF19:AH19)</f>
        <v>3.0300000000000002</v>
      </c>
      <c r="AJ19" s="194" t="s">
        <v>74</v>
      </c>
      <c r="AK19" s="205">
        <v>2.99</v>
      </c>
      <c r="AL19" s="205">
        <v>0.04</v>
      </c>
      <c r="AM19" s="205" t="s">
        <v>163</v>
      </c>
      <c r="AN19" s="190">
        <f>SUM(AK19:AM19)</f>
        <v>3.0300000000000002</v>
      </c>
      <c r="AO19" s="192" t="s">
        <v>74</v>
      </c>
      <c r="AP19" s="190">
        <v>2.99</v>
      </c>
      <c r="AQ19" s="190">
        <v>0.04</v>
      </c>
      <c r="AR19" s="190" t="s">
        <v>51</v>
      </c>
      <c r="AS19" s="190">
        <f>SUM(AP19:AR19)</f>
        <v>3.0300000000000002</v>
      </c>
      <c r="AT19" s="192" t="s">
        <v>74</v>
      </c>
      <c r="AU19" s="190">
        <v>2.99</v>
      </c>
      <c r="AV19" s="190">
        <v>0.04</v>
      </c>
      <c r="AW19" s="190" t="s">
        <v>43</v>
      </c>
      <c r="AX19" s="190">
        <f>SUM(AU19:AW19)</f>
        <v>3.0300000000000002</v>
      </c>
      <c r="AY19" s="192" t="s">
        <v>75</v>
      </c>
      <c r="AZ19" s="203">
        <v>1003.93</v>
      </c>
      <c r="BA19" s="203">
        <v>1244.81</v>
      </c>
      <c r="BB19" s="190" t="s">
        <v>43</v>
      </c>
      <c r="BC19" s="190">
        <f>SUM(AZ19:BB19)</f>
        <v>2248.7399999999998</v>
      </c>
      <c r="BD19" s="192" t="s">
        <v>75</v>
      </c>
      <c r="BE19" s="203">
        <v>1011.09</v>
      </c>
      <c r="BF19" s="203">
        <v>1258.26</v>
      </c>
      <c r="BG19" s="190" t="s">
        <v>43</v>
      </c>
      <c r="BH19" s="190">
        <f>SUM(BE19:BG19)</f>
        <v>2269.35</v>
      </c>
      <c r="BI19" s="192" t="s">
        <v>75</v>
      </c>
      <c r="BJ19" s="203">
        <v>1012.7</v>
      </c>
      <c r="BK19" s="203">
        <v>1259.95</v>
      </c>
      <c r="BL19" s="190" t="s">
        <v>43</v>
      </c>
      <c r="BM19" s="190">
        <f>SUM(BJ19:BL19)</f>
        <v>2272.65</v>
      </c>
      <c r="BN19" s="192" t="s">
        <v>75</v>
      </c>
      <c r="BO19" s="203">
        <v>1014.64</v>
      </c>
      <c r="BP19" s="203">
        <v>1266.8900000000001</v>
      </c>
      <c r="BQ19" s="190" t="s">
        <v>43</v>
      </c>
      <c r="BR19" s="190">
        <f>SUM(BO19:BQ19)</f>
        <v>2281.5300000000002</v>
      </c>
      <c r="BS19" s="192" t="s">
        <v>75</v>
      </c>
      <c r="BT19" s="203">
        <v>1016.8</v>
      </c>
      <c r="BU19" s="203">
        <v>1268.29</v>
      </c>
      <c r="BV19" s="190" t="s">
        <v>43</v>
      </c>
      <c r="BW19" s="190">
        <f>SUM(BT19:BV19)</f>
        <v>2285.09</v>
      </c>
      <c r="BX19" s="192" t="s">
        <v>75</v>
      </c>
      <c r="BY19" s="203">
        <v>1022.43</v>
      </c>
      <c r="BZ19" s="203">
        <v>1269.29</v>
      </c>
      <c r="CA19" s="190" t="s">
        <v>43</v>
      </c>
      <c r="CB19" s="190">
        <f>SUM(BY19:CA19)</f>
        <v>2291.7199999999998</v>
      </c>
      <c r="CC19" s="192" t="s">
        <v>75</v>
      </c>
      <c r="CD19" s="203">
        <v>1026.21</v>
      </c>
      <c r="CE19" s="203">
        <v>1274.33</v>
      </c>
      <c r="CF19" s="190" t="s">
        <v>43</v>
      </c>
      <c r="CG19" s="190">
        <f>SUM(CD19:CF19)</f>
        <v>2300.54</v>
      </c>
      <c r="CH19" s="192" t="s">
        <v>75</v>
      </c>
      <c r="CI19" s="203">
        <v>1028.4000000000001</v>
      </c>
      <c r="CJ19" s="203">
        <v>1277.02</v>
      </c>
      <c r="CK19" s="190" t="s">
        <v>43</v>
      </c>
      <c r="CL19" s="190">
        <f>SUM(CI19:CK19)</f>
        <v>2305.42</v>
      </c>
      <c r="CM19" s="192" t="s">
        <v>75</v>
      </c>
      <c r="CN19" s="203">
        <v>1072.22</v>
      </c>
      <c r="CO19" s="203">
        <v>1336.29</v>
      </c>
      <c r="CP19" s="190" t="s">
        <v>43</v>
      </c>
      <c r="CQ19" s="190">
        <f>SUM(CN19:CP19)</f>
        <v>2408.5100000000002</v>
      </c>
      <c r="CR19" s="192" t="s">
        <v>75</v>
      </c>
      <c r="CS19" s="203">
        <v>1080.97</v>
      </c>
      <c r="CT19" s="203">
        <v>1349.35</v>
      </c>
      <c r="CU19" s="190" t="s">
        <v>43</v>
      </c>
      <c r="CV19" s="190">
        <f>SUM(CS19:CU19)</f>
        <v>2430.3199999999997</v>
      </c>
      <c r="CW19" s="192" t="s">
        <v>75</v>
      </c>
      <c r="CX19" s="203">
        <v>1083.3900000000001</v>
      </c>
      <c r="CY19" s="203">
        <v>1354.34</v>
      </c>
      <c r="CZ19" s="190" t="s">
        <v>43</v>
      </c>
      <c r="DA19" s="190">
        <f>SUM(CX19:CZ19)</f>
        <v>2437.73</v>
      </c>
      <c r="DB19" s="192" t="s">
        <v>75</v>
      </c>
      <c r="DC19" s="203">
        <v>1085.33</v>
      </c>
      <c r="DD19" s="203">
        <v>1355.94</v>
      </c>
      <c r="DE19" s="190" t="s">
        <v>43</v>
      </c>
      <c r="DF19" s="190">
        <f>SUM(DC19:DE19)</f>
        <v>2441.27</v>
      </c>
      <c r="DG19" s="192" t="s">
        <v>75</v>
      </c>
      <c r="DH19" s="203">
        <v>1087.76</v>
      </c>
      <c r="DI19" s="203">
        <v>1358.47</v>
      </c>
      <c r="DJ19" s="190" t="s">
        <v>43</v>
      </c>
      <c r="DK19" s="190">
        <f>SUM(DH19:DJ19)</f>
        <v>2446.23</v>
      </c>
      <c r="DL19" s="192" t="s">
        <v>75</v>
      </c>
      <c r="DM19" s="203">
        <v>1101.1400000000001</v>
      </c>
      <c r="DN19" s="203">
        <v>1371.02</v>
      </c>
      <c r="DO19" s="190" t="s">
        <v>43</v>
      </c>
      <c r="DP19" s="190">
        <f>SUM(DM19:DO19)</f>
        <v>2472.16</v>
      </c>
      <c r="DQ19" s="192" t="s">
        <v>75</v>
      </c>
      <c r="DR19" s="203">
        <v>1106.33</v>
      </c>
      <c r="DS19" s="203">
        <v>1378.22</v>
      </c>
      <c r="DT19" s="190" t="s">
        <v>43</v>
      </c>
      <c r="DU19" s="190">
        <f>SUM(DR19:DT19)</f>
        <v>2484.5500000000002</v>
      </c>
      <c r="DV19" s="192" t="s">
        <v>75</v>
      </c>
      <c r="DW19" s="203">
        <v>1106.24</v>
      </c>
      <c r="DX19" s="203">
        <v>1379.23</v>
      </c>
      <c r="DY19" s="190" t="s">
        <v>43</v>
      </c>
      <c r="DZ19" s="190">
        <f>SUM(DW19:DY19)</f>
        <v>2485.4700000000003</v>
      </c>
      <c r="EA19" s="192" t="s">
        <v>75</v>
      </c>
      <c r="EB19" s="203">
        <v>1112.55</v>
      </c>
      <c r="EC19" s="203">
        <v>1383.23</v>
      </c>
      <c r="ED19" s="190" t="s">
        <v>43</v>
      </c>
      <c r="EE19" s="203">
        <f>SUM(EB19:ED19)</f>
        <v>2495.7799999999997</v>
      </c>
      <c r="EF19" s="192" t="s">
        <v>75</v>
      </c>
      <c r="EG19" s="203">
        <v>1115.95</v>
      </c>
      <c r="EH19" s="203">
        <v>1385.98</v>
      </c>
      <c r="EI19" s="190" t="s">
        <v>43</v>
      </c>
      <c r="EJ19" s="190">
        <f>SUM(EG19:EI19)</f>
        <v>2501.9300000000003</v>
      </c>
      <c r="EK19" s="192" t="s">
        <v>75</v>
      </c>
      <c r="EL19" s="203">
        <v>1122.03</v>
      </c>
      <c r="EM19" s="203">
        <v>1394.93</v>
      </c>
      <c r="EN19" s="190" t="s">
        <v>43</v>
      </c>
      <c r="EO19" s="190">
        <f>SUM(EL19:EN19)</f>
        <v>2516.96</v>
      </c>
      <c r="EP19" s="192" t="s">
        <v>75</v>
      </c>
      <c r="EQ19" s="203">
        <v>1124.31</v>
      </c>
      <c r="ER19" s="203">
        <v>1397.74</v>
      </c>
      <c r="ES19" s="190" t="s">
        <v>43</v>
      </c>
      <c r="ET19" s="190">
        <f>SUM(EQ19:ES19)</f>
        <v>2522.0500000000002</v>
      </c>
      <c r="EU19" s="192" t="s">
        <v>75</v>
      </c>
      <c r="EV19" s="203">
        <v>1130.1300000000001</v>
      </c>
      <c r="EW19" s="203">
        <v>1404.06</v>
      </c>
      <c r="EX19" s="190" t="s">
        <v>43</v>
      </c>
      <c r="EY19" s="190">
        <f>SUM(EV19:EX19)</f>
        <v>2534.19</v>
      </c>
      <c r="EZ19" s="192" t="s">
        <v>75</v>
      </c>
      <c r="FA19" s="203">
        <v>1133.0899999999999</v>
      </c>
      <c r="FB19" s="203">
        <v>1407.83</v>
      </c>
      <c r="FC19" s="190" t="s">
        <v>43</v>
      </c>
      <c r="FD19" s="190">
        <f>SUM(FA19:FC19)</f>
        <v>2540.92</v>
      </c>
      <c r="FE19" s="192" t="s">
        <v>75</v>
      </c>
      <c r="FF19" s="203">
        <v>1161.3699999999999</v>
      </c>
      <c r="FG19" s="203">
        <v>1443.88</v>
      </c>
      <c r="FH19" s="190" t="s">
        <v>43</v>
      </c>
      <c r="FI19" s="190">
        <f>SUM(FF19:FH19)</f>
        <v>2605.25</v>
      </c>
      <c r="FJ19" s="192" t="s">
        <v>75</v>
      </c>
      <c r="FK19" s="203">
        <v>1194.6300000000001</v>
      </c>
      <c r="FL19" s="203">
        <v>1494.23</v>
      </c>
      <c r="FM19" s="190" t="s">
        <v>43</v>
      </c>
      <c r="FN19" s="190">
        <f>SUM(FK19:FM19)</f>
        <v>2688.86</v>
      </c>
      <c r="FO19" s="192" t="s">
        <v>75</v>
      </c>
      <c r="FP19" s="203">
        <v>1173.08</v>
      </c>
      <c r="FQ19" s="203">
        <v>1468.12</v>
      </c>
      <c r="FR19" s="190" t="s">
        <v>43</v>
      </c>
      <c r="FS19" s="190">
        <f>SUM(FP19:FR19)</f>
        <v>2641.2</v>
      </c>
      <c r="FT19" s="192" t="s">
        <v>75</v>
      </c>
      <c r="FU19" s="203">
        <v>1180.55</v>
      </c>
      <c r="FV19" s="203">
        <v>1475.41</v>
      </c>
      <c r="FW19" s="190" t="s">
        <v>43</v>
      </c>
      <c r="FX19" s="190">
        <f>SUM(FU19:FW19)</f>
        <v>2655.96</v>
      </c>
      <c r="FY19" s="192" t="s">
        <v>75</v>
      </c>
      <c r="FZ19" s="203">
        <v>1198.04</v>
      </c>
      <c r="GA19" s="203">
        <v>1498.75</v>
      </c>
      <c r="GB19" s="190" t="s">
        <v>43</v>
      </c>
      <c r="GC19" s="190">
        <f>SUM(FZ19:GB19)</f>
        <v>2696.79</v>
      </c>
      <c r="GD19" s="192" t="s">
        <v>75</v>
      </c>
      <c r="GE19" s="203">
        <v>1199.29</v>
      </c>
      <c r="GF19" s="203">
        <v>1503.38</v>
      </c>
      <c r="GG19" s="190" t="s">
        <v>43</v>
      </c>
      <c r="GH19" s="190">
        <f>SUM(GE19:GG19)</f>
        <v>2702.67</v>
      </c>
      <c r="GI19" s="192" t="s">
        <v>75</v>
      </c>
      <c r="GJ19" s="203">
        <v>1203.21</v>
      </c>
      <c r="GK19" s="203">
        <v>1508.61</v>
      </c>
      <c r="GL19" s="190" t="s">
        <v>43</v>
      </c>
      <c r="GM19" s="190">
        <f>SUM(GJ19:GL19)</f>
        <v>2711.8199999999997</v>
      </c>
      <c r="GN19" s="192" t="s">
        <v>75</v>
      </c>
      <c r="GO19" s="203">
        <v>1204.6199999999999</v>
      </c>
      <c r="GP19" s="203">
        <v>1509.34</v>
      </c>
      <c r="GQ19" s="190" t="s">
        <v>43</v>
      </c>
      <c r="GR19" s="190">
        <f>SUM(GO19:GQ19)</f>
        <v>2713.96</v>
      </c>
      <c r="GS19" s="192" t="s">
        <v>75</v>
      </c>
      <c r="GT19" s="203">
        <v>1204.79</v>
      </c>
      <c r="GU19" s="203">
        <v>1510.29</v>
      </c>
      <c r="GV19" s="190" t="s">
        <v>43</v>
      </c>
      <c r="GW19" s="190">
        <f>SUM(GT19:GV19)</f>
        <v>2715.08</v>
      </c>
      <c r="GX19" s="192" t="s">
        <v>75</v>
      </c>
      <c r="GY19" s="203">
        <v>1204.45</v>
      </c>
      <c r="GZ19" s="203">
        <v>1510.71</v>
      </c>
      <c r="HA19" s="190" t="s">
        <v>43</v>
      </c>
      <c r="HB19" s="190">
        <f>SUM(GY19:HA19)</f>
        <v>2715.16</v>
      </c>
      <c r="HC19" s="192" t="s">
        <v>75</v>
      </c>
      <c r="HD19" s="203">
        <v>1203.3499999999999</v>
      </c>
      <c r="HE19" s="203">
        <v>1511.74</v>
      </c>
      <c r="HF19" s="190" t="s">
        <v>43</v>
      </c>
      <c r="HG19" s="190">
        <f>SUM(HD19:HF19)</f>
        <v>2715.09</v>
      </c>
      <c r="HH19" s="192" t="s">
        <v>75</v>
      </c>
      <c r="HI19" s="203">
        <v>1225.1500000000001</v>
      </c>
      <c r="HJ19" s="203">
        <v>1545.87</v>
      </c>
      <c r="HK19" s="190" t="s">
        <v>43</v>
      </c>
      <c r="HL19" s="190">
        <f>SUM(HI19:HK19)</f>
        <v>2771.02</v>
      </c>
      <c r="HM19" s="192" t="s">
        <v>75</v>
      </c>
      <c r="HN19" s="203">
        <v>1226.56</v>
      </c>
      <c r="HO19" s="203">
        <v>1548.75</v>
      </c>
      <c r="HP19" s="190" t="s">
        <v>43</v>
      </c>
      <c r="HQ19" s="190">
        <f>SUM(HN19:HP19)</f>
        <v>2775.31</v>
      </c>
      <c r="HR19" s="192" t="s">
        <v>75</v>
      </c>
      <c r="HS19" s="203">
        <v>1229.24</v>
      </c>
      <c r="HT19" s="203">
        <v>1550.48</v>
      </c>
      <c r="HU19" s="190" t="s">
        <v>43</v>
      </c>
      <c r="HV19" s="190">
        <f>SUM(HS19:HU19)</f>
        <v>2779.7200000000003</v>
      </c>
      <c r="HW19" s="192" t="s">
        <v>75</v>
      </c>
      <c r="HX19" s="203">
        <v>1238.3499999999999</v>
      </c>
      <c r="HY19" s="203">
        <v>1560.18</v>
      </c>
      <c r="HZ19" s="190" t="s">
        <v>43</v>
      </c>
      <c r="IA19" s="190">
        <f>SUM(HX19:HZ19)</f>
        <v>2798.5299999999997</v>
      </c>
      <c r="IB19" s="192" t="s">
        <v>75</v>
      </c>
      <c r="IC19" s="203">
        <v>1240.4000000000001</v>
      </c>
      <c r="ID19" s="203">
        <v>1561.99</v>
      </c>
      <c r="IE19" s="190" t="s">
        <v>43</v>
      </c>
      <c r="IF19" s="190">
        <f>SUM(IC19:IE19)</f>
        <v>2802.3900000000003</v>
      </c>
      <c r="IG19" s="192" t="s">
        <v>75</v>
      </c>
      <c r="IH19" s="203">
        <v>1244.3800000000001</v>
      </c>
      <c r="II19" s="203">
        <v>1565.4</v>
      </c>
      <c r="IJ19" s="190" t="s">
        <v>43</v>
      </c>
      <c r="IK19" s="190">
        <f>SUM(IH19:IJ19)</f>
        <v>2809.78</v>
      </c>
      <c r="IL19" s="192" t="s">
        <v>75</v>
      </c>
      <c r="IM19" s="203">
        <v>1245.28</v>
      </c>
      <c r="IN19" s="203">
        <v>1566.79</v>
      </c>
      <c r="IO19" s="190" t="s">
        <v>43</v>
      </c>
      <c r="IP19" s="190">
        <f>SUM(IM19:IO19)</f>
        <v>2812.0699999999997</v>
      </c>
      <c r="IQ19" s="192" t="s">
        <v>75</v>
      </c>
      <c r="IR19" s="203">
        <v>1252.69</v>
      </c>
      <c r="IS19" s="203">
        <v>1572.36</v>
      </c>
      <c r="IT19" s="203">
        <v>1637.18</v>
      </c>
      <c r="IU19" s="190">
        <f>SUM(IR19:IT19)</f>
        <v>4462.2300000000005</v>
      </c>
      <c r="IV19" s="192" t="s">
        <v>75</v>
      </c>
      <c r="IW19" s="203">
        <v>1256.04</v>
      </c>
      <c r="IX19" s="203">
        <v>1575.09</v>
      </c>
      <c r="IY19" s="190" t="s">
        <v>43</v>
      </c>
      <c r="IZ19" s="190">
        <f>SUM(IW19:IY19)</f>
        <v>2831.13</v>
      </c>
      <c r="JA19" s="192" t="s">
        <v>75</v>
      </c>
      <c r="JB19" s="203">
        <v>1257.49</v>
      </c>
      <c r="JC19" s="203">
        <v>1575.52</v>
      </c>
      <c r="JD19" s="190" t="s">
        <v>43</v>
      </c>
      <c r="JE19" s="190">
        <f>SUM(JB19:JD19)</f>
        <v>2833.01</v>
      </c>
      <c r="JF19" s="192" t="s">
        <v>75</v>
      </c>
      <c r="JG19" s="203">
        <v>1260.01</v>
      </c>
      <c r="JH19" s="203">
        <v>1576.65</v>
      </c>
      <c r="JI19" s="190" t="s">
        <v>43</v>
      </c>
      <c r="JJ19" s="190">
        <f>SUM(JG19:JI19)</f>
        <v>2836.66</v>
      </c>
      <c r="JK19" s="192" t="s">
        <v>75</v>
      </c>
      <c r="JL19" s="203">
        <v>1271.46</v>
      </c>
      <c r="JM19" s="203">
        <v>1589.64</v>
      </c>
      <c r="JN19" s="190" t="s">
        <v>43</v>
      </c>
      <c r="JO19" s="190">
        <f>SUM(JL19:JN19)</f>
        <v>2861.1000000000004</v>
      </c>
      <c r="JP19" s="192" t="s">
        <v>75</v>
      </c>
      <c r="JQ19" s="203">
        <v>1275.5899999999999</v>
      </c>
      <c r="JR19" s="203">
        <v>1593.26</v>
      </c>
      <c r="JS19" s="190" t="s">
        <v>43</v>
      </c>
      <c r="JT19" s="190">
        <f>SUM(JQ19:JS19)</f>
        <v>2868.85</v>
      </c>
      <c r="JU19" s="192" t="s">
        <v>75</v>
      </c>
      <c r="JV19" s="203">
        <v>1279.75</v>
      </c>
      <c r="JW19" s="203">
        <v>1595.85</v>
      </c>
      <c r="JX19" s="190" t="s">
        <v>43</v>
      </c>
      <c r="JY19" s="190">
        <f>SUM(JV19:JX19)</f>
        <v>2875.6</v>
      </c>
      <c r="JZ19" s="192" t="s">
        <v>75</v>
      </c>
      <c r="KA19" s="203">
        <v>1283.05</v>
      </c>
      <c r="KB19" s="203">
        <v>1598.93</v>
      </c>
      <c r="KC19" s="190" t="s">
        <v>43</v>
      </c>
      <c r="KD19" s="190">
        <f>SUM(KA19:KC19)</f>
        <v>2881.98</v>
      </c>
      <c r="KE19" s="192" t="s">
        <v>75</v>
      </c>
      <c r="KF19" s="203">
        <v>1284.9000000000001</v>
      </c>
      <c r="KG19" s="203">
        <v>1603.36</v>
      </c>
      <c r="KH19" s="190" t="s">
        <v>43</v>
      </c>
      <c r="KI19" s="190">
        <f>SUM(KF19:KH19)</f>
        <v>2888.26</v>
      </c>
      <c r="KJ19" s="192" t="s">
        <v>75</v>
      </c>
      <c r="KK19" s="203">
        <v>1288.3</v>
      </c>
      <c r="KL19" s="203">
        <v>1607.04</v>
      </c>
      <c r="KM19" s="190" t="s">
        <v>43</v>
      </c>
      <c r="KN19" s="190">
        <f>SUM(KK19:KM19)</f>
        <v>2895.34</v>
      </c>
      <c r="KO19" s="192" t="s">
        <v>75</v>
      </c>
      <c r="KP19" s="203">
        <v>1291.77</v>
      </c>
      <c r="KQ19" s="203">
        <v>1613.71</v>
      </c>
      <c r="KR19" s="190" t="s">
        <v>43</v>
      </c>
      <c r="KS19" s="190">
        <f>SUM(KP19:KR19)</f>
        <v>2905.48</v>
      </c>
      <c r="KT19" s="192" t="s">
        <v>75</v>
      </c>
      <c r="KU19" s="203">
        <v>1292.1400000000001</v>
      </c>
      <c r="KV19" s="203">
        <v>1617.62</v>
      </c>
      <c r="KW19" s="190" t="s">
        <v>43</v>
      </c>
      <c r="KX19" s="190">
        <f>SUM(KU19:KW19)</f>
        <v>2909.76</v>
      </c>
      <c r="KY19" s="192" t="s">
        <v>75</v>
      </c>
      <c r="KZ19" s="203">
        <v>1295.8499999999999</v>
      </c>
      <c r="LA19" s="203">
        <v>1619.2</v>
      </c>
      <c r="LB19" s="190" t="s">
        <v>43</v>
      </c>
      <c r="LC19" s="190">
        <f>SUM(KZ19:LB19)</f>
        <v>2915.05</v>
      </c>
      <c r="LD19" s="192" t="s">
        <v>75</v>
      </c>
      <c r="LE19" s="203">
        <v>1297.83</v>
      </c>
      <c r="LF19" s="203">
        <v>1621.27</v>
      </c>
      <c r="LG19" s="190" t="s">
        <v>43</v>
      </c>
      <c r="LH19" s="190">
        <f>SUM(LE19:LG19)</f>
        <v>2919.1</v>
      </c>
      <c r="LI19" s="192" t="s">
        <v>75</v>
      </c>
      <c r="LJ19" s="203">
        <v>1298.01</v>
      </c>
      <c r="LK19" s="203">
        <v>1621.4</v>
      </c>
      <c r="LL19" s="190" t="s">
        <v>43</v>
      </c>
      <c r="LM19" s="190">
        <f>SUM(LJ19:LL19)</f>
        <v>2919.41</v>
      </c>
      <c r="LN19" s="192" t="s">
        <v>75</v>
      </c>
      <c r="LO19" s="203">
        <v>1303.94</v>
      </c>
      <c r="LP19" s="203">
        <v>1628.98</v>
      </c>
      <c r="LQ19" s="190" t="s">
        <v>43</v>
      </c>
      <c r="LR19" s="190">
        <f>SUM(LO19:LQ19)</f>
        <v>2932.92</v>
      </c>
      <c r="LS19" s="192" t="s">
        <v>75</v>
      </c>
      <c r="LT19" s="203">
        <v>1336.52</v>
      </c>
      <c r="LU19" s="203">
        <v>1671.96</v>
      </c>
      <c r="LV19" s="190" t="s">
        <v>43</v>
      </c>
      <c r="LW19" s="190">
        <f>SUM(LT19:LV19)</f>
        <v>3008.48</v>
      </c>
      <c r="LX19" s="192" t="s">
        <v>75</v>
      </c>
      <c r="LY19" s="203">
        <v>1341.47</v>
      </c>
      <c r="LZ19" s="203">
        <v>1678.63</v>
      </c>
      <c r="MA19" s="190" t="s">
        <v>43</v>
      </c>
      <c r="MB19" s="190">
        <f>SUM(LY19:MA19)</f>
        <v>3020.1000000000004</v>
      </c>
      <c r="MC19" s="192" t="s">
        <v>75</v>
      </c>
      <c r="MD19" s="203">
        <v>1345.06</v>
      </c>
      <c r="ME19" s="203">
        <v>1680.7</v>
      </c>
      <c r="MF19" s="190" t="s">
        <v>43</v>
      </c>
      <c r="MG19" s="190">
        <f>SUM(MD19:MF19)</f>
        <v>3025.76</v>
      </c>
      <c r="MH19" s="192" t="s">
        <v>75</v>
      </c>
      <c r="MI19" s="203">
        <v>1350.32</v>
      </c>
      <c r="MJ19" s="203">
        <v>1686.4</v>
      </c>
      <c r="MK19" s="190" t="s">
        <v>43</v>
      </c>
      <c r="ML19" s="190">
        <f>SUM(MI19:MK19)</f>
        <v>3036.7200000000003</v>
      </c>
      <c r="MM19" s="192" t="s">
        <v>75</v>
      </c>
      <c r="MN19" s="203">
        <v>1357.78</v>
      </c>
      <c r="MO19" s="203">
        <v>1697.39</v>
      </c>
      <c r="MP19" s="190" t="s">
        <v>43</v>
      </c>
      <c r="MQ19" s="190">
        <f>SUM(MN19:MP19)</f>
        <v>3055.17</v>
      </c>
      <c r="MR19" s="192" t="s">
        <v>75</v>
      </c>
      <c r="MS19" s="203">
        <v>1368.57</v>
      </c>
      <c r="MT19" s="203">
        <v>1697.49</v>
      </c>
      <c r="MU19" s="190" t="s">
        <v>43</v>
      </c>
      <c r="MV19" s="190">
        <f>SUM(MS19:MU19)</f>
        <v>3066.06</v>
      </c>
      <c r="MW19" s="192" t="s">
        <v>75</v>
      </c>
      <c r="MX19" s="203">
        <v>1361.22</v>
      </c>
      <c r="MY19" s="203">
        <v>1702.63</v>
      </c>
      <c r="MZ19" s="190" t="s">
        <v>43</v>
      </c>
      <c r="NA19" s="190">
        <f>SUM(MX19:MZ19)</f>
        <v>3063.8500000000004</v>
      </c>
      <c r="NB19" s="192" t="s">
        <v>75</v>
      </c>
      <c r="NC19" s="203">
        <v>1360.09</v>
      </c>
      <c r="ND19" s="203">
        <v>1702.18</v>
      </c>
      <c r="NE19" s="190" t="s">
        <v>43</v>
      </c>
      <c r="NF19" s="190">
        <f>SUM(NC19:NE19)</f>
        <v>3062.27</v>
      </c>
      <c r="NG19" s="192" t="s">
        <v>75</v>
      </c>
      <c r="NH19" s="203">
        <v>1364.91</v>
      </c>
      <c r="NI19" s="203">
        <v>1707.17</v>
      </c>
      <c r="NJ19" s="190" t="s">
        <v>43</v>
      </c>
      <c r="NK19" s="190">
        <f>SUM(NH19:NJ19)</f>
        <v>3072.08</v>
      </c>
      <c r="NL19" s="192" t="s">
        <v>75</v>
      </c>
      <c r="NM19" s="203">
        <v>1371.38</v>
      </c>
      <c r="NN19" s="203">
        <v>1716.18</v>
      </c>
      <c r="NO19" s="190" t="s">
        <v>43</v>
      </c>
      <c r="NP19" s="190">
        <f>SUM(NM19:NO19)</f>
        <v>3087.5600000000004</v>
      </c>
      <c r="NQ19" s="192" t="s">
        <v>75</v>
      </c>
      <c r="NR19" s="203">
        <v>1373.58</v>
      </c>
      <c r="NS19" s="203">
        <v>1715.62</v>
      </c>
      <c r="NT19" s="190" t="s">
        <v>43</v>
      </c>
      <c r="NU19" s="190">
        <f>SUM(NR19:NT19)</f>
        <v>3089.2</v>
      </c>
      <c r="NV19" s="192" t="s">
        <v>75</v>
      </c>
      <c r="NW19" s="203">
        <v>1375.94</v>
      </c>
      <c r="NX19" s="203">
        <v>1716.97</v>
      </c>
      <c r="NY19" s="190" t="s">
        <v>43</v>
      </c>
      <c r="NZ19" s="190">
        <f>SUM(NW19:NY19)</f>
        <v>3092.91</v>
      </c>
      <c r="OA19" s="192" t="s">
        <v>75</v>
      </c>
      <c r="OB19" s="203">
        <v>1395.92</v>
      </c>
      <c r="OC19" s="203">
        <v>1746.82</v>
      </c>
      <c r="OD19" s="190" t="s">
        <v>43</v>
      </c>
      <c r="OE19" s="190">
        <f>SUM(OB19:OD19)</f>
        <v>3142.74</v>
      </c>
      <c r="OF19" s="192" t="s">
        <v>75</v>
      </c>
      <c r="OG19" s="203">
        <v>1396.4</v>
      </c>
      <c r="OH19" s="203">
        <v>1747.49</v>
      </c>
      <c r="OI19" s="190" t="s">
        <v>43</v>
      </c>
      <c r="OJ19" s="190">
        <f>SUM(OG19:OI19)</f>
        <v>3143.8900000000003</v>
      </c>
      <c r="OK19" s="192" t="s">
        <v>75</v>
      </c>
      <c r="OL19" s="203">
        <v>1405.28</v>
      </c>
      <c r="OM19" s="203">
        <v>1755.28</v>
      </c>
      <c r="ON19" s="190" t="s">
        <v>43</v>
      </c>
      <c r="OO19" s="190">
        <f>SUM(OL19:ON19)</f>
        <v>3160.56</v>
      </c>
      <c r="OP19" s="192" t="s">
        <v>75</v>
      </c>
      <c r="OQ19" s="203">
        <v>1421.47</v>
      </c>
      <c r="OR19" s="203">
        <v>1773.83</v>
      </c>
      <c r="OS19" s="190" t="s">
        <v>43</v>
      </c>
      <c r="OT19" s="190">
        <f>SUM(OQ19:OS19)</f>
        <v>3195.3</v>
      </c>
      <c r="OU19" s="192" t="s">
        <v>75</v>
      </c>
      <c r="OV19" s="203">
        <v>1457.5</v>
      </c>
      <c r="OW19" s="203">
        <v>1805.52</v>
      </c>
      <c r="OX19" s="190" t="s">
        <v>43</v>
      </c>
      <c r="OY19" s="190">
        <f>SUM(OV19:OX19)</f>
        <v>3263.02</v>
      </c>
      <c r="OZ19" s="192" t="s">
        <v>75</v>
      </c>
      <c r="PA19" s="203">
        <v>1475.87</v>
      </c>
      <c r="PB19" s="203">
        <v>1823.56</v>
      </c>
      <c r="PC19" s="190" t="s">
        <v>43</v>
      </c>
      <c r="PD19" s="190">
        <f>SUM(PA19:PC19)</f>
        <v>3299.43</v>
      </c>
      <c r="PE19" s="192" t="s">
        <v>75</v>
      </c>
      <c r="PF19" s="203">
        <v>1490.62</v>
      </c>
      <c r="PG19" s="203">
        <v>1836.89</v>
      </c>
      <c r="PH19" s="190" t="s">
        <v>43</v>
      </c>
      <c r="PI19" s="190">
        <f>SUM(PF19:PH19)</f>
        <v>3327.51</v>
      </c>
      <c r="PJ19" s="192" t="s">
        <v>75</v>
      </c>
      <c r="PK19" s="203">
        <v>1517.17</v>
      </c>
      <c r="PL19" s="203">
        <v>1859.11</v>
      </c>
      <c r="PM19" s="203">
        <v>1948.97</v>
      </c>
      <c r="PN19" s="190">
        <f>SUM(PK19:PM19)</f>
        <v>5325.25</v>
      </c>
      <c r="PO19" s="192" t="s">
        <v>75</v>
      </c>
      <c r="PP19" s="203">
        <v>1533.37</v>
      </c>
      <c r="PQ19" s="203">
        <v>1874.7</v>
      </c>
      <c r="PR19" s="190" t="s">
        <v>43</v>
      </c>
      <c r="PS19" s="190">
        <f>SUM(PP19:PR19)</f>
        <v>3408.0699999999997</v>
      </c>
      <c r="PT19" s="192" t="s">
        <v>75</v>
      </c>
      <c r="PU19" s="203">
        <v>1551.34</v>
      </c>
      <c r="PV19" s="203">
        <v>1889.12</v>
      </c>
      <c r="PW19" s="203">
        <v>1980.62</v>
      </c>
      <c r="PX19" s="190">
        <f>SUM(PU19:PW19)</f>
        <v>5421.08</v>
      </c>
      <c r="PY19" s="192" t="s">
        <v>75</v>
      </c>
      <c r="PZ19" s="203">
        <v>1589.38</v>
      </c>
      <c r="QA19" s="203">
        <v>1926.65</v>
      </c>
      <c r="QB19" s="190" t="s">
        <v>43</v>
      </c>
      <c r="QC19" s="190">
        <f>SUM(PZ19:QB19)</f>
        <v>3516.03</v>
      </c>
      <c r="QD19" s="192" t="s">
        <v>75</v>
      </c>
      <c r="QE19" s="203">
        <v>1615.62</v>
      </c>
      <c r="QF19" s="203">
        <v>1955.55</v>
      </c>
      <c r="QG19" s="190" t="s">
        <v>43</v>
      </c>
      <c r="QH19" s="190">
        <f>SUM(QE19:QG19)</f>
        <v>3571.17</v>
      </c>
      <c r="QI19" s="192" t="s">
        <v>75</v>
      </c>
      <c r="QJ19" s="203">
        <v>1677.52</v>
      </c>
      <c r="QK19" s="203">
        <v>2038.94</v>
      </c>
      <c r="QL19" s="190" t="s">
        <v>43</v>
      </c>
      <c r="QM19" s="190">
        <f>SUM(QJ19:QL19)</f>
        <v>3716.46</v>
      </c>
      <c r="QN19" s="192" t="s">
        <v>75</v>
      </c>
      <c r="QO19" s="203">
        <v>1700.88</v>
      </c>
      <c r="QP19" s="203">
        <v>2065.0700000000002</v>
      </c>
      <c r="QQ19" s="190" t="s">
        <v>43</v>
      </c>
      <c r="QR19" s="190">
        <f>SUM(QO19:QQ19)</f>
        <v>3765.9500000000003</v>
      </c>
      <c r="QS19" s="192" t="s">
        <v>75</v>
      </c>
      <c r="QT19" s="203">
        <v>1721.73</v>
      </c>
      <c r="QU19" s="203">
        <v>2089.5300000000002</v>
      </c>
      <c r="QV19" s="190" t="s">
        <v>43</v>
      </c>
      <c r="QW19" s="190">
        <f>SUM(QT19:QV19)</f>
        <v>3811.26</v>
      </c>
      <c r="QX19" s="192" t="s">
        <v>75</v>
      </c>
      <c r="QY19" s="203">
        <v>1744.57</v>
      </c>
      <c r="QZ19" s="203">
        <v>2111.96</v>
      </c>
      <c r="RA19" s="190" t="s">
        <v>43</v>
      </c>
      <c r="RB19" s="190">
        <f>SUM(QY19:RA19)</f>
        <v>3856.5299999999997</v>
      </c>
      <c r="RC19" s="192" t="s">
        <v>75</v>
      </c>
      <c r="RD19" s="203">
        <v>1775.33</v>
      </c>
      <c r="RE19" s="203">
        <v>2131.17</v>
      </c>
      <c r="RF19" s="190" t="s">
        <v>43</v>
      </c>
      <c r="RG19" s="190">
        <f>SUM(RD19:RF19)</f>
        <v>3906.5</v>
      </c>
      <c r="RH19" s="192" t="s">
        <v>75</v>
      </c>
      <c r="RI19" s="203">
        <v>1779.22</v>
      </c>
      <c r="RJ19" s="203">
        <v>2133.9299999999998</v>
      </c>
      <c r="RK19" s="190" t="s">
        <v>43</v>
      </c>
      <c r="RL19" s="190">
        <f>SUM(RI19:RK19)</f>
        <v>3913.1499999999996</v>
      </c>
      <c r="RM19" s="192" t="s">
        <v>75</v>
      </c>
      <c r="RN19" s="203">
        <v>1793.84</v>
      </c>
      <c r="RO19" s="203">
        <v>2153.9299999999998</v>
      </c>
      <c r="RP19" s="190" t="s">
        <v>43</v>
      </c>
      <c r="RQ19" s="190">
        <f>SUM(RN19:RP19)</f>
        <v>3947.7699999999995</v>
      </c>
      <c r="RR19" s="192" t="s">
        <v>75</v>
      </c>
      <c r="RS19" s="203">
        <v>1804.99</v>
      </c>
      <c r="RT19" s="203">
        <v>2167.15</v>
      </c>
      <c r="RU19" s="190" t="s">
        <v>43</v>
      </c>
      <c r="RV19" s="190">
        <f>SUM(RS19:RU19)</f>
        <v>3972.1400000000003</v>
      </c>
      <c r="RW19" s="192" t="s">
        <v>75</v>
      </c>
      <c r="RX19" s="203">
        <v>1813.96</v>
      </c>
      <c r="RY19" s="203">
        <v>2172.91</v>
      </c>
      <c r="RZ19" s="190" t="s">
        <v>43</v>
      </c>
      <c r="SA19" s="190">
        <f>SUM(RX19:RZ19)</f>
        <v>3986.87</v>
      </c>
      <c r="SB19" s="192" t="s">
        <v>75</v>
      </c>
      <c r="SC19" s="203">
        <v>1836.15</v>
      </c>
      <c r="SD19" s="203">
        <v>2187.4499999999998</v>
      </c>
      <c r="SE19" s="190" t="s">
        <v>43</v>
      </c>
      <c r="SF19" s="190">
        <f>SUM(SC19:SE19)</f>
        <v>4023.6</v>
      </c>
      <c r="SG19" s="192" t="s">
        <v>75</v>
      </c>
      <c r="SH19" s="203">
        <v>1859.56</v>
      </c>
      <c r="SI19" s="203">
        <v>2202.4699999999998</v>
      </c>
      <c r="SJ19" s="190" t="s">
        <v>43</v>
      </c>
      <c r="SK19" s="190">
        <f>SUM(SH19:SJ19)</f>
        <v>4062.0299999999997</v>
      </c>
      <c r="SL19" s="192" t="s">
        <v>75</v>
      </c>
      <c r="SM19" s="203">
        <v>1871.04</v>
      </c>
      <c r="SN19" s="203">
        <v>2214.1799999999998</v>
      </c>
      <c r="SO19" s="190" t="s">
        <v>43</v>
      </c>
      <c r="SP19" s="190">
        <f>SUM(SM19:SO19)</f>
        <v>4085.22</v>
      </c>
      <c r="SQ19" s="192" t="s">
        <v>75</v>
      </c>
      <c r="SR19" s="203">
        <v>1961.78</v>
      </c>
      <c r="SS19" s="203">
        <v>2341.63</v>
      </c>
      <c r="ST19" s="190" t="s">
        <v>43</v>
      </c>
      <c r="SU19" s="190">
        <f>SUM(SR19:ST19)</f>
        <v>4303.41</v>
      </c>
      <c r="SV19" s="192" t="s">
        <v>75</v>
      </c>
      <c r="SW19" s="203">
        <v>1973.21</v>
      </c>
      <c r="SX19" s="203">
        <v>2342.7199999999998</v>
      </c>
      <c r="SY19" s="190" t="s">
        <v>43</v>
      </c>
      <c r="SZ19" s="190">
        <f>SUM(SW19:SY19)</f>
        <v>4315.93</v>
      </c>
      <c r="TA19" s="192" t="s">
        <v>75</v>
      </c>
      <c r="TB19" s="203">
        <v>1981.09</v>
      </c>
      <c r="TC19" s="203">
        <v>2349.9</v>
      </c>
      <c r="TD19" s="190" t="s">
        <v>43</v>
      </c>
      <c r="TE19" s="190">
        <f>SUM(TB19:TD19)</f>
        <v>4330.99</v>
      </c>
      <c r="TF19" s="192" t="s">
        <v>75</v>
      </c>
      <c r="TG19" s="203">
        <v>1989.7</v>
      </c>
      <c r="TH19" s="203">
        <v>2347.27</v>
      </c>
      <c r="TI19" s="190" t="s">
        <v>43</v>
      </c>
      <c r="TJ19" s="190">
        <f>SUM(TG19:TI19)</f>
        <v>4336.97</v>
      </c>
      <c r="TK19" s="192" t="s">
        <v>75</v>
      </c>
      <c r="TL19" s="203">
        <v>1990.06</v>
      </c>
      <c r="TM19" s="203">
        <v>2349.5100000000002</v>
      </c>
      <c r="TN19" s="190" t="s">
        <v>43</v>
      </c>
      <c r="TO19" s="190">
        <f>SUM(TL19:TN19)</f>
        <v>4339.57</v>
      </c>
      <c r="TP19" s="192" t="s">
        <v>75</v>
      </c>
      <c r="TQ19" s="203">
        <v>1993.34</v>
      </c>
      <c r="TR19" s="203">
        <v>2349.66</v>
      </c>
      <c r="TS19" s="190" t="s">
        <v>43</v>
      </c>
      <c r="TT19" s="190">
        <f>SUM(TQ19:TS19)</f>
        <v>4343</v>
      </c>
      <c r="TU19" s="192" t="s">
        <v>75</v>
      </c>
      <c r="TV19" s="203">
        <v>1993.54</v>
      </c>
      <c r="TW19" s="203">
        <v>2350.25</v>
      </c>
      <c r="TX19" s="190" t="s">
        <v>43</v>
      </c>
      <c r="TY19" s="190">
        <f>SUM(TV19:TX19)</f>
        <v>4343.79</v>
      </c>
      <c r="TZ19" s="192" t="s">
        <v>75</v>
      </c>
      <c r="UA19" s="203">
        <v>1994.17</v>
      </c>
      <c r="UB19" s="203">
        <v>2351.2199999999998</v>
      </c>
      <c r="UC19" s="190" t="s">
        <v>43</v>
      </c>
      <c r="UD19" s="190">
        <f>SUM(UA19:UC19)</f>
        <v>4345.3899999999994</v>
      </c>
      <c r="UE19" s="192" t="s">
        <v>75</v>
      </c>
      <c r="UF19" s="203">
        <v>2001.45</v>
      </c>
      <c r="UG19" s="203">
        <v>2348.2800000000002</v>
      </c>
      <c r="UH19" s="190" t="s">
        <v>43</v>
      </c>
      <c r="UI19" s="203">
        <f>SUM(UF19:UH19)</f>
        <v>4349.7300000000005</v>
      </c>
      <c r="UJ19" s="192" t="s">
        <v>75</v>
      </c>
      <c r="UK19" s="203">
        <v>2014.39</v>
      </c>
      <c r="UL19" s="203">
        <v>2345.77</v>
      </c>
      <c r="UM19" s="190" t="s">
        <v>43</v>
      </c>
      <c r="UN19" s="190">
        <f>SUM(UK19:UM19)</f>
        <v>4360.16</v>
      </c>
      <c r="UO19" s="192" t="s">
        <v>75</v>
      </c>
      <c r="UP19" s="203">
        <v>2093.5300000000002</v>
      </c>
      <c r="UQ19" s="203">
        <v>2470.04</v>
      </c>
      <c r="UR19" s="190" t="s">
        <v>43</v>
      </c>
      <c r="US19" s="190">
        <f>SUM(UP19:UR19)</f>
        <v>4563.57</v>
      </c>
      <c r="UT19" s="192" t="s">
        <v>75</v>
      </c>
      <c r="UU19" s="203">
        <v>2021.91</v>
      </c>
      <c r="UV19" s="203">
        <v>2351.4</v>
      </c>
      <c r="UW19" s="190" t="s">
        <v>43</v>
      </c>
      <c r="UX19" s="203">
        <f>SUM(UU19:UW19)</f>
        <v>4373.3100000000004</v>
      </c>
      <c r="UY19" s="192" t="s">
        <v>75</v>
      </c>
      <c r="UZ19" s="203">
        <v>2058.5500000000002</v>
      </c>
      <c r="VA19" s="203">
        <v>2413.66</v>
      </c>
      <c r="VB19" s="190" t="s">
        <v>43</v>
      </c>
      <c r="VC19" s="203">
        <f>SUM(UZ19:VB19)</f>
        <v>4472.21</v>
      </c>
      <c r="VD19" s="192" t="s">
        <v>75</v>
      </c>
      <c r="VE19" s="203">
        <v>2059.08</v>
      </c>
      <c r="VF19" s="203">
        <v>2416.8000000000002</v>
      </c>
      <c r="VG19" s="190" t="s">
        <v>43</v>
      </c>
      <c r="VH19" s="203">
        <f>SUM(VE19:VG19)</f>
        <v>4475.88</v>
      </c>
      <c r="VI19" s="192" t="s">
        <v>75</v>
      </c>
      <c r="VJ19" s="203">
        <v>2066.21</v>
      </c>
      <c r="VK19" s="203">
        <v>2426.1</v>
      </c>
      <c r="VL19" s="190" t="s">
        <v>43</v>
      </c>
      <c r="VM19" s="203">
        <f>SUM(VJ19:VL19)</f>
        <v>4492.3099999999995</v>
      </c>
      <c r="VN19" s="192" t="s">
        <v>75</v>
      </c>
      <c r="VO19" s="203">
        <v>2087.06</v>
      </c>
      <c r="VP19" s="203">
        <v>2454.14</v>
      </c>
      <c r="VQ19" s="190" t="s">
        <v>43</v>
      </c>
      <c r="VR19" s="203">
        <f>SUM(VO19:VQ19)</f>
        <v>4541.2</v>
      </c>
      <c r="VS19" s="192" t="s">
        <v>75</v>
      </c>
      <c r="VT19" s="203">
        <v>2091.2199999999998</v>
      </c>
      <c r="VU19" s="203">
        <v>2460.34</v>
      </c>
      <c r="VV19" s="190" t="s">
        <v>43</v>
      </c>
      <c r="VW19" s="203">
        <f>SUM(VT19:VV19)</f>
        <v>4551.5599999999995</v>
      </c>
      <c r="VX19" s="192" t="s">
        <v>75</v>
      </c>
      <c r="VY19" s="203">
        <v>2096.67</v>
      </c>
      <c r="VZ19" s="203">
        <v>2465.63</v>
      </c>
      <c r="WA19" s="190" t="s">
        <v>43</v>
      </c>
      <c r="WB19" s="203">
        <f>SUM(VY19:WA19)</f>
        <v>4562.3</v>
      </c>
      <c r="WC19" s="192" t="s">
        <v>75</v>
      </c>
      <c r="WD19" s="203">
        <v>2098.3000000000002</v>
      </c>
      <c r="WE19" s="203">
        <v>2466.6799999999998</v>
      </c>
      <c r="WF19" s="190" t="s">
        <v>43</v>
      </c>
      <c r="WG19" s="203">
        <f>SUM(WD19:WF19)</f>
        <v>4564.9799999999996</v>
      </c>
      <c r="WH19" s="192" t="s">
        <v>75</v>
      </c>
      <c r="WI19" s="203">
        <v>2093.59</v>
      </c>
      <c r="WJ19" s="203">
        <v>2468.67</v>
      </c>
      <c r="WK19" s="190" t="s">
        <v>43</v>
      </c>
      <c r="WL19" s="203">
        <f>SUM(WI19:WK19)</f>
        <v>4562.26</v>
      </c>
      <c r="WM19" s="192" t="s">
        <v>75</v>
      </c>
      <c r="WN19" s="203">
        <v>2096.83</v>
      </c>
      <c r="WO19" s="203">
        <v>2474.9299999999998</v>
      </c>
      <c r="WP19" s="190" t="s">
        <v>43</v>
      </c>
      <c r="WQ19" s="203">
        <f>SUM(WN19:WP19)</f>
        <v>4571.76</v>
      </c>
      <c r="WR19" s="192" t="s">
        <v>75</v>
      </c>
      <c r="WS19" s="203">
        <v>2098.2399999999998</v>
      </c>
      <c r="WT19" s="203">
        <v>2475.87</v>
      </c>
      <c r="WU19" s="190" t="s">
        <v>43</v>
      </c>
      <c r="WV19" s="203">
        <f>SUM(WS19:WU19)</f>
        <v>4574.1099999999997</v>
      </c>
      <c r="WW19" s="192" t="s">
        <v>75</v>
      </c>
      <c r="WX19" s="203">
        <v>2100.85</v>
      </c>
      <c r="WY19" s="203">
        <v>2477.64</v>
      </c>
      <c r="WZ19" s="190" t="s">
        <v>43</v>
      </c>
      <c r="XA19" s="203">
        <f>SUM(WX19:WZ19)</f>
        <v>4578.49</v>
      </c>
      <c r="XB19" s="192" t="s">
        <v>75</v>
      </c>
      <c r="XC19" s="203">
        <v>2101.56</v>
      </c>
      <c r="XD19" s="203">
        <v>2478.64</v>
      </c>
      <c r="XE19" s="190" t="s">
        <v>43</v>
      </c>
      <c r="XF19" s="203">
        <f>SUM(XC19:XE19)</f>
        <v>4580.2</v>
      </c>
      <c r="XG19" s="192" t="s">
        <v>75</v>
      </c>
      <c r="XH19" s="203">
        <v>2121.0300000000002</v>
      </c>
      <c r="XI19" s="203">
        <v>2519.44</v>
      </c>
      <c r="XJ19" s="190" t="s">
        <v>43</v>
      </c>
      <c r="XK19" s="203">
        <f>SUM(XH19:XJ19)</f>
        <v>4640.47</v>
      </c>
      <c r="XL19" s="192" t="s">
        <v>75</v>
      </c>
      <c r="XM19" s="203">
        <v>2132.9899999999998</v>
      </c>
      <c r="XN19" s="203">
        <v>2541.9</v>
      </c>
      <c r="XO19" s="190" t="s">
        <v>43</v>
      </c>
      <c r="XP19" s="203">
        <f>SUM(XM19:XO19)</f>
        <v>4674.8899999999994</v>
      </c>
      <c r="XQ19" s="192" t="s">
        <v>75</v>
      </c>
      <c r="XR19" s="203">
        <v>2142.2399999999998</v>
      </c>
      <c r="XS19" s="203">
        <v>2557.1</v>
      </c>
      <c r="XT19" s="190" t="s">
        <v>43</v>
      </c>
      <c r="XU19" s="203">
        <f>SUM(XR19:XT19)</f>
        <v>4699.34</v>
      </c>
      <c r="XV19" s="192" t="s">
        <v>75</v>
      </c>
      <c r="XW19" s="203">
        <v>2145.85</v>
      </c>
      <c r="XX19" s="203">
        <v>2559.71</v>
      </c>
      <c r="XY19" s="190" t="s">
        <v>43</v>
      </c>
      <c r="XZ19" s="203">
        <f>SUM(XW19:XY19)</f>
        <v>4705.5599999999995</v>
      </c>
      <c r="YA19" s="192" t="s">
        <v>75</v>
      </c>
      <c r="YB19" s="203">
        <v>2147.5500000000002</v>
      </c>
      <c r="YC19" s="203">
        <v>2563.3200000000002</v>
      </c>
      <c r="YD19" s="190" t="s">
        <v>43</v>
      </c>
      <c r="YE19" s="203">
        <f>SUM(YB19:YD19)</f>
        <v>4710.8700000000008</v>
      </c>
      <c r="YF19" s="192" t="s">
        <v>75</v>
      </c>
      <c r="YG19" s="203">
        <v>2156.09</v>
      </c>
      <c r="YH19" s="203">
        <v>2571.4499999999998</v>
      </c>
      <c r="YI19" s="190" t="s">
        <v>43</v>
      </c>
      <c r="YJ19" s="203">
        <f>SUM(YG19:YI19)</f>
        <v>4727.54</v>
      </c>
      <c r="YK19" s="192" t="s">
        <v>75</v>
      </c>
      <c r="YL19" s="203">
        <v>2278.5300000000002</v>
      </c>
      <c r="YM19" s="203">
        <v>2740.92</v>
      </c>
      <c r="YN19" s="190" t="s">
        <v>43</v>
      </c>
      <c r="YO19" s="203">
        <f>SUM(YL19:YN19)</f>
        <v>5019.4500000000007</v>
      </c>
      <c r="YP19" s="192" t="s">
        <v>75</v>
      </c>
      <c r="YQ19" s="203">
        <v>2189.94</v>
      </c>
      <c r="YR19" s="203">
        <v>2610.73</v>
      </c>
      <c r="YS19" s="190" t="s">
        <v>43</v>
      </c>
      <c r="YT19" s="203">
        <f>SUM(YQ19:YS19)</f>
        <v>4800.67</v>
      </c>
      <c r="YU19" s="192" t="s">
        <v>75</v>
      </c>
      <c r="YV19" s="203">
        <v>2194.16</v>
      </c>
      <c r="YW19" s="203">
        <v>2614.11</v>
      </c>
      <c r="YX19" s="190" t="s">
        <v>43</v>
      </c>
      <c r="YY19" s="203">
        <f>SUM(YV19:YX19)</f>
        <v>4808.2700000000004</v>
      </c>
      <c r="YZ19" s="192" t="s">
        <v>75</v>
      </c>
      <c r="ZA19" s="203">
        <v>2197.21</v>
      </c>
      <c r="ZB19" s="203">
        <v>2615.14</v>
      </c>
      <c r="ZC19" s="190" t="s">
        <v>43</v>
      </c>
      <c r="ZD19" s="203">
        <f>SUM(ZA19:ZC19)</f>
        <v>4812.3500000000004</v>
      </c>
      <c r="ZE19" s="192" t="s">
        <v>75</v>
      </c>
      <c r="ZF19" s="203">
        <v>2197.59</v>
      </c>
      <c r="ZG19" s="203">
        <v>2616.61</v>
      </c>
      <c r="ZH19" s="190" t="s">
        <v>43</v>
      </c>
      <c r="ZI19" s="203">
        <f>SUM(ZF19:ZH19)</f>
        <v>4814.2000000000007</v>
      </c>
      <c r="ZJ19" s="192" t="s">
        <v>75</v>
      </c>
      <c r="ZK19" s="203"/>
      <c r="ZL19" s="203"/>
      <c r="ZM19" s="190"/>
      <c r="ZN19" s="203">
        <f>SUM(ZK19:ZM19)</f>
        <v>0</v>
      </c>
      <c r="ZO19" s="192" t="s">
        <v>75</v>
      </c>
      <c r="ZP19" s="203"/>
      <c r="ZQ19" s="203"/>
      <c r="ZR19" s="190"/>
      <c r="ZS19" s="203">
        <f>SUM(ZP19:ZR19)</f>
        <v>0</v>
      </c>
      <c r="ZT19" s="192" t="s">
        <v>75</v>
      </c>
      <c r="ZU19" s="203"/>
      <c r="ZV19" s="203"/>
      <c r="ZW19" s="190"/>
      <c r="ZX19" s="203">
        <f>SUM(ZU19:ZW19)</f>
        <v>0</v>
      </c>
      <c r="ZY19" s="192" t="s">
        <v>75</v>
      </c>
      <c r="ZZ19" s="203"/>
      <c r="AAA19" s="203"/>
      <c r="AAB19" s="190"/>
      <c r="AAC19" s="203">
        <f>SUM(ZZ19:AAB19)</f>
        <v>0</v>
      </c>
      <c r="AAD19" s="192" t="s">
        <v>75</v>
      </c>
      <c r="AAE19" s="203"/>
      <c r="AAF19" s="203"/>
      <c r="AAG19" s="190"/>
      <c r="AAH19" s="203">
        <f>SUM(AAE19:AAG19)</f>
        <v>0</v>
      </c>
      <c r="AAI19" s="192" t="s">
        <v>75</v>
      </c>
      <c r="AAJ19" s="203"/>
      <c r="AAK19" s="203"/>
      <c r="AAL19" s="190"/>
      <c r="AAM19" s="203">
        <f>SUM(AAJ19:AAL19)</f>
        <v>0</v>
      </c>
    </row>
    <row r="20" spans="1:715" ht="15.75" thickBot="1" x14ac:dyDescent="0.3">
      <c r="A20" s="194" t="s">
        <v>75</v>
      </c>
      <c r="B20" s="205">
        <v>917.32</v>
      </c>
      <c r="C20" s="204">
        <v>1133.1500000000001</v>
      </c>
      <c r="D20" s="205" t="s">
        <v>163</v>
      </c>
      <c r="E20" s="190">
        <f>SUM(B20:D20)</f>
        <v>2050.4700000000003</v>
      </c>
      <c r="F20" s="194" t="s">
        <v>75</v>
      </c>
      <c r="G20" s="205">
        <v>923.22</v>
      </c>
      <c r="H20" s="204">
        <v>1140.9000000000001</v>
      </c>
      <c r="I20" s="205" t="s">
        <v>163</v>
      </c>
      <c r="J20" s="190">
        <f>SUM(G20:I20)</f>
        <v>2064.12</v>
      </c>
      <c r="K20" s="194" t="s">
        <v>75</v>
      </c>
      <c r="L20" s="205">
        <v>930.67</v>
      </c>
      <c r="M20" s="204">
        <v>1150.45</v>
      </c>
      <c r="N20" s="205" t="s">
        <v>163</v>
      </c>
      <c r="O20" s="190">
        <f>SUM(L20:N20)</f>
        <v>2081.12</v>
      </c>
      <c r="P20" s="194" t="s">
        <v>75</v>
      </c>
      <c r="Q20" s="205">
        <v>937.58</v>
      </c>
      <c r="R20" s="204">
        <v>1157.53</v>
      </c>
      <c r="S20" s="205" t="s">
        <v>163</v>
      </c>
      <c r="T20" s="190">
        <f>SUM(Q20:S20)</f>
        <v>2095.11</v>
      </c>
      <c r="U20" s="194" t="s">
        <v>75</v>
      </c>
      <c r="V20" s="205">
        <v>944.45</v>
      </c>
      <c r="W20" s="204">
        <v>1165.5899999999999</v>
      </c>
      <c r="X20" s="205" t="s">
        <v>163</v>
      </c>
      <c r="Y20" s="190">
        <f>SUM(V20:X20)</f>
        <v>2110.04</v>
      </c>
      <c r="Z20" s="194" t="s">
        <v>75</v>
      </c>
      <c r="AA20" s="205">
        <v>949.47</v>
      </c>
      <c r="AB20" s="204">
        <v>1172.5899999999999</v>
      </c>
      <c r="AC20" s="205" t="s">
        <v>163</v>
      </c>
      <c r="AD20" s="190">
        <f>SUM(AA20:AC20)</f>
        <v>2122.06</v>
      </c>
      <c r="AE20" s="194" t="s">
        <v>75</v>
      </c>
      <c r="AF20" s="205">
        <v>992.04</v>
      </c>
      <c r="AG20" s="204">
        <v>1233.93</v>
      </c>
      <c r="AH20" s="205" t="s">
        <v>163</v>
      </c>
      <c r="AI20" s="190">
        <f>SUM(AF20:AH20)</f>
        <v>2225.9700000000003</v>
      </c>
      <c r="AJ20" s="194" t="s">
        <v>75</v>
      </c>
      <c r="AK20" s="205">
        <v>992.77</v>
      </c>
      <c r="AL20" s="204">
        <v>1234.44</v>
      </c>
      <c r="AM20" s="205" t="s">
        <v>163</v>
      </c>
      <c r="AN20" s="190">
        <f>SUM(AK20:AM20)</f>
        <v>2227.21</v>
      </c>
      <c r="AO20" s="192" t="s">
        <v>75</v>
      </c>
      <c r="AP20" s="203">
        <v>997.8</v>
      </c>
      <c r="AQ20" s="203">
        <v>1238.07</v>
      </c>
      <c r="AR20" s="190" t="s">
        <v>51</v>
      </c>
      <c r="AS20" s="190">
        <f>SUM(AP20:AR20)</f>
        <v>2235.87</v>
      </c>
      <c r="AT20" s="192" t="s">
        <v>75</v>
      </c>
      <c r="AU20" s="203">
        <v>1000.81</v>
      </c>
      <c r="AV20" s="203">
        <v>1241.7</v>
      </c>
      <c r="AW20" s="190" t="s">
        <v>43</v>
      </c>
      <c r="AX20" s="190">
        <f>SUM(AU20:AW20)</f>
        <v>2242.5100000000002</v>
      </c>
      <c r="AY20" s="196" t="s">
        <v>179</v>
      </c>
      <c r="AZ20" s="195" t="s">
        <v>166</v>
      </c>
      <c r="BA20" s="195" t="s">
        <v>165</v>
      </c>
      <c r="BB20" s="195" t="s">
        <v>164</v>
      </c>
      <c r="BC20" s="195" t="s">
        <v>61</v>
      </c>
      <c r="BD20" s="196" t="s">
        <v>179</v>
      </c>
      <c r="BE20" s="195" t="s">
        <v>166</v>
      </c>
      <c r="BF20" s="195" t="s">
        <v>165</v>
      </c>
      <c r="BG20" s="195" t="s">
        <v>164</v>
      </c>
      <c r="BH20" s="195" t="s">
        <v>61</v>
      </c>
      <c r="BI20" s="196" t="s">
        <v>179</v>
      </c>
      <c r="BJ20" s="195" t="s">
        <v>166</v>
      </c>
      <c r="BK20" s="195" t="s">
        <v>165</v>
      </c>
      <c r="BL20" s="195" t="s">
        <v>164</v>
      </c>
      <c r="BM20" s="195" t="s">
        <v>61</v>
      </c>
      <c r="BN20" s="196" t="s">
        <v>179</v>
      </c>
      <c r="BO20" s="195" t="s">
        <v>166</v>
      </c>
      <c r="BP20" s="195" t="s">
        <v>165</v>
      </c>
      <c r="BQ20" s="195" t="s">
        <v>164</v>
      </c>
      <c r="BR20" s="195" t="s">
        <v>61</v>
      </c>
      <c r="BS20" s="196" t="s">
        <v>179</v>
      </c>
      <c r="BT20" s="195" t="s">
        <v>166</v>
      </c>
      <c r="BU20" s="195" t="s">
        <v>165</v>
      </c>
      <c r="BV20" s="195" t="s">
        <v>164</v>
      </c>
      <c r="BW20" s="195" t="s">
        <v>61</v>
      </c>
      <c r="BX20" s="196" t="s">
        <v>179</v>
      </c>
      <c r="BY20" s="195" t="s">
        <v>166</v>
      </c>
      <c r="BZ20" s="195" t="s">
        <v>165</v>
      </c>
      <c r="CA20" s="195" t="s">
        <v>164</v>
      </c>
      <c r="CB20" s="195" t="s">
        <v>61</v>
      </c>
      <c r="CC20" s="196" t="s">
        <v>179</v>
      </c>
      <c r="CD20" s="195" t="s">
        <v>166</v>
      </c>
      <c r="CE20" s="195" t="s">
        <v>165</v>
      </c>
      <c r="CF20" s="195" t="s">
        <v>164</v>
      </c>
      <c r="CG20" s="195" t="s">
        <v>61</v>
      </c>
      <c r="CH20" s="196" t="s">
        <v>179</v>
      </c>
      <c r="CI20" s="195" t="s">
        <v>166</v>
      </c>
      <c r="CJ20" s="195" t="s">
        <v>165</v>
      </c>
      <c r="CK20" s="195" t="s">
        <v>164</v>
      </c>
      <c r="CL20" s="195" t="s">
        <v>61</v>
      </c>
      <c r="CM20" s="196" t="s">
        <v>179</v>
      </c>
      <c r="CN20" s="195" t="s">
        <v>166</v>
      </c>
      <c r="CO20" s="195" t="s">
        <v>165</v>
      </c>
      <c r="CP20" s="195" t="s">
        <v>164</v>
      </c>
      <c r="CQ20" s="195" t="s">
        <v>61</v>
      </c>
      <c r="CR20" s="196" t="s">
        <v>179</v>
      </c>
      <c r="CS20" s="195" t="s">
        <v>166</v>
      </c>
      <c r="CT20" s="195" t="s">
        <v>165</v>
      </c>
      <c r="CU20" s="195" t="s">
        <v>164</v>
      </c>
      <c r="CV20" s="195" t="s">
        <v>61</v>
      </c>
      <c r="CW20" s="196" t="s">
        <v>179</v>
      </c>
      <c r="CX20" s="195" t="s">
        <v>166</v>
      </c>
      <c r="CY20" s="195" t="s">
        <v>165</v>
      </c>
      <c r="CZ20" s="195" t="s">
        <v>164</v>
      </c>
      <c r="DA20" s="195" t="s">
        <v>61</v>
      </c>
      <c r="DB20" s="196" t="s">
        <v>179</v>
      </c>
      <c r="DC20" s="195" t="s">
        <v>166</v>
      </c>
      <c r="DD20" s="195" t="s">
        <v>165</v>
      </c>
      <c r="DE20" s="195" t="s">
        <v>164</v>
      </c>
      <c r="DF20" s="195" t="s">
        <v>61</v>
      </c>
      <c r="DG20" s="196" t="s">
        <v>179</v>
      </c>
      <c r="DH20" s="195" t="s">
        <v>166</v>
      </c>
      <c r="DI20" s="195" t="s">
        <v>165</v>
      </c>
      <c r="DJ20" s="195" t="s">
        <v>164</v>
      </c>
      <c r="DK20" s="195" t="s">
        <v>61</v>
      </c>
      <c r="DL20" s="196" t="s">
        <v>179</v>
      </c>
      <c r="DM20" s="195" t="s">
        <v>166</v>
      </c>
      <c r="DN20" s="195" t="s">
        <v>165</v>
      </c>
      <c r="DO20" s="195" t="s">
        <v>164</v>
      </c>
      <c r="DP20" s="195" t="s">
        <v>61</v>
      </c>
      <c r="DQ20" s="196" t="s">
        <v>179</v>
      </c>
      <c r="DR20" s="195" t="s">
        <v>166</v>
      </c>
      <c r="DS20" s="195" t="s">
        <v>165</v>
      </c>
      <c r="DT20" s="195" t="s">
        <v>164</v>
      </c>
      <c r="DU20" s="195" t="s">
        <v>61</v>
      </c>
      <c r="DV20" s="196" t="s">
        <v>179</v>
      </c>
      <c r="DW20" s="195" t="s">
        <v>166</v>
      </c>
      <c r="DX20" s="195" t="s">
        <v>165</v>
      </c>
      <c r="DY20" s="195" t="s">
        <v>164</v>
      </c>
      <c r="DZ20" s="195" t="s">
        <v>61</v>
      </c>
      <c r="EA20" s="196" t="s">
        <v>179</v>
      </c>
      <c r="EB20" s="195" t="s">
        <v>166</v>
      </c>
      <c r="EC20" s="195" t="s">
        <v>165</v>
      </c>
      <c r="ED20" s="195" t="s">
        <v>164</v>
      </c>
      <c r="EE20" s="195" t="s">
        <v>61</v>
      </c>
      <c r="EF20" s="196" t="s">
        <v>179</v>
      </c>
      <c r="EG20" s="195" t="s">
        <v>166</v>
      </c>
      <c r="EH20" s="195" t="s">
        <v>165</v>
      </c>
      <c r="EI20" s="195" t="s">
        <v>164</v>
      </c>
      <c r="EJ20" s="195" t="s">
        <v>61</v>
      </c>
      <c r="EK20" s="196" t="s">
        <v>179</v>
      </c>
      <c r="EL20" s="195" t="s">
        <v>166</v>
      </c>
      <c r="EM20" s="195" t="s">
        <v>165</v>
      </c>
      <c r="EN20" s="195" t="s">
        <v>164</v>
      </c>
      <c r="EO20" s="195" t="s">
        <v>61</v>
      </c>
      <c r="EP20" s="196" t="s">
        <v>179</v>
      </c>
      <c r="EQ20" s="195" t="s">
        <v>166</v>
      </c>
      <c r="ER20" s="195" t="s">
        <v>165</v>
      </c>
      <c r="ES20" s="195" t="s">
        <v>164</v>
      </c>
      <c r="ET20" s="195" t="s">
        <v>61</v>
      </c>
      <c r="EU20" s="196" t="s">
        <v>179</v>
      </c>
      <c r="EV20" s="195" t="s">
        <v>166</v>
      </c>
      <c r="EW20" s="195" t="s">
        <v>165</v>
      </c>
      <c r="EX20" s="195" t="s">
        <v>164</v>
      </c>
      <c r="EY20" s="195" t="s">
        <v>61</v>
      </c>
      <c r="EZ20" s="196" t="s">
        <v>179</v>
      </c>
      <c r="FA20" s="195" t="s">
        <v>166</v>
      </c>
      <c r="FB20" s="195" t="s">
        <v>165</v>
      </c>
      <c r="FC20" s="195" t="s">
        <v>164</v>
      </c>
      <c r="FD20" s="195" t="s">
        <v>61</v>
      </c>
      <c r="FE20" s="196" t="s">
        <v>179</v>
      </c>
      <c r="FF20" s="195" t="s">
        <v>166</v>
      </c>
      <c r="FG20" s="195" t="s">
        <v>165</v>
      </c>
      <c r="FH20" s="195" t="s">
        <v>164</v>
      </c>
      <c r="FI20" s="195" t="s">
        <v>61</v>
      </c>
      <c r="FJ20" s="196" t="s">
        <v>179</v>
      </c>
      <c r="FK20" s="195" t="s">
        <v>166</v>
      </c>
      <c r="FL20" s="195" t="s">
        <v>165</v>
      </c>
      <c r="FM20" s="195" t="s">
        <v>164</v>
      </c>
      <c r="FN20" s="195" t="s">
        <v>61</v>
      </c>
      <c r="FO20" s="196" t="s">
        <v>179</v>
      </c>
      <c r="FP20" s="195" t="s">
        <v>166</v>
      </c>
      <c r="FQ20" s="195" t="s">
        <v>165</v>
      </c>
      <c r="FR20" s="195" t="s">
        <v>164</v>
      </c>
      <c r="FS20" s="195" t="s">
        <v>61</v>
      </c>
      <c r="FT20" s="196" t="s">
        <v>179</v>
      </c>
      <c r="FU20" s="195" t="s">
        <v>166</v>
      </c>
      <c r="FV20" s="195" t="s">
        <v>165</v>
      </c>
      <c r="FW20" s="195" t="s">
        <v>164</v>
      </c>
      <c r="FX20" s="195" t="s">
        <v>61</v>
      </c>
      <c r="FY20" s="196" t="s">
        <v>179</v>
      </c>
      <c r="FZ20" s="195" t="s">
        <v>166</v>
      </c>
      <c r="GA20" s="195" t="s">
        <v>165</v>
      </c>
      <c r="GB20" s="195" t="s">
        <v>164</v>
      </c>
      <c r="GC20" s="195" t="s">
        <v>61</v>
      </c>
      <c r="GD20" s="196" t="s">
        <v>179</v>
      </c>
      <c r="GE20" s="195" t="s">
        <v>166</v>
      </c>
      <c r="GF20" s="195" t="s">
        <v>165</v>
      </c>
      <c r="GG20" s="195" t="s">
        <v>164</v>
      </c>
      <c r="GH20" s="195" t="s">
        <v>61</v>
      </c>
      <c r="GI20" s="196" t="s">
        <v>179</v>
      </c>
      <c r="GJ20" s="195" t="s">
        <v>166</v>
      </c>
      <c r="GK20" s="195" t="s">
        <v>165</v>
      </c>
      <c r="GL20" s="195" t="s">
        <v>164</v>
      </c>
      <c r="GM20" s="195" t="s">
        <v>61</v>
      </c>
      <c r="GN20" s="196" t="s">
        <v>179</v>
      </c>
      <c r="GO20" s="195" t="s">
        <v>166</v>
      </c>
      <c r="GP20" s="195" t="s">
        <v>165</v>
      </c>
      <c r="GQ20" s="195" t="s">
        <v>164</v>
      </c>
      <c r="GR20" s="195" t="s">
        <v>61</v>
      </c>
      <c r="GS20" s="196" t="s">
        <v>179</v>
      </c>
      <c r="GT20" s="195" t="s">
        <v>166</v>
      </c>
      <c r="GU20" s="195" t="s">
        <v>165</v>
      </c>
      <c r="GV20" s="195" t="s">
        <v>164</v>
      </c>
      <c r="GW20" s="195" t="s">
        <v>61</v>
      </c>
      <c r="GX20" s="196" t="s">
        <v>179</v>
      </c>
      <c r="GY20" s="195" t="s">
        <v>166</v>
      </c>
      <c r="GZ20" s="195" t="s">
        <v>165</v>
      </c>
      <c r="HA20" s="195" t="s">
        <v>164</v>
      </c>
      <c r="HB20" s="195" t="s">
        <v>61</v>
      </c>
      <c r="HC20" s="196" t="s">
        <v>179</v>
      </c>
      <c r="HD20" s="195" t="s">
        <v>166</v>
      </c>
      <c r="HE20" s="195" t="s">
        <v>165</v>
      </c>
      <c r="HF20" s="195" t="s">
        <v>164</v>
      </c>
      <c r="HG20" s="195" t="s">
        <v>61</v>
      </c>
      <c r="HH20" s="196" t="s">
        <v>179</v>
      </c>
      <c r="HI20" s="195" t="s">
        <v>166</v>
      </c>
      <c r="HJ20" s="195" t="s">
        <v>165</v>
      </c>
      <c r="HK20" s="195" t="s">
        <v>164</v>
      </c>
      <c r="HL20" s="195" t="s">
        <v>61</v>
      </c>
      <c r="HM20" s="196" t="s">
        <v>179</v>
      </c>
      <c r="HN20" s="195" t="s">
        <v>166</v>
      </c>
      <c r="HO20" s="195" t="s">
        <v>165</v>
      </c>
      <c r="HP20" s="195" t="s">
        <v>164</v>
      </c>
      <c r="HQ20" s="195" t="s">
        <v>61</v>
      </c>
      <c r="HR20" s="196" t="s">
        <v>179</v>
      </c>
      <c r="HS20" s="195" t="s">
        <v>166</v>
      </c>
      <c r="HT20" s="195" t="s">
        <v>165</v>
      </c>
      <c r="HU20" s="195" t="s">
        <v>164</v>
      </c>
      <c r="HV20" s="195" t="s">
        <v>61</v>
      </c>
      <c r="HW20" s="196" t="s">
        <v>179</v>
      </c>
      <c r="HX20" s="195" t="s">
        <v>166</v>
      </c>
      <c r="HY20" s="195" t="s">
        <v>165</v>
      </c>
      <c r="HZ20" s="195" t="s">
        <v>164</v>
      </c>
      <c r="IA20" s="195" t="s">
        <v>61</v>
      </c>
      <c r="IB20" s="196" t="s">
        <v>179</v>
      </c>
      <c r="IC20" s="195" t="s">
        <v>166</v>
      </c>
      <c r="ID20" s="195" t="s">
        <v>165</v>
      </c>
      <c r="IE20" s="195" t="s">
        <v>164</v>
      </c>
      <c r="IF20" s="195" t="s">
        <v>61</v>
      </c>
      <c r="IG20" s="196" t="s">
        <v>179</v>
      </c>
      <c r="IH20" s="195" t="s">
        <v>166</v>
      </c>
      <c r="II20" s="195" t="s">
        <v>165</v>
      </c>
      <c r="IJ20" s="195" t="s">
        <v>164</v>
      </c>
      <c r="IK20" s="195" t="s">
        <v>61</v>
      </c>
      <c r="IL20" s="196" t="s">
        <v>179</v>
      </c>
      <c r="IM20" s="195" t="s">
        <v>166</v>
      </c>
      <c r="IN20" s="195" t="s">
        <v>165</v>
      </c>
      <c r="IO20" s="195" t="s">
        <v>164</v>
      </c>
      <c r="IP20" s="195" t="s">
        <v>61</v>
      </c>
      <c r="IQ20" s="196" t="s">
        <v>179</v>
      </c>
      <c r="IR20" s="195" t="s">
        <v>166</v>
      </c>
      <c r="IS20" s="195" t="s">
        <v>165</v>
      </c>
      <c r="IT20" s="195" t="s">
        <v>164</v>
      </c>
      <c r="IU20" s="195" t="s">
        <v>61</v>
      </c>
      <c r="IV20" s="196" t="s">
        <v>179</v>
      </c>
      <c r="IW20" s="195" t="s">
        <v>166</v>
      </c>
      <c r="IX20" s="195" t="s">
        <v>165</v>
      </c>
      <c r="IY20" s="195" t="s">
        <v>164</v>
      </c>
      <c r="IZ20" s="195" t="s">
        <v>61</v>
      </c>
      <c r="JA20" s="196" t="s">
        <v>179</v>
      </c>
      <c r="JB20" s="195" t="s">
        <v>166</v>
      </c>
      <c r="JC20" s="195" t="s">
        <v>165</v>
      </c>
      <c r="JD20" s="195" t="s">
        <v>164</v>
      </c>
      <c r="JE20" s="195" t="s">
        <v>61</v>
      </c>
      <c r="JF20" s="196" t="s">
        <v>179</v>
      </c>
      <c r="JG20" s="195" t="s">
        <v>166</v>
      </c>
      <c r="JH20" s="195" t="s">
        <v>165</v>
      </c>
      <c r="JI20" s="195" t="s">
        <v>164</v>
      </c>
      <c r="JJ20" s="195" t="s">
        <v>61</v>
      </c>
      <c r="JK20" s="196" t="s">
        <v>179</v>
      </c>
      <c r="JL20" s="195" t="s">
        <v>166</v>
      </c>
      <c r="JM20" s="195" t="s">
        <v>165</v>
      </c>
      <c r="JN20" s="195" t="s">
        <v>164</v>
      </c>
      <c r="JO20" s="195" t="s">
        <v>61</v>
      </c>
      <c r="JP20" s="196" t="s">
        <v>179</v>
      </c>
      <c r="JQ20" s="195" t="s">
        <v>166</v>
      </c>
      <c r="JR20" s="195" t="s">
        <v>165</v>
      </c>
      <c r="JS20" s="195" t="s">
        <v>164</v>
      </c>
      <c r="JT20" s="195" t="s">
        <v>61</v>
      </c>
      <c r="JU20" s="196" t="s">
        <v>179</v>
      </c>
      <c r="JV20" s="195" t="s">
        <v>166</v>
      </c>
      <c r="JW20" s="195" t="s">
        <v>165</v>
      </c>
      <c r="JX20" s="195" t="s">
        <v>164</v>
      </c>
      <c r="JY20" s="195" t="s">
        <v>61</v>
      </c>
      <c r="JZ20" s="196" t="s">
        <v>179</v>
      </c>
      <c r="KA20" s="195" t="s">
        <v>166</v>
      </c>
      <c r="KB20" s="195" t="s">
        <v>165</v>
      </c>
      <c r="KC20" s="195" t="s">
        <v>164</v>
      </c>
      <c r="KD20" s="195" t="s">
        <v>61</v>
      </c>
      <c r="KE20" s="196" t="s">
        <v>179</v>
      </c>
      <c r="KF20" s="195" t="s">
        <v>166</v>
      </c>
      <c r="KG20" s="195" t="s">
        <v>165</v>
      </c>
      <c r="KH20" s="195" t="s">
        <v>164</v>
      </c>
      <c r="KI20" s="195" t="s">
        <v>61</v>
      </c>
      <c r="KJ20" s="196" t="s">
        <v>179</v>
      </c>
      <c r="KK20" s="195" t="s">
        <v>166</v>
      </c>
      <c r="KL20" s="195" t="s">
        <v>165</v>
      </c>
      <c r="KM20" s="195" t="s">
        <v>164</v>
      </c>
      <c r="KN20" s="195" t="s">
        <v>61</v>
      </c>
      <c r="KO20" s="196" t="s">
        <v>179</v>
      </c>
      <c r="KP20" s="195" t="s">
        <v>166</v>
      </c>
      <c r="KQ20" s="195" t="s">
        <v>165</v>
      </c>
      <c r="KR20" s="195" t="s">
        <v>164</v>
      </c>
      <c r="KS20" s="195" t="s">
        <v>61</v>
      </c>
      <c r="KT20" s="196" t="s">
        <v>179</v>
      </c>
      <c r="KU20" s="195" t="s">
        <v>166</v>
      </c>
      <c r="KV20" s="195" t="s">
        <v>165</v>
      </c>
      <c r="KW20" s="195" t="s">
        <v>164</v>
      </c>
      <c r="KX20" s="195" t="s">
        <v>61</v>
      </c>
      <c r="KY20" s="196" t="s">
        <v>179</v>
      </c>
      <c r="KZ20" s="195" t="s">
        <v>166</v>
      </c>
      <c r="LA20" s="195" t="s">
        <v>165</v>
      </c>
      <c r="LB20" s="195" t="s">
        <v>164</v>
      </c>
      <c r="LC20" s="195" t="s">
        <v>61</v>
      </c>
      <c r="LD20" s="196" t="s">
        <v>179</v>
      </c>
      <c r="LE20" s="195" t="s">
        <v>166</v>
      </c>
      <c r="LF20" s="195" t="s">
        <v>165</v>
      </c>
      <c r="LG20" s="195" t="s">
        <v>164</v>
      </c>
      <c r="LH20" s="195" t="s">
        <v>61</v>
      </c>
      <c r="LI20" s="196" t="s">
        <v>179</v>
      </c>
      <c r="LJ20" s="195" t="s">
        <v>166</v>
      </c>
      <c r="LK20" s="195" t="s">
        <v>165</v>
      </c>
      <c r="LL20" s="195" t="s">
        <v>164</v>
      </c>
      <c r="LM20" s="195" t="s">
        <v>61</v>
      </c>
      <c r="LN20" s="196" t="s">
        <v>179</v>
      </c>
      <c r="LO20" s="195" t="s">
        <v>166</v>
      </c>
      <c r="LP20" s="195" t="s">
        <v>165</v>
      </c>
      <c r="LQ20" s="195" t="s">
        <v>164</v>
      </c>
      <c r="LR20" s="195" t="s">
        <v>61</v>
      </c>
      <c r="LS20" s="196" t="s">
        <v>179</v>
      </c>
      <c r="LT20" s="195" t="s">
        <v>166</v>
      </c>
      <c r="LU20" s="195" t="s">
        <v>165</v>
      </c>
      <c r="LV20" s="195" t="s">
        <v>164</v>
      </c>
      <c r="LW20" s="195" t="s">
        <v>61</v>
      </c>
      <c r="LX20" s="196" t="s">
        <v>179</v>
      </c>
      <c r="LY20" s="195" t="s">
        <v>166</v>
      </c>
      <c r="LZ20" s="195" t="s">
        <v>165</v>
      </c>
      <c r="MA20" s="195" t="s">
        <v>164</v>
      </c>
      <c r="MB20" s="195" t="s">
        <v>61</v>
      </c>
      <c r="MC20" s="196" t="s">
        <v>179</v>
      </c>
      <c r="MD20" s="195" t="s">
        <v>166</v>
      </c>
      <c r="ME20" s="195" t="s">
        <v>165</v>
      </c>
      <c r="MF20" s="195" t="s">
        <v>164</v>
      </c>
      <c r="MG20" s="195" t="s">
        <v>61</v>
      </c>
      <c r="MH20" s="196" t="s">
        <v>179</v>
      </c>
      <c r="MI20" s="195" t="s">
        <v>166</v>
      </c>
      <c r="MJ20" s="195" t="s">
        <v>165</v>
      </c>
      <c r="MK20" s="195" t="s">
        <v>164</v>
      </c>
      <c r="ML20" s="195" t="s">
        <v>61</v>
      </c>
      <c r="MM20" s="196" t="s">
        <v>179</v>
      </c>
      <c r="MN20" s="195" t="s">
        <v>166</v>
      </c>
      <c r="MO20" s="195" t="s">
        <v>165</v>
      </c>
      <c r="MP20" s="195" t="s">
        <v>164</v>
      </c>
      <c r="MQ20" s="195" t="s">
        <v>61</v>
      </c>
      <c r="MR20" s="196" t="s">
        <v>179</v>
      </c>
      <c r="MS20" s="195" t="s">
        <v>166</v>
      </c>
      <c r="MT20" s="195" t="s">
        <v>165</v>
      </c>
      <c r="MU20" s="195" t="s">
        <v>164</v>
      </c>
      <c r="MV20" s="195" t="s">
        <v>61</v>
      </c>
      <c r="MW20" s="196" t="s">
        <v>179</v>
      </c>
      <c r="MX20" s="195" t="s">
        <v>166</v>
      </c>
      <c r="MY20" s="195" t="s">
        <v>165</v>
      </c>
      <c r="MZ20" s="195" t="s">
        <v>164</v>
      </c>
      <c r="NA20" s="195" t="s">
        <v>61</v>
      </c>
      <c r="NB20" s="196" t="s">
        <v>179</v>
      </c>
      <c r="NC20" s="195" t="s">
        <v>166</v>
      </c>
      <c r="ND20" s="195" t="s">
        <v>165</v>
      </c>
      <c r="NE20" s="195" t="s">
        <v>164</v>
      </c>
      <c r="NF20" s="195" t="s">
        <v>61</v>
      </c>
      <c r="NG20" s="196" t="s">
        <v>179</v>
      </c>
      <c r="NH20" s="195" t="s">
        <v>166</v>
      </c>
      <c r="NI20" s="195" t="s">
        <v>165</v>
      </c>
      <c r="NJ20" s="195" t="s">
        <v>164</v>
      </c>
      <c r="NK20" s="195" t="s">
        <v>61</v>
      </c>
      <c r="NL20" s="196" t="s">
        <v>179</v>
      </c>
      <c r="NM20" s="195" t="s">
        <v>166</v>
      </c>
      <c r="NN20" s="195" t="s">
        <v>165</v>
      </c>
      <c r="NO20" s="195" t="s">
        <v>164</v>
      </c>
      <c r="NP20" s="195" t="s">
        <v>61</v>
      </c>
      <c r="NQ20" s="196" t="s">
        <v>179</v>
      </c>
      <c r="NR20" s="195" t="s">
        <v>166</v>
      </c>
      <c r="NS20" s="195" t="s">
        <v>165</v>
      </c>
      <c r="NT20" s="195" t="s">
        <v>164</v>
      </c>
      <c r="NU20" s="195" t="s">
        <v>61</v>
      </c>
      <c r="NV20" s="196" t="s">
        <v>179</v>
      </c>
      <c r="NW20" s="195" t="s">
        <v>166</v>
      </c>
      <c r="NX20" s="195" t="s">
        <v>165</v>
      </c>
      <c r="NY20" s="195" t="s">
        <v>164</v>
      </c>
      <c r="NZ20" s="195" t="s">
        <v>61</v>
      </c>
      <c r="OA20" s="196" t="s">
        <v>179</v>
      </c>
      <c r="OB20" s="195" t="s">
        <v>166</v>
      </c>
      <c r="OC20" s="195" t="s">
        <v>165</v>
      </c>
      <c r="OD20" s="195" t="s">
        <v>164</v>
      </c>
      <c r="OE20" s="195" t="s">
        <v>61</v>
      </c>
      <c r="OF20" s="196" t="s">
        <v>179</v>
      </c>
      <c r="OG20" s="195" t="s">
        <v>166</v>
      </c>
      <c r="OH20" s="195" t="s">
        <v>165</v>
      </c>
      <c r="OI20" s="195" t="s">
        <v>164</v>
      </c>
      <c r="OJ20" s="195" t="s">
        <v>61</v>
      </c>
      <c r="OK20" s="196" t="s">
        <v>179</v>
      </c>
      <c r="OL20" s="195" t="s">
        <v>166</v>
      </c>
      <c r="OM20" s="195" t="s">
        <v>165</v>
      </c>
      <c r="ON20" s="195" t="s">
        <v>164</v>
      </c>
      <c r="OO20" s="195" t="s">
        <v>61</v>
      </c>
      <c r="OP20" s="196" t="s">
        <v>179</v>
      </c>
      <c r="OQ20" s="195" t="s">
        <v>166</v>
      </c>
      <c r="OR20" s="195" t="s">
        <v>165</v>
      </c>
      <c r="OS20" s="195" t="s">
        <v>164</v>
      </c>
      <c r="OT20" s="195" t="s">
        <v>61</v>
      </c>
      <c r="OU20" s="196" t="s">
        <v>179</v>
      </c>
      <c r="OV20" s="195" t="s">
        <v>166</v>
      </c>
      <c r="OW20" s="195" t="s">
        <v>165</v>
      </c>
      <c r="OX20" s="195" t="s">
        <v>164</v>
      </c>
      <c r="OY20" s="195" t="s">
        <v>61</v>
      </c>
      <c r="OZ20" s="196" t="s">
        <v>179</v>
      </c>
      <c r="PA20" s="195" t="s">
        <v>166</v>
      </c>
      <c r="PB20" s="195" t="s">
        <v>165</v>
      </c>
      <c r="PC20" s="195" t="s">
        <v>164</v>
      </c>
      <c r="PD20" s="195" t="s">
        <v>61</v>
      </c>
      <c r="PE20" s="196" t="s">
        <v>179</v>
      </c>
      <c r="PF20" s="195" t="s">
        <v>166</v>
      </c>
      <c r="PG20" s="195" t="s">
        <v>165</v>
      </c>
      <c r="PH20" s="195" t="s">
        <v>164</v>
      </c>
      <c r="PI20" s="195" t="s">
        <v>61</v>
      </c>
      <c r="PJ20" s="196" t="s">
        <v>179</v>
      </c>
      <c r="PK20" s="195" t="s">
        <v>166</v>
      </c>
      <c r="PL20" s="195" t="s">
        <v>165</v>
      </c>
      <c r="PM20" s="195" t="s">
        <v>164</v>
      </c>
      <c r="PN20" s="195" t="s">
        <v>61</v>
      </c>
      <c r="PO20" s="196" t="s">
        <v>179</v>
      </c>
      <c r="PP20" s="195" t="s">
        <v>166</v>
      </c>
      <c r="PQ20" s="195" t="s">
        <v>165</v>
      </c>
      <c r="PR20" s="195" t="s">
        <v>164</v>
      </c>
      <c r="PS20" s="195" t="s">
        <v>61</v>
      </c>
      <c r="PT20" s="196" t="s">
        <v>179</v>
      </c>
      <c r="PU20" s="195" t="s">
        <v>166</v>
      </c>
      <c r="PV20" s="195" t="s">
        <v>165</v>
      </c>
      <c r="PW20" s="195" t="s">
        <v>164</v>
      </c>
      <c r="PX20" s="195" t="s">
        <v>61</v>
      </c>
      <c r="PY20" s="196" t="s">
        <v>179</v>
      </c>
      <c r="PZ20" s="195" t="s">
        <v>166</v>
      </c>
      <c r="QA20" s="195" t="s">
        <v>165</v>
      </c>
      <c r="QB20" s="195" t="s">
        <v>164</v>
      </c>
      <c r="QC20" s="195" t="s">
        <v>61</v>
      </c>
      <c r="QD20" s="196" t="s">
        <v>179</v>
      </c>
      <c r="QE20" s="195" t="s">
        <v>166</v>
      </c>
      <c r="QF20" s="195" t="s">
        <v>165</v>
      </c>
      <c r="QG20" s="195" t="s">
        <v>164</v>
      </c>
      <c r="QH20" s="195" t="s">
        <v>61</v>
      </c>
      <c r="QI20" s="196" t="s">
        <v>179</v>
      </c>
      <c r="QJ20" s="195" t="s">
        <v>166</v>
      </c>
      <c r="QK20" s="195" t="s">
        <v>165</v>
      </c>
      <c r="QL20" s="195" t="s">
        <v>164</v>
      </c>
      <c r="QM20" s="195" t="s">
        <v>61</v>
      </c>
      <c r="QN20" s="196" t="s">
        <v>179</v>
      </c>
      <c r="QO20" s="195" t="s">
        <v>166</v>
      </c>
      <c r="QP20" s="195" t="s">
        <v>165</v>
      </c>
      <c r="QQ20" s="195" t="s">
        <v>164</v>
      </c>
      <c r="QR20" s="195" t="s">
        <v>61</v>
      </c>
      <c r="QS20" s="196" t="s">
        <v>179</v>
      </c>
      <c r="QT20" s="195" t="s">
        <v>166</v>
      </c>
      <c r="QU20" s="195" t="s">
        <v>165</v>
      </c>
      <c r="QV20" s="195" t="s">
        <v>164</v>
      </c>
      <c r="QW20" s="195" t="s">
        <v>61</v>
      </c>
      <c r="QX20" s="196" t="s">
        <v>179</v>
      </c>
      <c r="QY20" s="195" t="s">
        <v>166</v>
      </c>
      <c r="QZ20" s="195" t="s">
        <v>165</v>
      </c>
      <c r="RA20" s="195" t="s">
        <v>164</v>
      </c>
      <c r="RB20" s="195" t="s">
        <v>61</v>
      </c>
      <c r="RC20" s="196" t="s">
        <v>179</v>
      </c>
      <c r="RD20" s="195" t="s">
        <v>166</v>
      </c>
      <c r="RE20" s="195" t="s">
        <v>165</v>
      </c>
      <c r="RF20" s="195" t="s">
        <v>164</v>
      </c>
      <c r="RG20" s="195" t="s">
        <v>61</v>
      </c>
      <c r="RH20" s="196" t="s">
        <v>179</v>
      </c>
      <c r="RI20" s="195" t="s">
        <v>166</v>
      </c>
      <c r="RJ20" s="195" t="s">
        <v>165</v>
      </c>
      <c r="RK20" s="195" t="s">
        <v>164</v>
      </c>
      <c r="RL20" s="195" t="s">
        <v>61</v>
      </c>
      <c r="RM20" s="196" t="s">
        <v>179</v>
      </c>
      <c r="RN20" s="195" t="s">
        <v>166</v>
      </c>
      <c r="RO20" s="195" t="s">
        <v>165</v>
      </c>
      <c r="RP20" s="195" t="s">
        <v>164</v>
      </c>
      <c r="RQ20" s="195" t="s">
        <v>61</v>
      </c>
      <c r="RR20" s="196" t="s">
        <v>179</v>
      </c>
      <c r="RS20" s="195" t="s">
        <v>166</v>
      </c>
      <c r="RT20" s="195" t="s">
        <v>165</v>
      </c>
      <c r="RU20" s="195" t="s">
        <v>164</v>
      </c>
      <c r="RV20" s="195" t="s">
        <v>61</v>
      </c>
      <c r="RW20" s="196" t="s">
        <v>179</v>
      </c>
      <c r="RX20" s="195" t="s">
        <v>166</v>
      </c>
      <c r="RY20" s="195" t="s">
        <v>165</v>
      </c>
      <c r="RZ20" s="195" t="s">
        <v>164</v>
      </c>
      <c r="SA20" s="195" t="s">
        <v>61</v>
      </c>
      <c r="SB20" s="196" t="s">
        <v>179</v>
      </c>
      <c r="SC20" s="195" t="s">
        <v>166</v>
      </c>
      <c r="SD20" s="195" t="s">
        <v>165</v>
      </c>
      <c r="SE20" s="195" t="s">
        <v>164</v>
      </c>
      <c r="SF20" s="195" t="s">
        <v>61</v>
      </c>
      <c r="SG20" s="196" t="s">
        <v>179</v>
      </c>
      <c r="SH20" s="195" t="s">
        <v>166</v>
      </c>
      <c r="SI20" s="195" t="s">
        <v>165</v>
      </c>
      <c r="SJ20" s="195" t="s">
        <v>164</v>
      </c>
      <c r="SK20" s="195" t="s">
        <v>61</v>
      </c>
      <c r="SL20" s="196" t="s">
        <v>179</v>
      </c>
      <c r="SM20" s="195" t="s">
        <v>166</v>
      </c>
      <c r="SN20" s="195" t="s">
        <v>165</v>
      </c>
      <c r="SO20" s="195" t="s">
        <v>164</v>
      </c>
      <c r="SP20" s="195" t="s">
        <v>61</v>
      </c>
      <c r="SQ20" s="196" t="s">
        <v>179</v>
      </c>
      <c r="SR20" s="195" t="s">
        <v>166</v>
      </c>
      <c r="SS20" s="195" t="s">
        <v>165</v>
      </c>
      <c r="ST20" s="195" t="s">
        <v>164</v>
      </c>
      <c r="SU20" s="195" t="s">
        <v>61</v>
      </c>
      <c r="SV20" s="196" t="s">
        <v>179</v>
      </c>
      <c r="SW20" s="195" t="s">
        <v>166</v>
      </c>
      <c r="SX20" s="195" t="s">
        <v>165</v>
      </c>
      <c r="SY20" s="195" t="s">
        <v>164</v>
      </c>
      <c r="SZ20" s="195" t="s">
        <v>61</v>
      </c>
      <c r="TA20" s="196" t="s">
        <v>179</v>
      </c>
      <c r="TB20" s="195" t="s">
        <v>166</v>
      </c>
      <c r="TC20" s="195" t="s">
        <v>165</v>
      </c>
      <c r="TD20" s="195" t="s">
        <v>164</v>
      </c>
      <c r="TE20" s="195" t="s">
        <v>61</v>
      </c>
      <c r="TF20" s="196" t="s">
        <v>179</v>
      </c>
      <c r="TG20" s="195" t="s">
        <v>166</v>
      </c>
      <c r="TH20" s="195" t="s">
        <v>165</v>
      </c>
      <c r="TI20" s="195" t="s">
        <v>164</v>
      </c>
      <c r="TJ20" s="195" t="s">
        <v>61</v>
      </c>
      <c r="TK20" s="196" t="s">
        <v>179</v>
      </c>
      <c r="TL20" s="195" t="s">
        <v>166</v>
      </c>
      <c r="TM20" s="195" t="s">
        <v>165</v>
      </c>
      <c r="TN20" s="195" t="s">
        <v>164</v>
      </c>
      <c r="TO20" s="195" t="s">
        <v>61</v>
      </c>
      <c r="TP20" s="196" t="s">
        <v>179</v>
      </c>
      <c r="TQ20" s="195" t="s">
        <v>166</v>
      </c>
      <c r="TR20" s="195" t="s">
        <v>165</v>
      </c>
      <c r="TS20" s="195" t="s">
        <v>164</v>
      </c>
      <c r="TT20" s="195" t="s">
        <v>61</v>
      </c>
      <c r="TU20" s="196" t="s">
        <v>179</v>
      </c>
      <c r="TV20" s="195" t="s">
        <v>166</v>
      </c>
      <c r="TW20" s="195" t="s">
        <v>165</v>
      </c>
      <c r="TX20" s="195" t="s">
        <v>164</v>
      </c>
      <c r="TY20" s="195" t="s">
        <v>61</v>
      </c>
      <c r="TZ20" s="196" t="s">
        <v>179</v>
      </c>
      <c r="UA20" s="195" t="s">
        <v>166</v>
      </c>
      <c r="UB20" s="195" t="s">
        <v>165</v>
      </c>
      <c r="UC20" s="195" t="s">
        <v>164</v>
      </c>
      <c r="UD20" s="195" t="s">
        <v>61</v>
      </c>
      <c r="UE20" s="196" t="s">
        <v>179</v>
      </c>
      <c r="UF20" s="195" t="s">
        <v>166</v>
      </c>
      <c r="UG20" s="195" t="s">
        <v>165</v>
      </c>
      <c r="UH20" s="195" t="s">
        <v>164</v>
      </c>
      <c r="UI20" s="195" t="s">
        <v>61</v>
      </c>
      <c r="UJ20" s="196" t="s">
        <v>179</v>
      </c>
      <c r="UK20" s="195" t="s">
        <v>166</v>
      </c>
      <c r="UL20" s="195" t="s">
        <v>165</v>
      </c>
      <c r="UM20" s="195" t="s">
        <v>164</v>
      </c>
      <c r="UN20" s="195" t="s">
        <v>61</v>
      </c>
      <c r="UO20" s="196" t="s">
        <v>179</v>
      </c>
      <c r="UP20" s="195" t="s">
        <v>166</v>
      </c>
      <c r="UQ20" s="195" t="s">
        <v>165</v>
      </c>
      <c r="UR20" s="195" t="s">
        <v>164</v>
      </c>
      <c r="US20" s="195" t="s">
        <v>61</v>
      </c>
      <c r="UT20" s="196" t="s">
        <v>179</v>
      </c>
      <c r="UU20" s="195" t="s">
        <v>166</v>
      </c>
      <c r="UV20" s="195" t="s">
        <v>165</v>
      </c>
      <c r="UW20" s="195" t="s">
        <v>164</v>
      </c>
      <c r="UX20" s="195" t="s">
        <v>61</v>
      </c>
      <c r="UY20" s="196" t="s">
        <v>179</v>
      </c>
      <c r="UZ20" s="195" t="s">
        <v>166</v>
      </c>
      <c r="VA20" s="195" t="s">
        <v>165</v>
      </c>
      <c r="VB20" s="195" t="s">
        <v>164</v>
      </c>
      <c r="VC20" s="195" t="s">
        <v>61</v>
      </c>
      <c r="VD20" s="196" t="s">
        <v>179</v>
      </c>
      <c r="VE20" s="195" t="s">
        <v>166</v>
      </c>
      <c r="VF20" s="195" t="s">
        <v>165</v>
      </c>
      <c r="VG20" s="195" t="s">
        <v>164</v>
      </c>
      <c r="VH20" s="195" t="s">
        <v>61</v>
      </c>
      <c r="VI20" s="196" t="s">
        <v>179</v>
      </c>
      <c r="VJ20" s="195" t="s">
        <v>166</v>
      </c>
      <c r="VK20" s="195" t="s">
        <v>165</v>
      </c>
      <c r="VL20" s="195" t="s">
        <v>164</v>
      </c>
      <c r="VM20" s="195" t="s">
        <v>61</v>
      </c>
      <c r="VN20" s="196" t="s">
        <v>179</v>
      </c>
      <c r="VO20" s="195" t="s">
        <v>166</v>
      </c>
      <c r="VP20" s="195" t="s">
        <v>165</v>
      </c>
      <c r="VQ20" s="195" t="s">
        <v>164</v>
      </c>
      <c r="VR20" s="195" t="s">
        <v>61</v>
      </c>
      <c r="VS20" s="196" t="s">
        <v>179</v>
      </c>
      <c r="VT20" s="195" t="s">
        <v>166</v>
      </c>
      <c r="VU20" s="195" t="s">
        <v>165</v>
      </c>
      <c r="VV20" s="195" t="s">
        <v>164</v>
      </c>
      <c r="VW20" s="195" t="s">
        <v>61</v>
      </c>
      <c r="VX20" s="196" t="s">
        <v>179</v>
      </c>
      <c r="VY20" s="195" t="s">
        <v>166</v>
      </c>
      <c r="VZ20" s="195" t="s">
        <v>165</v>
      </c>
      <c r="WA20" s="195" t="s">
        <v>164</v>
      </c>
      <c r="WB20" s="195" t="s">
        <v>61</v>
      </c>
      <c r="WC20" s="196" t="s">
        <v>179</v>
      </c>
      <c r="WD20" s="195" t="s">
        <v>166</v>
      </c>
      <c r="WE20" s="195" t="s">
        <v>165</v>
      </c>
      <c r="WF20" s="195" t="s">
        <v>164</v>
      </c>
      <c r="WG20" s="195" t="s">
        <v>61</v>
      </c>
      <c r="WH20" s="196" t="s">
        <v>179</v>
      </c>
      <c r="WI20" s="195" t="s">
        <v>166</v>
      </c>
      <c r="WJ20" s="195" t="s">
        <v>165</v>
      </c>
      <c r="WK20" s="195" t="s">
        <v>164</v>
      </c>
      <c r="WL20" s="195" t="s">
        <v>61</v>
      </c>
      <c r="WM20" s="196" t="s">
        <v>179</v>
      </c>
      <c r="WN20" s="195" t="s">
        <v>166</v>
      </c>
      <c r="WO20" s="195" t="s">
        <v>165</v>
      </c>
      <c r="WP20" s="195" t="s">
        <v>164</v>
      </c>
      <c r="WQ20" s="195" t="s">
        <v>61</v>
      </c>
      <c r="WR20" s="196" t="s">
        <v>179</v>
      </c>
      <c r="WS20" s="195" t="s">
        <v>166</v>
      </c>
      <c r="WT20" s="195" t="s">
        <v>165</v>
      </c>
      <c r="WU20" s="195" t="s">
        <v>164</v>
      </c>
      <c r="WV20" s="195" t="s">
        <v>61</v>
      </c>
      <c r="WW20" s="196" t="s">
        <v>179</v>
      </c>
      <c r="WX20" s="195" t="s">
        <v>166</v>
      </c>
      <c r="WY20" s="195" t="s">
        <v>165</v>
      </c>
      <c r="WZ20" s="195" t="s">
        <v>164</v>
      </c>
      <c r="XA20" s="195" t="s">
        <v>61</v>
      </c>
      <c r="XB20" s="196" t="s">
        <v>179</v>
      </c>
      <c r="XC20" s="195" t="s">
        <v>166</v>
      </c>
      <c r="XD20" s="195" t="s">
        <v>165</v>
      </c>
      <c r="XE20" s="195" t="s">
        <v>164</v>
      </c>
      <c r="XF20" s="195" t="s">
        <v>61</v>
      </c>
      <c r="XG20" s="196" t="s">
        <v>179</v>
      </c>
      <c r="XH20" s="195" t="s">
        <v>166</v>
      </c>
      <c r="XI20" s="195" t="s">
        <v>165</v>
      </c>
      <c r="XJ20" s="195" t="s">
        <v>164</v>
      </c>
      <c r="XK20" s="195" t="s">
        <v>61</v>
      </c>
      <c r="XL20" s="196" t="s">
        <v>179</v>
      </c>
      <c r="XM20" s="195" t="s">
        <v>166</v>
      </c>
      <c r="XN20" s="195" t="s">
        <v>165</v>
      </c>
      <c r="XO20" s="195" t="s">
        <v>164</v>
      </c>
      <c r="XP20" s="195" t="s">
        <v>61</v>
      </c>
      <c r="XQ20" s="196" t="s">
        <v>179</v>
      </c>
      <c r="XR20" s="195" t="s">
        <v>166</v>
      </c>
      <c r="XS20" s="195" t="s">
        <v>165</v>
      </c>
      <c r="XT20" s="195" t="s">
        <v>164</v>
      </c>
      <c r="XU20" s="195" t="s">
        <v>61</v>
      </c>
      <c r="XV20" s="196" t="s">
        <v>179</v>
      </c>
      <c r="XW20" s="195" t="s">
        <v>166</v>
      </c>
      <c r="XX20" s="195" t="s">
        <v>165</v>
      </c>
      <c r="XY20" s="195" t="s">
        <v>164</v>
      </c>
      <c r="XZ20" s="195" t="s">
        <v>61</v>
      </c>
      <c r="YA20" s="196" t="s">
        <v>179</v>
      </c>
      <c r="YB20" s="195" t="s">
        <v>166</v>
      </c>
      <c r="YC20" s="195" t="s">
        <v>165</v>
      </c>
      <c r="YD20" s="195" t="s">
        <v>164</v>
      </c>
      <c r="YE20" s="195" t="s">
        <v>61</v>
      </c>
      <c r="YF20" s="196" t="s">
        <v>179</v>
      </c>
      <c r="YG20" s="195" t="s">
        <v>166</v>
      </c>
      <c r="YH20" s="195" t="s">
        <v>165</v>
      </c>
      <c r="YI20" s="195" t="s">
        <v>164</v>
      </c>
      <c r="YJ20" s="195" t="s">
        <v>61</v>
      </c>
      <c r="YK20" s="196" t="s">
        <v>179</v>
      </c>
      <c r="YL20" s="195" t="s">
        <v>166</v>
      </c>
      <c r="YM20" s="195" t="s">
        <v>165</v>
      </c>
      <c r="YN20" s="195" t="s">
        <v>164</v>
      </c>
      <c r="YO20" s="195" t="s">
        <v>61</v>
      </c>
      <c r="YP20" s="196" t="s">
        <v>179</v>
      </c>
      <c r="YQ20" s="195" t="s">
        <v>166</v>
      </c>
      <c r="YR20" s="195" t="s">
        <v>165</v>
      </c>
      <c r="YS20" s="195" t="s">
        <v>164</v>
      </c>
      <c r="YT20" s="195" t="s">
        <v>61</v>
      </c>
      <c r="YU20" s="196" t="s">
        <v>179</v>
      </c>
      <c r="YV20" s="195" t="s">
        <v>166</v>
      </c>
      <c r="YW20" s="195" t="s">
        <v>165</v>
      </c>
      <c r="YX20" s="195" t="s">
        <v>164</v>
      </c>
      <c r="YY20" s="195" t="s">
        <v>61</v>
      </c>
      <c r="YZ20" s="196" t="s">
        <v>179</v>
      </c>
      <c r="ZA20" s="195" t="s">
        <v>166</v>
      </c>
      <c r="ZB20" s="195" t="s">
        <v>165</v>
      </c>
      <c r="ZC20" s="195" t="s">
        <v>164</v>
      </c>
      <c r="ZD20" s="195" t="s">
        <v>61</v>
      </c>
      <c r="ZE20" s="196" t="s">
        <v>179</v>
      </c>
      <c r="ZF20" s="195" t="s">
        <v>166</v>
      </c>
      <c r="ZG20" s="195" t="s">
        <v>165</v>
      </c>
      <c r="ZH20" s="195" t="s">
        <v>164</v>
      </c>
      <c r="ZI20" s="195" t="s">
        <v>61</v>
      </c>
      <c r="ZJ20" s="196" t="s">
        <v>179</v>
      </c>
      <c r="ZK20" s="195" t="s">
        <v>166</v>
      </c>
      <c r="ZL20" s="195" t="s">
        <v>165</v>
      </c>
      <c r="ZM20" s="195" t="s">
        <v>164</v>
      </c>
      <c r="ZN20" s="195" t="s">
        <v>61</v>
      </c>
      <c r="ZO20" s="196" t="s">
        <v>179</v>
      </c>
      <c r="ZP20" s="195" t="s">
        <v>166</v>
      </c>
      <c r="ZQ20" s="195" t="s">
        <v>165</v>
      </c>
      <c r="ZR20" s="195" t="s">
        <v>164</v>
      </c>
      <c r="ZS20" s="195" t="s">
        <v>61</v>
      </c>
      <c r="ZT20" s="196" t="s">
        <v>179</v>
      </c>
      <c r="ZU20" s="195" t="s">
        <v>166</v>
      </c>
      <c r="ZV20" s="195" t="s">
        <v>165</v>
      </c>
      <c r="ZW20" s="195" t="s">
        <v>164</v>
      </c>
      <c r="ZX20" s="195" t="s">
        <v>61</v>
      </c>
      <c r="ZY20" s="196" t="s">
        <v>179</v>
      </c>
      <c r="ZZ20" s="195" t="s">
        <v>166</v>
      </c>
      <c r="AAA20" s="195" t="s">
        <v>165</v>
      </c>
      <c r="AAB20" s="195" t="s">
        <v>164</v>
      </c>
      <c r="AAC20" s="195" t="s">
        <v>61</v>
      </c>
      <c r="AAD20" s="196" t="s">
        <v>179</v>
      </c>
      <c r="AAE20" s="195" t="s">
        <v>166</v>
      </c>
      <c r="AAF20" s="195" t="s">
        <v>165</v>
      </c>
      <c r="AAG20" s="195" t="s">
        <v>164</v>
      </c>
      <c r="AAH20" s="195" t="s">
        <v>61</v>
      </c>
      <c r="AAI20" s="196" t="s">
        <v>179</v>
      </c>
      <c r="AAJ20" s="195" t="s">
        <v>166</v>
      </c>
      <c r="AAK20" s="195" t="s">
        <v>165</v>
      </c>
      <c r="AAL20" s="195" t="s">
        <v>164</v>
      </c>
      <c r="AAM20" s="195" t="s">
        <v>61</v>
      </c>
    </row>
    <row r="21" spans="1:715" x14ac:dyDescent="0.25">
      <c r="A21" s="214"/>
      <c r="B21" s="214"/>
      <c r="C21" s="214"/>
      <c r="D21" s="214"/>
      <c r="E21" s="189"/>
      <c r="F21" s="214"/>
      <c r="G21" s="214"/>
      <c r="H21" s="214"/>
      <c r="I21" s="214"/>
      <c r="J21" s="189"/>
      <c r="K21" s="214"/>
      <c r="L21" s="214"/>
      <c r="M21" s="214"/>
      <c r="N21" s="214"/>
      <c r="O21" s="189"/>
      <c r="P21" s="214"/>
      <c r="Q21" s="214"/>
      <c r="R21" s="214"/>
      <c r="S21" s="214"/>
      <c r="T21" s="189"/>
      <c r="U21" s="214"/>
      <c r="V21" s="214"/>
      <c r="W21" s="214"/>
      <c r="X21" s="214"/>
      <c r="Y21" s="189"/>
      <c r="Z21" s="214"/>
      <c r="AA21" s="214"/>
      <c r="AB21" s="214"/>
      <c r="AC21" s="214"/>
      <c r="AD21" s="189"/>
      <c r="AE21" s="214"/>
      <c r="AF21" s="214"/>
      <c r="AG21" s="214"/>
      <c r="AH21" s="214"/>
      <c r="AI21" s="189"/>
      <c r="AJ21" s="214"/>
      <c r="AK21" s="214"/>
      <c r="AL21" s="214"/>
      <c r="AM21" s="214"/>
      <c r="AN21" s="189"/>
      <c r="AO21" s="189" t="s">
        <v>51</v>
      </c>
      <c r="AP21" s="189"/>
      <c r="AQ21" s="189"/>
      <c r="AR21" s="189"/>
      <c r="AS21" s="189"/>
      <c r="AT21" s="216"/>
      <c r="AU21" s="216"/>
      <c r="AV21" s="216"/>
      <c r="AW21" s="216"/>
      <c r="AX21" s="189"/>
      <c r="AY21" s="192" t="s">
        <v>62</v>
      </c>
      <c r="AZ21" s="190">
        <v>509.33</v>
      </c>
      <c r="BA21" s="190">
        <v>442.54</v>
      </c>
      <c r="BB21" s="190">
        <v>620.04</v>
      </c>
      <c r="BC21" s="190">
        <f>SUM(AZ21:BB21)</f>
        <v>1571.9099999999999</v>
      </c>
      <c r="BD21" s="192" t="s">
        <v>62</v>
      </c>
      <c r="BE21" s="190">
        <v>510.85</v>
      </c>
      <c r="BF21" s="190">
        <v>442.5</v>
      </c>
      <c r="BG21" s="190">
        <v>619.34</v>
      </c>
      <c r="BH21" s="190">
        <f>SUM(BE21:BG21)</f>
        <v>1572.69</v>
      </c>
      <c r="BI21" s="192" t="s">
        <v>62</v>
      </c>
      <c r="BJ21" s="190">
        <v>512.29999999999995</v>
      </c>
      <c r="BK21" s="190">
        <v>443.95</v>
      </c>
      <c r="BL21" s="190">
        <v>621.49</v>
      </c>
      <c r="BM21" s="190">
        <f>SUM(BJ21:BL21)</f>
        <v>1577.74</v>
      </c>
      <c r="BN21" s="192" t="s">
        <v>62</v>
      </c>
      <c r="BO21" s="190">
        <v>512.89</v>
      </c>
      <c r="BP21" s="190">
        <v>444.42</v>
      </c>
      <c r="BQ21" s="190">
        <v>622.11</v>
      </c>
      <c r="BR21" s="190">
        <f>SUM(BO21:BQ21)</f>
        <v>1579.42</v>
      </c>
      <c r="BS21" s="192" t="s">
        <v>62</v>
      </c>
      <c r="BT21" s="190">
        <v>514.94000000000005</v>
      </c>
      <c r="BU21" s="190">
        <v>445.59</v>
      </c>
      <c r="BV21" s="190">
        <v>624.04</v>
      </c>
      <c r="BW21" s="190">
        <f>SUM(BT21:BV21)</f>
        <v>1584.57</v>
      </c>
      <c r="BX21" s="192" t="s">
        <v>62</v>
      </c>
      <c r="BY21" s="190">
        <v>520.4</v>
      </c>
      <c r="BZ21" s="190">
        <v>446.37</v>
      </c>
      <c r="CA21" s="190">
        <v>624.15</v>
      </c>
      <c r="CB21" s="190">
        <f>SUM(BY21:CA21)</f>
        <v>1590.92</v>
      </c>
      <c r="CC21" s="192" t="s">
        <v>62</v>
      </c>
      <c r="CD21" s="190">
        <v>523.79999999999995</v>
      </c>
      <c r="CE21" s="190">
        <v>450.43</v>
      </c>
      <c r="CF21" s="190">
        <v>630.82000000000005</v>
      </c>
      <c r="CG21" s="190">
        <f>SUM(CD21:CF21)</f>
        <v>1605.0500000000002</v>
      </c>
      <c r="CH21" s="192" t="s">
        <v>62</v>
      </c>
      <c r="CI21" s="190">
        <v>525.85</v>
      </c>
      <c r="CJ21" s="190">
        <v>452.94</v>
      </c>
      <c r="CK21" s="190">
        <v>635.17999999999995</v>
      </c>
      <c r="CL21" s="190">
        <f>SUM(CI21:CK21)</f>
        <v>1613.9699999999998</v>
      </c>
      <c r="CM21" s="192" t="s">
        <v>62</v>
      </c>
      <c r="CN21" s="190">
        <v>531.91</v>
      </c>
      <c r="CO21" s="190">
        <v>457.09</v>
      </c>
      <c r="CP21" s="190">
        <v>641.39</v>
      </c>
      <c r="CQ21" s="190">
        <f>SUM(CN21:CP21)</f>
        <v>1630.3899999999999</v>
      </c>
      <c r="CR21" s="192" t="s">
        <v>62</v>
      </c>
      <c r="CS21" s="190">
        <v>534.83000000000004</v>
      </c>
      <c r="CT21" s="190">
        <v>461.42</v>
      </c>
      <c r="CU21" s="190">
        <v>647.04</v>
      </c>
      <c r="CV21" s="190">
        <f>SUM(CS21:CU21)</f>
        <v>1643.29</v>
      </c>
      <c r="CW21" s="192" t="s">
        <v>62</v>
      </c>
      <c r="CX21" s="190">
        <v>536.36</v>
      </c>
      <c r="CY21" s="190">
        <v>463.47</v>
      </c>
      <c r="CZ21" s="190">
        <v>649.99</v>
      </c>
      <c r="DA21" s="190">
        <f>SUM(CX21:CZ21)</f>
        <v>1649.8200000000002</v>
      </c>
      <c r="DB21" s="192" t="s">
        <v>62</v>
      </c>
      <c r="DC21" s="190">
        <v>538.02</v>
      </c>
      <c r="DD21" s="190">
        <v>465.02</v>
      </c>
      <c r="DE21" s="190">
        <v>652.62</v>
      </c>
      <c r="DF21" s="190">
        <f>SUM(DC21:DE21)</f>
        <v>1655.6599999999999</v>
      </c>
      <c r="DG21" s="192" t="s">
        <v>62</v>
      </c>
      <c r="DH21" s="190">
        <v>540.38</v>
      </c>
      <c r="DI21" s="190">
        <v>467.33</v>
      </c>
      <c r="DJ21" s="190">
        <v>655.5</v>
      </c>
      <c r="DK21" s="190">
        <f>SUM(DH21:DJ21)</f>
        <v>1663.21</v>
      </c>
      <c r="DL21" s="192" t="s">
        <v>62</v>
      </c>
      <c r="DM21" s="190">
        <v>552.69000000000005</v>
      </c>
      <c r="DN21" s="190">
        <v>478.15</v>
      </c>
      <c r="DO21" s="190">
        <v>671.71</v>
      </c>
      <c r="DP21" s="190">
        <f>SUM(DM21:DO21)</f>
        <v>1702.5500000000002</v>
      </c>
      <c r="DQ21" s="192" t="s">
        <v>62</v>
      </c>
      <c r="DR21" s="190">
        <v>554.87</v>
      </c>
      <c r="DS21" s="190">
        <v>480.93</v>
      </c>
      <c r="DT21" s="190">
        <v>676.68</v>
      </c>
      <c r="DU21" s="190">
        <f>SUM(DR21:DT21)</f>
        <v>1712.48</v>
      </c>
      <c r="DV21" s="192" t="s">
        <v>62</v>
      </c>
      <c r="DW21" s="190">
        <v>554.95000000000005</v>
      </c>
      <c r="DX21" s="190">
        <v>481.68</v>
      </c>
      <c r="DY21" s="190">
        <v>679.46</v>
      </c>
      <c r="DZ21" s="190">
        <f>SUM(DW21:DY21)</f>
        <v>1716.0900000000001</v>
      </c>
      <c r="EA21" s="192" t="s">
        <v>62</v>
      </c>
      <c r="EB21" s="190">
        <v>560.88</v>
      </c>
      <c r="EC21" s="190">
        <v>484.94</v>
      </c>
      <c r="ED21" s="190">
        <v>683.18</v>
      </c>
      <c r="EE21" s="190">
        <f>SUM(EB21:ED21)</f>
        <v>1729</v>
      </c>
      <c r="EF21" s="192" t="s">
        <v>62</v>
      </c>
      <c r="EG21" s="190">
        <v>563.9</v>
      </c>
      <c r="EH21" s="190">
        <v>487.42</v>
      </c>
      <c r="EI21" s="190">
        <v>686.18</v>
      </c>
      <c r="EJ21" s="190">
        <f>SUM(EG21:EI21)</f>
        <v>1737.5</v>
      </c>
      <c r="EK21" s="192" t="s">
        <v>62</v>
      </c>
      <c r="EL21" s="190">
        <v>569.29999999999995</v>
      </c>
      <c r="EM21" s="190">
        <v>495.43</v>
      </c>
      <c r="EN21" s="190">
        <v>697.02</v>
      </c>
      <c r="EO21" s="190">
        <f>SUM(EL21:EN21)</f>
        <v>1761.75</v>
      </c>
      <c r="EP21" s="192" t="s">
        <v>62</v>
      </c>
      <c r="EQ21" s="190">
        <v>571.28</v>
      </c>
      <c r="ER21" s="190">
        <v>497.95</v>
      </c>
      <c r="ES21" s="190">
        <v>701.34</v>
      </c>
      <c r="ET21" s="190">
        <f>SUM(EQ21:ES21)</f>
        <v>1770.5700000000002</v>
      </c>
      <c r="EU21" s="192" t="s">
        <v>62</v>
      </c>
      <c r="EV21" s="190">
        <v>576.69000000000005</v>
      </c>
      <c r="EW21" s="190">
        <v>503.38</v>
      </c>
      <c r="EX21" s="190">
        <v>709.09</v>
      </c>
      <c r="EY21" s="190">
        <f>SUM(EV21:EX21)</f>
        <v>1789.1600000000003</v>
      </c>
      <c r="EZ21" s="192" t="s">
        <v>62</v>
      </c>
      <c r="FA21" s="190">
        <v>579.41</v>
      </c>
      <c r="FB21" s="190">
        <v>506.83</v>
      </c>
      <c r="FC21" s="190">
        <v>714.38</v>
      </c>
      <c r="FD21" s="190">
        <f>SUM(FA21:FC21)</f>
        <v>1800.62</v>
      </c>
      <c r="FE21" s="192" t="s">
        <v>62</v>
      </c>
      <c r="FF21" s="190">
        <v>583.1</v>
      </c>
      <c r="FG21" s="190">
        <v>509.84</v>
      </c>
      <c r="FH21" s="190">
        <v>718.53</v>
      </c>
      <c r="FI21" s="190">
        <f>SUM(FF21:FH21)</f>
        <v>1811.47</v>
      </c>
      <c r="FJ21" s="192" t="s">
        <v>62</v>
      </c>
      <c r="FK21" s="190">
        <v>585.53</v>
      </c>
      <c r="FL21" s="190">
        <v>513.45000000000005</v>
      </c>
      <c r="FM21" s="190">
        <v>724.4</v>
      </c>
      <c r="FN21" s="190">
        <f>SUM(FK21:FM21)</f>
        <v>1823.38</v>
      </c>
      <c r="FO21" s="192" t="s">
        <v>62</v>
      </c>
      <c r="FP21" s="190">
        <v>590.66</v>
      </c>
      <c r="FQ21" s="190">
        <v>519.52</v>
      </c>
      <c r="FR21" s="190">
        <v>734.81</v>
      </c>
      <c r="FS21" s="190">
        <f>SUM(FP21:FR21)</f>
        <v>1844.9899999999998</v>
      </c>
      <c r="FT21" s="192" t="s">
        <v>62</v>
      </c>
      <c r="FU21" s="190">
        <v>597.58000000000004</v>
      </c>
      <c r="FV21" s="190">
        <v>525.92999999999995</v>
      </c>
      <c r="FW21" s="190">
        <v>741.51</v>
      </c>
      <c r="FX21" s="190">
        <f>SUM(FU21:FW21)</f>
        <v>1865.02</v>
      </c>
      <c r="FY21" s="192" t="s">
        <v>62</v>
      </c>
      <c r="FZ21" s="190">
        <v>599.65</v>
      </c>
      <c r="GA21" s="190">
        <v>527.29999999999995</v>
      </c>
      <c r="GB21" s="190">
        <v>743.42</v>
      </c>
      <c r="GC21" s="190">
        <f>SUM(FZ21:GB21)</f>
        <v>1870.37</v>
      </c>
      <c r="GD21" s="192" t="s">
        <v>62</v>
      </c>
      <c r="GE21" s="190">
        <v>599.77</v>
      </c>
      <c r="GF21" s="190">
        <v>528.64</v>
      </c>
      <c r="GG21" s="190">
        <v>745.38</v>
      </c>
      <c r="GH21" s="190">
        <f>SUM(GE21:GG21)</f>
        <v>1873.79</v>
      </c>
      <c r="GI21" s="192" t="s">
        <v>62</v>
      </c>
      <c r="GJ21" s="190">
        <v>603.07000000000005</v>
      </c>
      <c r="GK21" s="190">
        <v>531.70000000000005</v>
      </c>
      <c r="GL21" s="190">
        <v>750.17</v>
      </c>
      <c r="GM21" s="190">
        <f>SUM(GJ21:GL21)</f>
        <v>1884.94</v>
      </c>
      <c r="GN21" s="192" t="s">
        <v>62</v>
      </c>
      <c r="GO21" s="190">
        <v>604.22</v>
      </c>
      <c r="GP21" s="190">
        <v>532.64</v>
      </c>
      <c r="GQ21" s="190">
        <v>751.4</v>
      </c>
      <c r="GR21" s="190">
        <f>SUM(GO21:GQ21)</f>
        <v>1888.2600000000002</v>
      </c>
      <c r="GS21" s="192" t="s">
        <v>62</v>
      </c>
      <c r="GT21" s="190">
        <v>604.24</v>
      </c>
      <c r="GU21" s="190">
        <v>532.74</v>
      </c>
      <c r="GV21" s="190">
        <v>751.09</v>
      </c>
      <c r="GW21" s="190">
        <f>SUM(GT21:GV21)</f>
        <v>1888.0700000000002</v>
      </c>
      <c r="GX21" s="192" t="s">
        <v>62</v>
      </c>
      <c r="GY21" s="190">
        <v>603.79999999999995</v>
      </c>
      <c r="GZ21" s="190">
        <v>533.01</v>
      </c>
      <c r="HA21" s="190">
        <v>754.91</v>
      </c>
      <c r="HB21" s="190">
        <f>SUM(GY21:HA21)</f>
        <v>1891.7199999999998</v>
      </c>
      <c r="HC21" s="192" t="s">
        <v>62</v>
      </c>
      <c r="HD21" s="190">
        <v>603.20000000000005</v>
      </c>
      <c r="HE21" s="190">
        <v>534.04</v>
      </c>
      <c r="HF21" s="190">
        <v>758.73</v>
      </c>
      <c r="HG21" s="190">
        <f>SUM(HD21:HF21)</f>
        <v>1895.97</v>
      </c>
      <c r="HH21" s="192" t="s">
        <v>62</v>
      </c>
      <c r="HI21" s="190">
        <v>603.72</v>
      </c>
      <c r="HJ21" s="190">
        <v>536.39</v>
      </c>
      <c r="HK21" s="190">
        <v>764.36</v>
      </c>
      <c r="HL21" s="190">
        <f>SUM(HI21:HK21)</f>
        <v>1904.4700000000003</v>
      </c>
      <c r="HM21" s="192" t="s">
        <v>62</v>
      </c>
      <c r="HN21" s="190">
        <v>605.12</v>
      </c>
      <c r="HO21" s="190">
        <v>538.77</v>
      </c>
      <c r="HP21" s="190">
        <v>768.6</v>
      </c>
      <c r="HQ21" s="190">
        <f>SUM(HN21:HP21)</f>
        <v>1912.4899999999998</v>
      </c>
      <c r="HR21" s="192" t="s">
        <v>62</v>
      </c>
      <c r="HS21" s="190">
        <v>607.92999999999995</v>
      </c>
      <c r="HT21" s="190">
        <v>540.46</v>
      </c>
      <c r="HU21" s="190">
        <v>722.29</v>
      </c>
      <c r="HV21" s="190">
        <f>SUM(HS21:HU21)</f>
        <v>1870.6799999999998</v>
      </c>
      <c r="HW21" s="192" t="s">
        <v>62</v>
      </c>
      <c r="HX21" s="190">
        <v>612.69000000000005</v>
      </c>
      <c r="HY21" s="190">
        <v>543.55999999999995</v>
      </c>
      <c r="HZ21" s="190">
        <v>777.36</v>
      </c>
      <c r="IA21" s="190">
        <f>SUM(HX21:HZ21)</f>
        <v>1933.6100000000001</v>
      </c>
      <c r="IB21" s="192" t="s">
        <v>62</v>
      </c>
      <c r="IC21" s="190">
        <v>614.83000000000004</v>
      </c>
      <c r="ID21" s="190">
        <v>545.23</v>
      </c>
      <c r="IE21" s="190">
        <v>779.43</v>
      </c>
      <c r="IF21" s="190">
        <f>SUM(IC21:IE21)</f>
        <v>1939.4899999999998</v>
      </c>
      <c r="IG21" s="192" t="s">
        <v>62</v>
      </c>
      <c r="IH21" s="190">
        <v>618.11</v>
      </c>
      <c r="II21" s="190">
        <v>548.13</v>
      </c>
      <c r="IJ21" s="190">
        <v>783.18</v>
      </c>
      <c r="IK21" s="190">
        <f>SUM(IH21:IJ21)</f>
        <v>1949.42</v>
      </c>
      <c r="IL21" s="192" t="s">
        <v>62</v>
      </c>
      <c r="IM21" s="190">
        <v>618.95000000000005</v>
      </c>
      <c r="IN21" s="190">
        <v>549.23</v>
      </c>
      <c r="IO21" s="190">
        <v>784.69</v>
      </c>
      <c r="IP21" s="190">
        <f>SUM(IM21:IO21)</f>
        <v>1952.8700000000001</v>
      </c>
      <c r="IQ21" s="192" t="s">
        <v>62</v>
      </c>
      <c r="IR21" s="190">
        <v>625.91999999999996</v>
      </c>
      <c r="IS21" s="190">
        <v>553.64</v>
      </c>
      <c r="IT21" s="190" t="s">
        <v>43</v>
      </c>
      <c r="IU21" s="190">
        <f>SUM(IR21:IT21)</f>
        <v>1179.56</v>
      </c>
      <c r="IV21" s="192" t="s">
        <v>62</v>
      </c>
      <c r="IW21" s="190">
        <v>629.22</v>
      </c>
      <c r="IX21" s="190">
        <v>555.71</v>
      </c>
      <c r="IY21" s="190">
        <v>793.74</v>
      </c>
      <c r="IZ21" s="190">
        <f>SUM(IW21:IY21)</f>
        <v>1978.67</v>
      </c>
      <c r="JA21" s="192" t="s">
        <v>62</v>
      </c>
      <c r="JB21" s="190">
        <v>630.41999999999996</v>
      </c>
      <c r="JC21" s="190">
        <v>556.66999999999996</v>
      </c>
      <c r="JD21" s="190">
        <v>793.17</v>
      </c>
      <c r="JE21" s="190">
        <f>SUM(JB21:JD21)</f>
        <v>1980.2599999999998</v>
      </c>
      <c r="JF21" s="192" t="s">
        <v>62</v>
      </c>
      <c r="JG21" s="190">
        <v>632.6</v>
      </c>
      <c r="JH21" s="190">
        <v>557.63</v>
      </c>
      <c r="JI21" s="190">
        <v>794.67</v>
      </c>
      <c r="JJ21" s="190">
        <f>SUM(JG21:JI21)</f>
        <v>1984.9</v>
      </c>
      <c r="JK21" s="192" t="s">
        <v>62</v>
      </c>
      <c r="JL21" s="190">
        <v>635.32000000000005</v>
      </c>
      <c r="JM21" s="190">
        <v>558.71</v>
      </c>
      <c r="JN21" s="190">
        <v>795.54</v>
      </c>
      <c r="JO21" s="190">
        <f>SUM(JL21:JN21)</f>
        <v>1989.5700000000002</v>
      </c>
      <c r="JP21" s="192" t="s">
        <v>62</v>
      </c>
      <c r="JQ21" s="190">
        <v>639.33000000000004</v>
      </c>
      <c r="JR21" s="190">
        <v>561.63</v>
      </c>
      <c r="JS21" s="190">
        <v>800.34</v>
      </c>
      <c r="JT21" s="190">
        <f>SUM(JQ21:JS21)</f>
        <v>2001.3000000000002</v>
      </c>
      <c r="JU21" s="192" t="s">
        <v>62</v>
      </c>
      <c r="JV21" s="190">
        <v>643.54999999999995</v>
      </c>
      <c r="JW21" s="190">
        <v>563.05999999999995</v>
      </c>
      <c r="JX21" s="190">
        <v>799.92</v>
      </c>
      <c r="JY21" s="190">
        <f>SUM(JV21:JX21)</f>
        <v>2006.5299999999997</v>
      </c>
      <c r="JZ21" s="192" t="s">
        <v>62</v>
      </c>
      <c r="KA21" s="190">
        <v>646.74</v>
      </c>
      <c r="KB21" s="190">
        <v>566.14</v>
      </c>
      <c r="KC21" s="190">
        <v>804.23</v>
      </c>
      <c r="KD21" s="190">
        <f>SUM(KA21:KC21)</f>
        <v>2017.1100000000001</v>
      </c>
      <c r="KE21" s="192" t="s">
        <v>62</v>
      </c>
      <c r="KF21" s="190">
        <v>648.99</v>
      </c>
      <c r="KG21" s="190">
        <v>570.66</v>
      </c>
      <c r="KH21" s="190">
        <v>810.61</v>
      </c>
      <c r="KI21" s="190">
        <f>SUM(KF21:KH21)</f>
        <v>2030.2600000000002</v>
      </c>
      <c r="KJ21" s="192" t="s">
        <v>62</v>
      </c>
      <c r="KK21" s="190">
        <v>653.12</v>
      </c>
      <c r="KL21" s="190">
        <v>573.87</v>
      </c>
      <c r="KM21" s="190">
        <v>812.36</v>
      </c>
      <c r="KN21" s="190">
        <f>SUM(KK21:KM21)</f>
        <v>2039.35</v>
      </c>
      <c r="KO21" s="192" t="s">
        <v>62</v>
      </c>
      <c r="KP21" s="190">
        <v>656.45</v>
      </c>
      <c r="KQ21" s="190">
        <v>580.22</v>
      </c>
      <c r="KR21" s="190">
        <v>822.62</v>
      </c>
      <c r="KS21" s="190">
        <f>SUM(KP21:KR21)</f>
        <v>2059.29</v>
      </c>
      <c r="KT21" s="192" t="s">
        <v>62</v>
      </c>
      <c r="KU21" s="190">
        <v>656.54</v>
      </c>
      <c r="KV21" s="190">
        <v>582.58000000000004</v>
      </c>
      <c r="KW21" s="190">
        <v>826.81</v>
      </c>
      <c r="KX21" s="190">
        <f>SUM(KU21:KW21)</f>
        <v>2065.9299999999998</v>
      </c>
      <c r="KY21" s="192" t="s">
        <v>62</v>
      </c>
      <c r="KZ21" s="190">
        <v>660.65</v>
      </c>
      <c r="LA21" s="190">
        <v>583.41999999999996</v>
      </c>
      <c r="LB21" s="190">
        <v>829.5</v>
      </c>
      <c r="LC21" s="190">
        <f>SUM(KZ21:LB21)</f>
        <v>2073.5699999999997</v>
      </c>
      <c r="LD21" s="192" t="s">
        <v>62</v>
      </c>
      <c r="LE21" s="190">
        <v>662.87</v>
      </c>
      <c r="LF21" s="190">
        <v>584.70000000000005</v>
      </c>
      <c r="LG21" s="190">
        <v>834.67</v>
      </c>
      <c r="LH21" s="190">
        <f>SUM(LE21:LG21)</f>
        <v>2082.2400000000002</v>
      </c>
      <c r="LI21" s="192" t="s">
        <v>62</v>
      </c>
      <c r="LJ21" s="190">
        <v>662.71</v>
      </c>
      <c r="LK21" s="190">
        <v>584.45000000000005</v>
      </c>
      <c r="LL21" s="190">
        <v>835.67</v>
      </c>
      <c r="LM21" s="190">
        <f>SUM(LJ21:LL21)</f>
        <v>2082.83</v>
      </c>
      <c r="LN21" s="192" t="s">
        <v>62</v>
      </c>
      <c r="LO21" s="190">
        <v>667.79</v>
      </c>
      <c r="LP21" s="190">
        <v>591.03</v>
      </c>
      <c r="LQ21" s="190">
        <v>842.85</v>
      </c>
      <c r="LR21" s="190">
        <f>SUM(LO21:LQ21)</f>
        <v>2101.67</v>
      </c>
      <c r="LS21" s="192" t="s">
        <v>62</v>
      </c>
      <c r="LT21" s="190">
        <v>673.89</v>
      </c>
      <c r="LU21" s="190">
        <v>595.78</v>
      </c>
      <c r="LV21" s="190">
        <v>849.5</v>
      </c>
      <c r="LW21" s="190">
        <f>SUM(LT21:LV21)</f>
        <v>2119.17</v>
      </c>
      <c r="LX21" s="192" t="s">
        <v>62</v>
      </c>
      <c r="LY21" s="190">
        <v>678.13</v>
      </c>
      <c r="LZ21" s="190">
        <v>600.05999999999995</v>
      </c>
      <c r="MA21" s="190">
        <v>854.04</v>
      </c>
      <c r="MB21" s="190">
        <f>SUM(LY21:MA21)</f>
        <v>2132.23</v>
      </c>
      <c r="MC21" s="192" t="s">
        <v>62</v>
      </c>
      <c r="MD21" s="190">
        <v>682.11</v>
      </c>
      <c r="ME21" s="190">
        <v>601.91999999999996</v>
      </c>
      <c r="MF21" s="190">
        <v>854.26</v>
      </c>
      <c r="MG21" s="190">
        <f>SUM(MD21:MF21)</f>
        <v>2138.29</v>
      </c>
      <c r="MH21" s="192" t="s">
        <v>62</v>
      </c>
      <c r="MI21" s="190">
        <v>686.92</v>
      </c>
      <c r="MJ21" s="190">
        <v>607.05999999999995</v>
      </c>
      <c r="MK21" s="190">
        <v>860.47</v>
      </c>
      <c r="ML21" s="190">
        <f>SUM(MI21:MK21)</f>
        <v>2154.4499999999998</v>
      </c>
      <c r="MM21" s="192" t="s">
        <v>62</v>
      </c>
      <c r="MN21" s="190">
        <v>687.57</v>
      </c>
      <c r="MO21" s="190">
        <v>607.98</v>
      </c>
      <c r="MP21" s="190">
        <v>862.58</v>
      </c>
      <c r="MQ21" s="190">
        <f>SUM(MN21:MP21)</f>
        <v>2158.13</v>
      </c>
      <c r="MR21" s="192" t="s">
        <v>62</v>
      </c>
      <c r="MS21" s="190">
        <v>688.43</v>
      </c>
      <c r="MT21" s="190">
        <v>608.70000000000005</v>
      </c>
      <c r="MU21" s="190">
        <v>862.14</v>
      </c>
      <c r="MV21" s="190">
        <f>SUM(MS21:MU21)</f>
        <v>2159.27</v>
      </c>
      <c r="MW21" s="192" t="s">
        <v>62</v>
      </c>
      <c r="MX21" s="190">
        <v>691.04</v>
      </c>
      <c r="MY21" s="190">
        <v>612.70000000000005</v>
      </c>
      <c r="MZ21" s="190">
        <v>868.65</v>
      </c>
      <c r="NA21" s="190">
        <f>SUM(MX21:MZ21)</f>
        <v>2172.39</v>
      </c>
      <c r="NB21" s="192" t="s">
        <v>62</v>
      </c>
      <c r="NC21" s="190">
        <v>690.17</v>
      </c>
      <c r="ND21" s="190">
        <v>613.79</v>
      </c>
      <c r="NE21" s="190">
        <v>873.47</v>
      </c>
      <c r="NF21" s="190">
        <f>SUM(NC21:NE21)</f>
        <v>2177.4300000000003</v>
      </c>
      <c r="NG21" s="192" t="s">
        <v>62</v>
      </c>
      <c r="NH21" s="190">
        <v>694.69</v>
      </c>
      <c r="NI21" s="190">
        <v>618.59</v>
      </c>
      <c r="NJ21" s="190">
        <v>879.8</v>
      </c>
      <c r="NK21" s="190">
        <f>SUM(NH21:NJ21)</f>
        <v>2193.08</v>
      </c>
      <c r="NL21" s="192" t="s">
        <v>62</v>
      </c>
      <c r="NM21" s="190">
        <v>700.8</v>
      </c>
      <c r="NN21" s="190">
        <v>625.27</v>
      </c>
      <c r="NO21" s="190">
        <v>890.28</v>
      </c>
      <c r="NP21" s="190">
        <f>SUM(NM21:NO21)</f>
        <v>2216.35</v>
      </c>
      <c r="NQ21" s="192" t="s">
        <v>62</v>
      </c>
      <c r="NR21" s="190">
        <v>702.83</v>
      </c>
      <c r="NS21" s="190">
        <v>625.28</v>
      </c>
      <c r="NT21" s="190">
        <v>890.29</v>
      </c>
      <c r="NU21" s="190">
        <f>SUM(NR21:NT21)</f>
        <v>2218.4</v>
      </c>
      <c r="NV21" s="192" t="s">
        <v>62</v>
      </c>
      <c r="NW21" s="190">
        <v>704.89</v>
      </c>
      <c r="NX21" s="190">
        <v>626.32000000000005</v>
      </c>
      <c r="NY21" s="190">
        <v>891.66</v>
      </c>
      <c r="NZ21" s="190">
        <f>SUM(NW21:NY21)</f>
        <v>2222.87</v>
      </c>
      <c r="OA21" s="192" t="s">
        <v>62</v>
      </c>
      <c r="OB21" s="190">
        <v>705.31</v>
      </c>
      <c r="OC21" s="190">
        <v>627.82000000000005</v>
      </c>
      <c r="OD21" s="190">
        <v>892.88</v>
      </c>
      <c r="OE21" s="190">
        <f>SUM(OB21:OD21)</f>
        <v>2226.0100000000002</v>
      </c>
      <c r="OF21" s="192" t="s">
        <v>62</v>
      </c>
      <c r="OG21" s="190">
        <v>705.8</v>
      </c>
      <c r="OH21" s="190">
        <v>628.5</v>
      </c>
      <c r="OI21" s="190">
        <v>893.32</v>
      </c>
      <c r="OJ21" s="190">
        <f>SUM(OG21:OI21)</f>
        <v>2227.62</v>
      </c>
      <c r="OK21" s="192" t="s">
        <v>62</v>
      </c>
      <c r="OL21" s="190">
        <v>713.93</v>
      </c>
      <c r="OM21" s="190">
        <v>635.20000000000005</v>
      </c>
      <c r="ON21" s="190">
        <v>901.41</v>
      </c>
      <c r="OO21" s="190">
        <f>SUM(OL21:ON21)</f>
        <v>2250.54</v>
      </c>
      <c r="OP21" s="192" t="s">
        <v>62</v>
      </c>
      <c r="OQ21" s="190">
        <v>728.76</v>
      </c>
      <c r="OR21" s="190">
        <v>651.58000000000004</v>
      </c>
      <c r="OS21" s="190">
        <v>928.21</v>
      </c>
      <c r="OT21" s="190">
        <f>SUM(OQ21:OS21)</f>
        <v>2308.5500000000002</v>
      </c>
      <c r="OU21" s="192" t="s">
        <v>62</v>
      </c>
      <c r="OV21" s="190">
        <v>761.21</v>
      </c>
      <c r="OW21" s="190">
        <v>680.04</v>
      </c>
      <c r="OX21" s="190">
        <v>968.84</v>
      </c>
      <c r="OY21" s="190">
        <f>SUM(OV21:OX21)</f>
        <v>2410.09</v>
      </c>
      <c r="OZ21" s="192" t="s">
        <v>62</v>
      </c>
      <c r="PA21" s="190">
        <v>778.13</v>
      </c>
      <c r="PB21" s="190">
        <v>695.14</v>
      </c>
      <c r="PC21" s="190">
        <v>983.53</v>
      </c>
      <c r="PD21" s="190">
        <f>SUM(PA21:PC21)</f>
        <v>2456.8000000000002</v>
      </c>
      <c r="PE21" s="192" t="s">
        <v>62</v>
      </c>
      <c r="PF21" s="190">
        <v>791.29</v>
      </c>
      <c r="PG21" s="190">
        <v>707.15</v>
      </c>
      <c r="PH21" s="190">
        <v>999.97</v>
      </c>
      <c r="PI21" s="190">
        <f>SUM(PF21:PH21)</f>
        <v>2498.41</v>
      </c>
      <c r="PJ21" s="192" t="s">
        <v>62</v>
      </c>
      <c r="PK21" s="190">
        <v>816.49</v>
      </c>
      <c r="PL21" s="190">
        <v>727.48</v>
      </c>
      <c r="PM21" s="203" t="s">
        <v>43</v>
      </c>
      <c r="PN21" s="190">
        <f>SUM(PK21:PM21)</f>
        <v>1543.97</v>
      </c>
      <c r="PO21" s="192" t="s">
        <v>62</v>
      </c>
      <c r="PP21" s="190">
        <v>833.11</v>
      </c>
      <c r="PQ21" s="190">
        <v>742.19</v>
      </c>
      <c r="PR21" s="190">
        <v>1031.8</v>
      </c>
      <c r="PS21" s="190">
        <f>SUM(PP21:PR21)</f>
        <v>2607.1000000000004</v>
      </c>
      <c r="PT21" s="192" t="s">
        <v>62</v>
      </c>
      <c r="PU21" s="190">
        <v>849.92</v>
      </c>
      <c r="PV21" s="190">
        <v>755.24</v>
      </c>
      <c r="PW21" s="190" t="s">
        <v>43</v>
      </c>
      <c r="PX21" s="190">
        <f>SUM(PU21:PW21)</f>
        <v>1605.1599999999999</v>
      </c>
      <c r="PY21" s="192" t="s">
        <v>62</v>
      </c>
      <c r="PZ21" s="190">
        <v>887.7</v>
      </c>
      <c r="QA21" s="190">
        <v>790.79</v>
      </c>
      <c r="QB21" s="203">
        <v>1091.6500000000001</v>
      </c>
      <c r="QC21" s="190">
        <f>SUM(PZ21:QB21)</f>
        <v>2770.1400000000003</v>
      </c>
      <c r="QD21" s="192" t="s">
        <v>62</v>
      </c>
      <c r="QE21" s="190">
        <v>914.98</v>
      </c>
      <c r="QF21" s="190">
        <v>816.91</v>
      </c>
      <c r="QG21" s="203">
        <v>1127.8599999999999</v>
      </c>
      <c r="QH21" s="190">
        <f>SUM(QE21:QG21)</f>
        <v>2859.75</v>
      </c>
      <c r="QI21" s="192" t="s">
        <v>62</v>
      </c>
      <c r="QJ21" s="190">
        <v>931.91</v>
      </c>
      <c r="QK21" s="190">
        <v>836.24</v>
      </c>
      <c r="QL21" s="203">
        <v>1152.25</v>
      </c>
      <c r="QM21" s="190">
        <f>SUM(QJ21:QL21)</f>
        <v>2920.4</v>
      </c>
      <c r="QN21" s="192" t="s">
        <v>62</v>
      </c>
      <c r="QO21" s="190">
        <v>953.27</v>
      </c>
      <c r="QP21" s="190">
        <v>858.91</v>
      </c>
      <c r="QQ21" s="203">
        <v>1188.82</v>
      </c>
      <c r="QR21" s="190">
        <f>SUM(QO21:QQ21)</f>
        <v>3001</v>
      </c>
      <c r="QS21" s="192" t="s">
        <v>62</v>
      </c>
      <c r="QT21" s="190">
        <v>976.76</v>
      </c>
      <c r="QU21" s="190">
        <v>885.22</v>
      </c>
      <c r="QV21" s="203">
        <v>1225.8699999999999</v>
      </c>
      <c r="QW21" s="190">
        <f>SUM(QT21:QV21)</f>
        <v>3087.85</v>
      </c>
      <c r="QX21" s="192" t="s">
        <v>62</v>
      </c>
      <c r="QY21" s="190">
        <v>997</v>
      </c>
      <c r="QZ21" s="190">
        <v>905.07</v>
      </c>
      <c r="RA21" s="203">
        <v>1256.52</v>
      </c>
      <c r="RB21" s="190">
        <f>SUM(QY21:RA21)</f>
        <v>3158.59</v>
      </c>
      <c r="RC21" s="192" t="s">
        <v>62</v>
      </c>
      <c r="RD21" s="203">
        <v>1025.56</v>
      </c>
      <c r="RE21" s="190">
        <v>921.99</v>
      </c>
      <c r="RF21" s="203">
        <v>1283.5999999999999</v>
      </c>
      <c r="RG21" s="190">
        <f>SUM(RD21:RF21)</f>
        <v>3231.1499999999996</v>
      </c>
      <c r="RH21" s="192" t="s">
        <v>62</v>
      </c>
      <c r="RI21" s="203">
        <v>1029.5999999999999</v>
      </c>
      <c r="RJ21" s="190">
        <v>923.59</v>
      </c>
      <c r="RK21" s="203">
        <v>1292.3</v>
      </c>
      <c r="RL21" s="190">
        <f>SUM(RI21:RK21)</f>
        <v>3245.49</v>
      </c>
      <c r="RM21" s="192" t="s">
        <v>62</v>
      </c>
      <c r="RN21" s="203">
        <v>1043.26</v>
      </c>
      <c r="RO21" s="190">
        <v>940.72</v>
      </c>
      <c r="RP21" s="203">
        <v>1320.08</v>
      </c>
      <c r="RQ21" s="190">
        <f>SUM(RN21:RP21)</f>
        <v>3304.06</v>
      </c>
      <c r="RR21" s="192" t="s">
        <v>62</v>
      </c>
      <c r="RS21" s="203">
        <v>1054.4000000000001</v>
      </c>
      <c r="RT21" s="190">
        <v>950.62</v>
      </c>
      <c r="RU21" s="203">
        <v>1340.66</v>
      </c>
      <c r="RV21" s="190">
        <f>SUM(RS21:RU21)</f>
        <v>3345.6800000000003</v>
      </c>
      <c r="RW21" s="192" t="s">
        <v>62</v>
      </c>
      <c r="RX21" s="203">
        <v>1061.53</v>
      </c>
      <c r="RY21" s="190">
        <v>953.97</v>
      </c>
      <c r="RZ21" s="203">
        <v>1347.47</v>
      </c>
      <c r="SA21" s="190">
        <f>SUM(RX21:RZ21)</f>
        <v>3362.9700000000003</v>
      </c>
      <c r="SB21" s="192" t="s">
        <v>62</v>
      </c>
      <c r="SC21" s="203">
        <v>1082.83</v>
      </c>
      <c r="SD21" s="190">
        <v>965.4</v>
      </c>
      <c r="SE21" s="203">
        <v>1366.5</v>
      </c>
      <c r="SF21" s="190">
        <f>SUM(SC21:SE21)</f>
        <v>3414.73</v>
      </c>
      <c r="SG21" s="192" t="s">
        <v>62</v>
      </c>
      <c r="SH21" s="203">
        <v>1103.8399999999999</v>
      </c>
      <c r="SI21" s="190">
        <v>978.92</v>
      </c>
      <c r="SJ21" s="203">
        <v>1382.98</v>
      </c>
      <c r="SK21" s="190">
        <f>SUM(SH21:SJ21)</f>
        <v>3465.74</v>
      </c>
      <c r="SL21" s="192" t="s">
        <v>62</v>
      </c>
      <c r="SM21" s="203">
        <v>1116.1300000000001</v>
      </c>
      <c r="SN21" s="190">
        <v>989.5</v>
      </c>
      <c r="SO21" s="203">
        <v>1396.39</v>
      </c>
      <c r="SP21" s="190">
        <f>SUM(SM21:SO21)</f>
        <v>3502.0200000000004</v>
      </c>
      <c r="SQ21" s="192" t="s">
        <v>62</v>
      </c>
      <c r="SR21" s="203">
        <v>1127.47</v>
      </c>
      <c r="SS21" s="190">
        <v>999.62</v>
      </c>
      <c r="ST21" s="203">
        <v>1407.11</v>
      </c>
      <c r="SU21" s="190">
        <f>SUM(SR21:ST21)</f>
        <v>3534.2</v>
      </c>
      <c r="SV21" s="192" t="s">
        <v>62</v>
      </c>
      <c r="SW21" s="203">
        <v>1138.73</v>
      </c>
      <c r="SX21" s="203">
        <v>1001.42</v>
      </c>
      <c r="SY21" s="203">
        <v>1407.46</v>
      </c>
      <c r="SZ21" s="190">
        <f>SUM(SW21:SY21)</f>
        <v>3547.61</v>
      </c>
      <c r="TA21" s="192" t="s">
        <v>62</v>
      </c>
      <c r="TB21" s="203">
        <v>1149.22</v>
      </c>
      <c r="TC21" s="203">
        <v>1009.46</v>
      </c>
      <c r="TD21" s="203">
        <v>1418.15</v>
      </c>
      <c r="TE21" s="190">
        <f>SUM(TB21:TD21)</f>
        <v>3576.8300000000004</v>
      </c>
      <c r="TF21" s="192" t="s">
        <v>62</v>
      </c>
      <c r="TG21" s="203">
        <v>1174.04</v>
      </c>
      <c r="TH21" s="203">
        <v>1028.55</v>
      </c>
      <c r="TI21" s="203">
        <v>1444.69</v>
      </c>
      <c r="TJ21" s="190">
        <f>SUM(TG21:TI21)</f>
        <v>3647.28</v>
      </c>
      <c r="TK21" s="192" t="s">
        <v>62</v>
      </c>
      <c r="TL21" s="203">
        <v>1175.31</v>
      </c>
      <c r="TM21" s="203">
        <v>1030.47</v>
      </c>
      <c r="TN21" s="203">
        <v>1447.65</v>
      </c>
      <c r="TO21" s="190">
        <f>SUM(TL21:TN21)</f>
        <v>3653.43</v>
      </c>
      <c r="TP21" s="192" t="s">
        <v>62</v>
      </c>
      <c r="TQ21" s="203">
        <v>1178.3499999999999</v>
      </c>
      <c r="TR21" s="203">
        <v>1030.03</v>
      </c>
      <c r="TS21" s="203">
        <v>1447.49</v>
      </c>
      <c r="TT21" s="190">
        <f>SUM(TQ21:TS21)</f>
        <v>3655.87</v>
      </c>
      <c r="TU21" s="192" t="s">
        <v>62</v>
      </c>
      <c r="TV21" s="203">
        <v>1178.19</v>
      </c>
      <c r="TW21" s="203">
        <v>1029.7</v>
      </c>
      <c r="TX21" s="203">
        <v>1449.91</v>
      </c>
      <c r="TY21" s="190">
        <f>SUM(TV21:TX21)</f>
        <v>3657.8</v>
      </c>
      <c r="TZ21" s="192" t="s">
        <v>62</v>
      </c>
      <c r="UA21" s="203">
        <v>1177.8900000000001</v>
      </c>
      <c r="UB21" s="203">
        <v>1031.53</v>
      </c>
      <c r="UC21" s="203">
        <v>1458.28</v>
      </c>
      <c r="UD21" s="190">
        <f>SUM(UA21:UC21)</f>
        <v>3667.7</v>
      </c>
      <c r="UE21" s="192" t="s">
        <v>62</v>
      </c>
      <c r="UF21" s="203">
        <v>1184.98</v>
      </c>
      <c r="UG21" s="203">
        <v>1028.23</v>
      </c>
      <c r="UH21" s="203">
        <v>1455.43</v>
      </c>
      <c r="UI21" s="203">
        <f>SUM(UF21:UH21)</f>
        <v>3668.6400000000003</v>
      </c>
      <c r="UJ21" s="192" t="s">
        <v>62</v>
      </c>
      <c r="UK21" s="203">
        <v>1197.17</v>
      </c>
      <c r="UL21" s="203">
        <v>1026.54</v>
      </c>
      <c r="UM21" s="203">
        <v>1458.06</v>
      </c>
      <c r="UN21" s="190">
        <f>SUM(UK21:UM21)</f>
        <v>3681.77</v>
      </c>
      <c r="UO21" s="192" t="s">
        <v>62</v>
      </c>
      <c r="UP21" s="203">
        <v>1194.83</v>
      </c>
      <c r="UQ21" s="203">
        <v>1031.3900000000001</v>
      </c>
      <c r="UR21" s="203">
        <v>1467.25</v>
      </c>
      <c r="US21" s="190">
        <f>SUM(UP21:UR21)</f>
        <v>3693.4700000000003</v>
      </c>
      <c r="UT21" s="192" t="s">
        <v>62</v>
      </c>
      <c r="UU21" s="203">
        <v>1203.71</v>
      </c>
      <c r="UV21" s="203">
        <v>1029.08</v>
      </c>
      <c r="UW21" s="203">
        <v>1464.06</v>
      </c>
      <c r="UX21" s="203">
        <f>SUM(UU21:UW21)</f>
        <v>3696.85</v>
      </c>
      <c r="UY21" s="192" t="s">
        <v>62</v>
      </c>
      <c r="UZ21" s="203">
        <v>1194.6300000000001</v>
      </c>
      <c r="VA21" s="203">
        <v>1024.5</v>
      </c>
      <c r="VB21" s="203">
        <v>1450.38</v>
      </c>
      <c r="VC21" s="203">
        <f>SUM(UZ21:VB21)</f>
        <v>3669.51</v>
      </c>
      <c r="VD21" s="192" t="s">
        <v>62</v>
      </c>
      <c r="VE21" s="203">
        <v>1195.6600000000001</v>
      </c>
      <c r="VF21" s="203">
        <v>1025.02</v>
      </c>
      <c r="VG21" s="203">
        <v>1450.26</v>
      </c>
      <c r="VH21" s="203">
        <f>SUM(VE21:VG21)</f>
        <v>3670.9400000000005</v>
      </c>
      <c r="VI21" s="192" t="s">
        <v>62</v>
      </c>
      <c r="VJ21" s="203">
        <v>1199.24</v>
      </c>
      <c r="VK21" s="203">
        <v>1028.69</v>
      </c>
      <c r="VL21" s="203">
        <v>1451.85</v>
      </c>
      <c r="VM21" s="203">
        <f>SUM(VJ21:VL21)</f>
        <v>3679.78</v>
      </c>
      <c r="VN21" s="192" t="s">
        <v>62</v>
      </c>
      <c r="VO21" s="203">
        <v>1196.33</v>
      </c>
      <c r="VP21" s="203">
        <v>1024.73</v>
      </c>
      <c r="VQ21" s="203">
        <v>1449.25</v>
      </c>
      <c r="VR21" s="203">
        <f>SUM(VO21:VQ21)</f>
        <v>3670.31</v>
      </c>
      <c r="VS21" s="192" t="s">
        <v>62</v>
      </c>
      <c r="VT21" s="203">
        <v>1200.45</v>
      </c>
      <c r="VU21" s="203">
        <v>1031.3800000000001</v>
      </c>
      <c r="VV21" s="203">
        <v>1457.96</v>
      </c>
      <c r="VW21" s="203">
        <f>SUM(VT21:VV21)</f>
        <v>3689.79</v>
      </c>
      <c r="VX21" s="192" t="s">
        <v>62</v>
      </c>
      <c r="VY21" s="203">
        <v>1205.3</v>
      </c>
      <c r="VZ21" s="203">
        <v>1037.1300000000001</v>
      </c>
      <c r="WA21" s="203">
        <v>1470.01</v>
      </c>
      <c r="WB21" s="203">
        <f>SUM(VY21:WA21)</f>
        <v>3712.4400000000005</v>
      </c>
      <c r="WC21" s="192" t="s">
        <v>62</v>
      </c>
      <c r="WD21" s="203">
        <v>1205.9100000000001</v>
      </c>
      <c r="WE21" s="203">
        <v>1037.3599999999999</v>
      </c>
      <c r="WF21" s="203">
        <v>1470.02</v>
      </c>
      <c r="WG21" s="203">
        <f>SUM(WD21:WF21)</f>
        <v>3713.29</v>
      </c>
      <c r="WH21" s="192" t="s">
        <v>62</v>
      </c>
      <c r="WI21" s="203">
        <v>1201.6600000000001</v>
      </c>
      <c r="WJ21" s="203">
        <v>1038.98</v>
      </c>
      <c r="WK21" s="203">
        <v>1476.84</v>
      </c>
      <c r="WL21" s="203">
        <f>SUM(WI21:WK21)</f>
        <v>3717.4800000000005</v>
      </c>
      <c r="WM21" s="192" t="s">
        <v>62</v>
      </c>
      <c r="WN21" s="203">
        <v>1204.71</v>
      </c>
      <c r="WO21" s="203">
        <v>1039.6500000000001</v>
      </c>
      <c r="WP21" s="203">
        <v>1469.73</v>
      </c>
      <c r="WQ21" s="203">
        <f>SUM(WN21:WP21)</f>
        <v>3714.09</v>
      </c>
      <c r="WR21" s="192" t="s">
        <v>62</v>
      </c>
      <c r="WS21" s="203">
        <v>1205.68</v>
      </c>
      <c r="WT21" s="203">
        <v>1040.1099999999999</v>
      </c>
      <c r="WU21" s="203">
        <v>1470.79</v>
      </c>
      <c r="WV21" s="203">
        <f>SUM(WS21:WU21)</f>
        <v>3716.58</v>
      </c>
      <c r="WW21" s="192" t="s">
        <v>62</v>
      </c>
      <c r="WX21" s="203">
        <v>1208.19</v>
      </c>
      <c r="WY21" s="203">
        <v>1041.43</v>
      </c>
      <c r="WZ21" s="203">
        <v>1472.8</v>
      </c>
      <c r="XA21" s="203">
        <f>SUM(WX21:WZ21)</f>
        <v>3722.42</v>
      </c>
      <c r="XB21" s="192" t="s">
        <v>62</v>
      </c>
      <c r="XC21" s="203">
        <v>1208.4100000000001</v>
      </c>
      <c r="XD21" s="203">
        <v>1041.83</v>
      </c>
      <c r="XE21" s="203">
        <v>1474.25</v>
      </c>
      <c r="XF21" s="203">
        <f>SUM(XC21:XE21)</f>
        <v>3724.49</v>
      </c>
      <c r="XG21" s="192" t="s">
        <v>62</v>
      </c>
      <c r="XH21" s="203">
        <v>1201</v>
      </c>
      <c r="XI21" s="203">
        <v>1043.8399999999999</v>
      </c>
      <c r="XJ21" s="203">
        <v>1478.43</v>
      </c>
      <c r="XK21" s="203">
        <f>SUM(XH21:XJ21)</f>
        <v>3723.2700000000004</v>
      </c>
      <c r="XL21" s="192" t="s">
        <v>62</v>
      </c>
      <c r="XM21" s="203">
        <v>1188.93</v>
      </c>
      <c r="XN21" s="203">
        <v>1033.0999999999999</v>
      </c>
      <c r="XO21" s="203">
        <v>1466.15</v>
      </c>
      <c r="XP21" s="203">
        <f>SUM(XM21:XO21)</f>
        <v>3688.18</v>
      </c>
      <c r="XQ21" s="192" t="s">
        <v>62</v>
      </c>
      <c r="XR21" s="203">
        <v>1192.8900000000001</v>
      </c>
      <c r="XS21" s="203">
        <v>1038.8</v>
      </c>
      <c r="XT21" s="203">
        <v>1474.85</v>
      </c>
      <c r="XU21" s="203">
        <f>SUM(XR21:XT21)</f>
        <v>3706.54</v>
      </c>
      <c r="XV21" s="192" t="s">
        <v>62</v>
      </c>
      <c r="XW21" s="203">
        <v>1197.48</v>
      </c>
      <c r="XX21" s="203">
        <v>1041.3599999999999</v>
      </c>
      <c r="XY21" s="203">
        <v>1477.54</v>
      </c>
      <c r="XZ21" s="203">
        <f>SUM(XW21:XY21)</f>
        <v>3716.38</v>
      </c>
      <c r="YA21" s="192" t="s">
        <v>62</v>
      </c>
      <c r="YB21" s="203">
        <v>1200.73</v>
      </c>
      <c r="YC21" s="203">
        <v>1044.77</v>
      </c>
      <c r="YD21" s="203">
        <v>1482.28</v>
      </c>
      <c r="YE21" s="203">
        <f>SUM(YB21:YD21)</f>
        <v>3727.7799999999997</v>
      </c>
      <c r="YF21" s="192" t="s">
        <v>62</v>
      </c>
      <c r="YG21" s="203">
        <v>1208.3900000000001</v>
      </c>
      <c r="YH21" s="203">
        <v>1051.8399999999999</v>
      </c>
      <c r="YI21" s="203">
        <v>1492.79</v>
      </c>
      <c r="YJ21" s="203">
        <f>SUM(YG21:YI21)</f>
        <v>3753.02</v>
      </c>
      <c r="YK21" s="192" t="s">
        <v>62</v>
      </c>
      <c r="YL21" s="203">
        <v>1216.5899999999999</v>
      </c>
      <c r="YM21" s="203">
        <v>1058.22</v>
      </c>
      <c r="YN21" s="203">
        <v>1499.11</v>
      </c>
      <c r="YO21" s="203">
        <f>SUM(YL21:YN21)</f>
        <v>3773.92</v>
      </c>
      <c r="YP21" s="192" t="s">
        <v>62</v>
      </c>
      <c r="YQ21" s="203">
        <v>1218.54</v>
      </c>
      <c r="YR21" s="203">
        <v>1059.48</v>
      </c>
      <c r="YS21" s="203">
        <v>1501.73</v>
      </c>
      <c r="YT21" s="203">
        <f>SUM(YQ21:YS21)</f>
        <v>3779.75</v>
      </c>
      <c r="YU21" s="192" t="s">
        <v>62</v>
      </c>
      <c r="YV21" s="203">
        <v>1222.0999999999999</v>
      </c>
      <c r="YW21" s="203">
        <v>1062.1400000000001</v>
      </c>
      <c r="YX21" s="203">
        <v>1504.67</v>
      </c>
      <c r="YY21" s="203">
        <f>SUM(YV21:YX21)</f>
        <v>3788.91</v>
      </c>
      <c r="YZ21" s="192" t="s">
        <v>62</v>
      </c>
      <c r="ZA21" s="203">
        <v>1225.1500000000001</v>
      </c>
      <c r="ZB21" s="203">
        <v>1062.8900000000001</v>
      </c>
      <c r="ZC21" s="203">
        <v>1505.06</v>
      </c>
      <c r="ZD21" s="203">
        <f>SUM(ZA21:ZC21)</f>
        <v>3793.1</v>
      </c>
      <c r="ZE21" s="192" t="s">
        <v>62</v>
      </c>
      <c r="ZF21" s="203">
        <v>1225.46</v>
      </c>
      <c r="ZG21" s="203">
        <v>1064.3699999999999</v>
      </c>
      <c r="ZH21" s="203">
        <v>1507.12</v>
      </c>
      <c r="ZI21" s="203">
        <f>SUM(ZF21:ZH21)</f>
        <v>3796.95</v>
      </c>
      <c r="ZJ21" s="192" t="s">
        <v>62</v>
      </c>
      <c r="ZK21" s="203"/>
      <c r="ZL21" s="203"/>
      <c r="ZM21" s="203"/>
      <c r="ZN21" s="203">
        <f>SUM(ZK21:ZM21)</f>
        <v>0</v>
      </c>
      <c r="ZO21" s="192" t="s">
        <v>62</v>
      </c>
      <c r="ZP21" s="203"/>
      <c r="ZQ21" s="203"/>
      <c r="ZR21" s="203"/>
      <c r="ZS21" s="203">
        <f>SUM(ZP21:ZR21)</f>
        <v>0</v>
      </c>
      <c r="ZT21" s="192" t="s">
        <v>62</v>
      </c>
      <c r="ZU21" s="203"/>
      <c r="ZV21" s="203"/>
      <c r="ZW21" s="203"/>
      <c r="ZX21" s="203">
        <f>SUM(ZU21:ZW21)</f>
        <v>0</v>
      </c>
      <c r="ZY21" s="192" t="s">
        <v>62</v>
      </c>
      <c r="ZZ21" s="203"/>
      <c r="AAA21" s="203"/>
      <c r="AAB21" s="203"/>
      <c r="AAC21" s="203">
        <f>SUM(ZZ21:AAB21)</f>
        <v>0</v>
      </c>
      <c r="AAD21" s="192" t="s">
        <v>62</v>
      </c>
      <c r="AAE21" s="203"/>
      <c r="AAF21" s="203"/>
      <c r="AAG21" s="203"/>
      <c r="AAH21" s="203">
        <f>SUM(AAE21:AAG21)</f>
        <v>0</v>
      </c>
      <c r="AAI21" s="192" t="s">
        <v>62</v>
      </c>
      <c r="AAJ21" s="203"/>
      <c r="AAK21" s="203"/>
      <c r="AAL21" s="203"/>
      <c r="AAM21" s="203">
        <f>SUM(AAJ21:AAL21)</f>
        <v>0</v>
      </c>
    </row>
    <row r="22" spans="1:715" ht="23.25" thickBot="1" x14ac:dyDescent="0.3">
      <c r="A22" s="198" t="s">
        <v>179</v>
      </c>
      <c r="B22" s="197" t="s">
        <v>177</v>
      </c>
      <c r="C22" s="197" t="s">
        <v>165</v>
      </c>
      <c r="D22" s="197" t="s">
        <v>164</v>
      </c>
      <c r="E22" s="195" t="s">
        <v>61</v>
      </c>
      <c r="F22" s="198" t="s">
        <v>179</v>
      </c>
      <c r="G22" s="197" t="s">
        <v>177</v>
      </c>
      <c r="H22" s="197" t="s">
        <v>165</v>
      </c>
      <c r="I22" s="197" t="s">
        <v>164</v>
      </c>
      <c r="J22" s="195" t="s">
        <v>61</v>
      </c>
      <c r="K22" s="198" t="s">
        <v>179</v>
      </c>
      <c r="L22" s="197" t="s">
        <v>177</v>
      </c>
      <c r="M22" s="197" t="s">
        <v>165</v>
      </c>
      <c r="N22" s="197" t="s">
        <v>164</v>
      </c>
      <c r="O22" s="195" t="s">
        <v>61</v>
      </c>
      <c r="P22" s="198" t="s">
        <v>179</v>
      </c>
      <c r="Q22" s="197" t="s">
        <v>177</v>
      </c>
      <c r="R22" s="197" t="s">
        <v>165</v>
      </c>
      <c r="S22" s="197" t="s">
        <v>164</v>
      </c>
      <c r="T22" s="195" t="s">
        <v>61</v>
      </c>
      <c r="U22" s="198" t="s">
        <v>179</v>
      </c>
      <c r="V22" s="197" t="s">
        <v>177</v>
      </c>
      <c r="W22" s="197" t="s">
        <v>165</v>
      </c>
      <c r="X22" s="197" t="s">
        <v>164</v>
      </c>
      <c r="Y22" s="195" t="s">
        <v>61</v>
      </c>
      <c r="Z22" s="198" t="s">
        <v>179</v>
      </c>
      <c r="AA22" s="197" t="s">
        <v>177</v>
      </c>
      <c r="AB22" s="197" t="s">
        <v>165</v>
      </c>
      <c r="AC22" s="197" t="s">
        <v>164</v>
      </c>
      <c r="AD22" s="195" t="s">
        <v>61</v>
      </c>
      <c r="AE22" s="198" t="s">
        <v>179</v>
      </c>
      <c r="AF22" s="197" t="s">
        <v>177</v>
      </c>
      <c r="AG22" s="197" t="s">
        <v>165</v>
      </c>
      <c r="AH22" s="197" t="s">
        <v>164</v>
      </c>
      <c r="AI22" s="195" t="s">
        <v>61</v>
      </c>
      <c r="AJ22" s="198" t="s">
        <v>179</v>
      </c>
      <c r="AK22" s="197" t="s">
        <v>177</v>
      </c>
      <c r="AL22" s="197" t="s">
        <v>165</v>
      </c>
      <c r="AM22" s="197" t="s">
        <v>164</v>
      </c>
      <c r="AN22" s="195" t="s">
        <v>61</v>
      </c>
      <c r="AO22" s="196" t="s">
        <v>179</v>
      </c>
      <c r="AP22" s="195" t="s">
        <v>177</v>
      </c>
      <c r="AQ22" s="195" t="s">
        <v>165</v>
      </c>
      <c r="AR22" s="195" t="s">
        <v>164</v>
      </c>
      <c r="AS22" s="195" t="s">
        <v>61</v>
      </c>
      <c r="AT22" s="196" t="s">
        <v>179</v>
      </c>
      <c r="AU22" s="195" t="s">
        <v>166</v>
      </c>
      <c r="AV22" s="195" t="s">
        <v>165</v>
      </c>
      <c r="AW22" s="195" t="s">
        <v>164</v>
      </c>
      <c r="AX22" s="195" t="s">
        <v>61</v>
      </c>
      <c r="AY22" s="192" t="s">
        <v>63</v>
      </c>
      <c r="AZ22" s="190">
        <v>415.64</v>
      </c>
      <c r="BA22" s="190">
        <v>573.66999999999996</v>
      </c>
      <c r="BB22" s="190">
        <v>606.98</v>
      </c>
      <c r="BC22" s="190">
        <f>SUM(AZ22:BB22)</f>
        <v>1596.29</v>
      </c>
      <c r="BD22" s="192" t="s">
        <v>63</v>
      </c>
      <c r="BE22" s="190">
        <v>419.01</v>
      </c>
      <c r="BF22" s="190">
        <v>578.17999999999995</v>
      </c>
      <c r="BG22" s="190">
        <v>611.76</v>
      </c>
      <c r="BH22" s="190">
        <f>SUM(BE22:BG22)</f>
        <v>1608.9499999999998</v>
      </c>
      <c r="BI22" s="192" t="s">
        <v>63</v>
      </c>
      <c r="BJ22" s="190">
        <v>419.01</v>
      </c>
      <c r="BK22" s="190">
        <v>578.17999999999995</v>
      </c>
      <c r="BL22" s="190">
        <v>611.76</v>
      </c>
      <c r="BM22" s="190">
        <f>SUM(BJ22:BL22)</f>
        <v>1608.9499999999998</v>
      </c>
      <c r="BN22" s="192" t="s">
        <v>63</v>
      </c>
      <c r="BO22" s="190">
        <v>419.01</v>
      </c>
      <c r="BP22" s="190">
        <v>578.17999999999995</v>
      </c>
      <c r="BQ22" s="190">
        <v>611.76</v>
      </c>
      <c r="BR22" s="190">
        <f>SUM(BO22:BQ22)</f>
        <v>1608.9499999999998</v>
      </c>
      <c r="BS22" s="192" t="s">
        <v>63</v>
      </c>
      <c r="BT22" s="190">
        <v>419.01</v>
      </c>
      <c r="BU22" s="190">
        <v>578.17999999999995</v>
      </c>
      <c r="BV22" s="190">
        <v>611.76</v>
      </c>
      <c r="BW22" s="190">
        <f>SUM(BT22:BV22)</f>
        <v>1608.9499999999998</v>
      </c>
      <c r="BX22" s="192" t="s">
        <v>63</v>
      </c>
      <c r="BY22" s="190">
        <v>419.01</v>
      </c>
      <c r="BZ22" s="190">
        <v>578.17999999999995</v>
      </c>
      <c r="CA22" s="190">
        <v>611.76</v>
      </c>
      <c r="CB22" s="190">
        <f>SUM(BY22:CA22)</f>
        <v>1608.9499999999998</v>
      </c>
      <c r="CC22" s="192" t="s">
        <v>63</v>
      </c>
      <c r="CD22" s="190">
        <v>419.01</v>
      </c>
      <c r="CE22" s="190">
        <v>578.17999999999995</v>
      </c>
      <c r="CF22" s="190">
        <v>611.76</v>
      </c>
      <c r="CG22" s="190">
        <f>SUM(CD22:CF22)</f>
        <v>1608.9499999999998</v>
      </c>
      <c r="CH22" s="192" t="s">
        <v>63</v>
      </c>
      <c r="CI22" s="190">
        <v>419.01</v>
      </c>
      <c r="CJ22" s="190">
        <v>578.17999999999995</v>
      </c>
      <c r="CK22" s="190">
        <v>611.76</v>
      </c>
      <c r="CL22" s="190">
        <f>SUM(CI22:CK22)</f>
        <v>1608.9499999999998</v>
      </c>
      <c r="CM22" s="192" t="s">
        <v>63</v>
      </c>
      <c r="CN22" s="190">
        <v>454.27</v>
      </c>
      <c r="CO22" s="190">
        <v>626.82000000000005</v>
      </c>
      <c r="CP22" s="190">
        <v>663.23</v>
      </c>
      <c r="CQ22" s="190">
        <f>SUM(CN22:CP22)</f>
        <v>1744.3200000000002</v>
      </c>
      <c r="CR22" s="192" t="s">
        <v>63</v>
      </c>
      <c r="CS22" s="190">
        <v>458.84</v>
      </c>
      <c r="CT22" s="190">
        <v>633.13</v>
      </c>
      <c r="CU22" s="190">
        <v>669.91</v>
      </c>
      <c r="CV22" s="190">
        <f>SUM(CS22:CU22)</f>
        <v>1761.88</v>
      </c>
      <c r="CW22" s="192" t="s">
        <v>63</v>
      </c>
      <c r="CX22" s="190">
        <v>458.84</v>
      </c>
      <c r="CY22" s="190">
        <v>633.13</v>
      </c>
      <c r="CZ22" s="190">
        <v>669.91</v>
      </c>
      <c r="DA22" s="190">
        <f>SUM(CX22:CZ22)</f>
        <v>1761.88</v>
      </c>
      <c r="DB22" s="192" t="s">
        <v>63</v>
      </c>
      <c r="DC22" s="190">
        <v>458.84</v>
      </c>
      <c r="DD22" s="190">
        <v>633.13</v>
      </c>
      <c r="DE22" s="190">
        <v>669.91</v>
      </c>
      <c r="DF22" s="190">
        <f>SUM(DC22:DE22)</f>
        <v>1761.88</v>
      </c>
      <c r="DG22" s="192" t="s">
        <v>63</v>
      </c>
      <c r="DH22" s="190">
        <v>458.84</v>
      </c>
      <c r="DI22" s="190">
        <v>633.13</v>
      </c>
      <c r="DJ22" s="190">
        <v>669.91</v>
      </c>
      <c r="DK22" s="190">
        <f>SUM(DH22:DJ22)</f>
        <v>1761.88</v>
      </c>
      <c r="DL22" s="192" t="s">
        <v>63</v>
      </c>
      <c r="DM22" s="190">
        <v>458.84</v>
      </c>
      <c r="DN22" s="190">
        <v>633.13</v>
      </c>
      <c r="DO22" s="190">
        <v>669.91</v>
      </c>
      <c r="DP22" s="190">
        <f>SUM(DM22:DO22)</f>
        <v>1761.88</v>
      </c>
      <c r="DQ22" s="192" t="s">
        <v>63</v>
      </c>
      <c r="DR22" s="190">
        <v>461.3</v>
      </c>
      <c r="DS22" s="190">
        <v>636.57000000000005</v>
      </c>
      <c r="DT22" s="190">
        <v>673.54</v>
      </c>
      <c r="DU22" s="190">
        <f>SUM(DR22:DT22)</f>
        <v>1771.41</v>
      </c>
      <c r="DV22" s="192" t="s">
        <v>63</v>
      </c>
      <c r="DW22" s="190">
        <v>461.3</v>
      </c>
      <c r="DX22" s="190">
        <v>636.57000000000005</v>
      </c>
      <c r="DY22" s="190">
        <v>673.54</v>
      </c>
      <c r="DZ22" s="190">
        <f>SUM(DW22:DY22)</f>
        <v>1771.41</v>
      </c>
      <c r="EA22" s="192" t="s">
        <v>63</v>
      </c>
      <c r="EB22" s="190">
        <v>461.3</v>
      </c>
      <c r="EC22" s="190">
        <v>636.57000000000005</v>
      </c>
      <c r="ED22" s="190">
        <v>673.54</v>
      </c>
      <c r="EE22" s="190">
        <f>SUM(EB22:ED22)</f>
        <v>1771.41</v>
      </c>
      <c r="EF22" s="192" t="s">
        <v>63</v>
      </c>
      <c r="EG22" s="190">
        <v>461.3</v>
      </c>
      <c r="EH22" s="190">
        <v>636.57000000000005</v>
      </c>
      <c r="EI22" s="190">
        <v>673.54</v>
      </c>
      <c r="EJ22" s="190">
        <f>SUM(EG22:EI22)</f>
        <v>1771.41</v>
      </c>
      <c r="EK22" s="192" t="s">
        <v>63</v>
      </c>
      <c r="EL22" s="190">
        <v>461.3</v>
      </c>
      <c r="EM22" s="190">
        <v>636.57000000000005</v>
      </c>
      <c r="EN22" s="190">
        <v>673.54</v>
      </c>
      <c r="EO22" s="190">
        <f>SUM(EL22:EN22)</f>
        <v>1771.41</v>
      </c>
      <c r="EP22" s="192" t="s">
        <v>63</v>
      </c>
      <c r="EQ22" s="190">
        <v>461.3</v>
      </c>
      <c r="ER22" s="190">
        <v>636.57000000000005</v>
      </c>
      <c r="ES22" s="190">
        <v>673.54</v>
      </c>
      <c r="ET22" s="190">
        <f>SUM(EQ22:ES22)</f>
        <v>1771.41</v>
      </c>
      <c r="EU22" s="192" t="s">
        <v>63</v>
      </c>
      <c r="EV22" s="190">
        <v>461.3</v>
      </c>
      <c r="EW22" s="190">
        <v>636.57000000000005</v>
      </c>
      <c r="EX22" s="190">
        <v>673.54</v>
      </c>
      <c r="EY22" s="190">
        <f>SUM(EV22:EX22)</f>
        <v>1771.41</v>
      </c>
      <c r="EZ22" s="192" t="s">
        <v>63</v>
      </c>
      <c r="FA22" s="190">
        <v>461.3</v>
      </c>
      <c r="FB22" s="190">
        <v>636.57000000000005</v>
      </c>
      <c r="FC22" s="190">
        <v>673.54</v>
      </c>
      <c r="FD22" s="190">
        <f>SUM(FA22:FC22)</f>
        <v>1771.41</v>
      </c>
      <c r="FE22" s="192" t="s">
        <v>63</v>
      </c>
      <c r="FF22" s="190">
        <v>484.11</v>
      </c>
      <c r="FG22" s="190">
        <v>665.89</v>
      </c>
      <c r="FH22" s="190">
        <v>704.88</v>
      </c>
      <c r="FI22" s="190">
        <f>SUM(FF22:FH22)</f>
        <v>1854.88</v>
      </c>
      <c r="FJ22" s="192" t="s">
        <v>63</v>
      </c>
      <c r="FK22" s="190">
        <v>512.70000000000005</v>
      </c>
      <c r="FL22" s="190">
        <v>705.21</v>
      </c>
      <c r="FM22" s="190">
        <v>746.5</v>
      </c>
      <c r="FN22" s="190">
        <f>SUM(FK22:FM22)</f>
        <v>1964.41</v>
      </c>
      <c r="FO22" s="192" t="s">
        <v>63</v>
      </c>
      <c r="FP22" s="190">
        <v>485.17</v>
      </c>
      <c r="FQ22" s="190">
        <v>667.24</v>
      </c>
      <c r="FR22" s="190">
        <v>706.32</v>
      </c>
      <c r="FS22" s="190">
        <f>SUM(FP22:FR22)</f>
        <v>1858.73</v>
      </c>
      <c r="FT22" s="192" t="s">
        <v>63</v>
      </c>
      <c r="FU22" s="190">
        <v>485.17</v>
      </c>
      <c r="FV22" s="190">
        <v>667.24</v>
      </c>
      <c r="FW22" s="190">
        <v>706.32</v>
      </c>
      <c r="FX22" s="190">
        <f>SUM(FU22:FW22)</f>
        <v>1858.73</v>
      </c>
      <c r="FY22" s="192" t="s">
        <v>63</v>
      </c>
      <c r="FZ22" s="190">
        <v>499.53</v>
      </c>
      <c r="GA22" s="190">
        <v>686.96</v>
      </c>
      <c r="GB22" s="190">
        <v>727.21</v>
      </c>
      <c r="GC22" s="190">
        <f>SUM(FZ22:GB22)</f>
        <v>1913.7</v>
      </c>
      <c r="GD22" s="192" t="s">
        <v>63</v>
      </c>
      <c r="GE22" s="190">
        <v>499.53</v>
      </c>
      <c r="GF22" s="190">
        <v>686.96</v>
      </c>
      <c r="GG22" s="190">
        <v>727.21</v>
      </c>
      <c r="GH22" s="190">
        <f>SUM(GE22:GG22)</f>
        <v>1913.7</v>
      </c>
      <c r="GI22" s="192" t="s">
        <v>63</v>
      </c>
      <c r="GJ22" s="190">
        <v>499.53</v>
      </c>
      <c r="GK22" s="190">
        <v>686.96</v>
      </c>
      <c r="GL22" s="190">
        <v>727.21</v>
      </c>
      <c r="GM22" s="190">
        <f>SUM(GJ22:GL22)</f>
        <v>1913.7</v>
      </c>
      <c r="GN22" s="192" t="s">
        <v>63</v>
      </c>
      <c r="GO22" s="190">
        <v>499.53</v>
      </c>
      <c r="GP22" s="190">
        <v>686.96</v>
      </c>
      <c r="GQ22" s="190">
        <v>727.21</v>
      </c>
      <c r="GR22" s="190">
        <f>SUM(GO22:GQ22)</f>
        <v>1913.7</v>
      </c>
      <c r="GS22" s="192" t="s">
        <v>63</v>
      </c>
      <c r="GT22" s="190">
        <v>499.53</v>
      </c>
      <c r="GU22" s="190">
        <v>686.96</v>
      </c>
      <c r="GV22" s="190">
        <v>727.21</v>
      </c>
      <c r="GW22" s="190">
        <f>SUM(GT22:GV22)</f>
        <v>1913.7</v>
      </c>
      <c r="GX22" s="192" t="s">
        <v>63</v>
      </c>
      <c r="GY22" s="190">
        <v>499.53</v>
      </c>
      <c r="GZ22" s="190">
        <v>686.96</v>
      </c>
      <c r="HA22" s="190">
        <v>727.21</v>
      </c>
      <c r="HB22" s="190">
        <f>SUM(GY22:HA22)</f>
        <v>1913.7</v>
      </c>
      <c r="HC22" s="192" t="s">
        <v>63</v>
      </c>
      <c r="HD22" s="190">
        <v>499.53</v>
      </c>
      <c r="HE22" s="190">
        <v>686.96</v>
      </c>
      <c r="HF22" s="190">
        <v>727.21</v>
      </c>
      <c r="HG22" s="190">
        <f>SUM(HD22:HF22)</f>
        <v>1913.7</v>
      </c>
      <c r="HH22" s="192" t="s">
        <v>63</v>
      </c>
      <c r="HI22" s="190">
        <v>519.72</v>
      </c>
      <c r="HJ22" s="190">
        <v>714.71</v>
      </c>
      <c r="HK22" s="190">
        <v>756.58</v>
      </c>
      <c r="HL22" s="190">
        <f>SUM(HI22:HK22)</f>
        <v>1991.0100000000002</v>
      </c>
      <c r="HM22" s="192" t="s">
        <v>63</v>
      </c>
      <c r="HN22" s="190">
        <v>519.72</v>
      </c>
      <c r="HO22" s="190">
        <v>714.71</v>
      </c>
      <c r="HP22" s="190">
        <v>756.58</v>
      </c>
      <c r="HQ22" s="190">
        <f>SUM(HN22:HP22)</f>
        <v>1991.0100000000002</v>
      </c>
      <c r="HR22" s="192" t="s">
        <v>63</v>
      </c>
      <c r="HS22" s="190">
        <v>519.72</v>
      </c>
      <c r="HT22" s="190">
        <v>714.71</v>
      </c>
      <c r="HU22" s="190">
        <v>756.58</v>
      </c>
      <c r="HV22" s="190">
        <f>SUM(HS22:HU22)</f>
        <v>1991.0100000000002</v>
      </c>
      <c r="HW22" s="192" t="s">
        <v>63</v>
      </c>
      <c r="HX22" s="190">
        <v>523.47</v>
      </c>
      <c r="HY22" s="190">
        <v>719.87</v>
      </c>
      <c r="HZ22" s="190">
        <v>762.04</v>
      </c>
      <c r="IA22" s="190">
        <f>SUM(HX22:HZ22)</f>
        <v>2005.38</v>
      </c>
      <c r="IB22" s="192" t="s">
        <v>63</v>
      </c>
      <c r="IC22" s="190">
        <v>523.47</v>
      </c>
      <c r="ID22" s="190">
        <v>719.87</v>
      </c>
      <c r="IE22" s="190">
        <v>762.04</v>
      </c>
      <c r="IF22" s="190">
        <f>SUM(IC22:IE22)</f>
        <v>2005.38</v>
      </c>
      <c r="IG22" s="192" t="s">
        <v>63</v>
      </c>
      <c r="IH22" s="190">
        <v>523.47</v>
      </c>
      <c r="II22" s="190">
        <v>719.87</v>
      </c>
      <c r="IJ22" s="190">
        <v>762.04</v>
      </c>
      <c r="IK22" s="190">
        <f>SUM(IH22:IJ22)</f>
        <v>2005.38</v>
      </c>
      <c r="IL22" s="192" t="s">
        <v>63</v>
      </c>
      <c r="IM22" s="190">
        <v>523.47</v>
      </c>
      <c r="IN22" s="190">
        <v>719.87</v>
      </c>
      <c r="IO22" s="190">
        <v>762.04</v>
      </c>
      <c r="IP22" s="190">
        <f>SUM(IM22:IO22)</f>
        <v>2005.38</v>
      </c>
      <c r="IQ22" s="192" t="s">
        <v>63</v>
      </c>
      <c r="IR22" s="190">
        <v>523.47</v>
      </c>
      <c r="IS22" s="190">
        <v>719.87</v>
      </c>
      <c r="IT22" s="190" t="s">
        <v>43</v>
      </c>
      <c r="IU22" s="190">
        <f>SUM(IR22:IT22)</f>
        <v>1243.3400000000001</v>
      </c>
      <c r="IV22" s="192" t="s">
        <v>63</v>
      </c>
      <c r="IW22" s="190">
        <v>523.47</v>
      </c>
      <c r="IX22" s="190">
        <v>719.87</v>
      </c>
      <c r="IY22" s="190">
        <v>762.04</v>
      </c>
      <c r="IZ22" s="190">
        <f>SUM(IW22:IY22)</f>
        <v>2005.38</v>
      </c>
      <c r="JA22" s="192" t="s">
        <v>63</v>
      </c>
      <c r="JB22" s="190">
        <v>523.47</v>
      </c>
      <c r="JC22" s="190">
        <v>719.87</v>
      </c>
      <c r="JD22" s="190">
        <v>762.04</v>
      </c>
      <c r="JE22" s="190">
        <f>SUM(JB22:JD22)</f>
        <v>2005.38</v>
      </c>
      <c r="JF22" s="192" t="s">
        <v>63</v>
      </c>
      <c r="JG22" s="190">
        <v>523.47</v>
      </c>
      <c r="JH22" s="190">
        <v>719.87</v>
      </c>
      <c r="JI22" s="190">
        <v>762.04</v>
      </c>
      <c r="JJ22" s="190">
        <f>SUM(JG22:JI22)</f>
        <v>2005.38</v>
      </c>
      <c r="JK22" s="192" t="s">
        <v>63</v>
      </c>
      <c r="JL22" s="190">
        <v>531.32000000000005</v>
      </c>
      <c r="JM22" s="190">
        <v>730.67</v>
      </c>
      <c r="JN22" s="190">
        <v>773.48</v>
      </c>
      <c r="JO22" s="190">
        <f>SUM(JL22:JN22)</f>
        <v>2035.47</v>
      </c>
      <c r="JP22" s="192" t="s">
        <v>63</v>
      </c>
      <c r="JQ22" s="190">
        <v>531.32000000000005</v>
      </c>
      <c r="JR22" s="190">
        <v>730.67</v>
      </c>
      <c r="JS22" s="190">
        <v>773.48</v>
      </c>
      <c r="JT22" s="190">
        <f>SUM(JQ22:JS22)</f>
        <v>2035.47</v>
      </c>
      <c r="JU22" s="192" t="s">
        <v>63</v>
      </c>
      <c r="JV22" s="190">
        <v>531.32000000000005</v>
      </c>
      <c r="JW22" s="190">
        <v>730.67</v>
      </c>
      <c r="JX22" s="190">
        <v>773.48</v>
      </c>
      <c r="JY22" s="190">
        <f>SUM(JV22:JX22)</f>
        <v>2035.47</v>
      </c>
      <c r="JZ22" s="192" t="s">
        <v>63</v>
      </c>
      <c r="KA22" s="190">
        <v>531.32000000000005</v>
      </c>
      <c r="KB22" s="190">
        <v>730.67</v>
      </c>
      <c r="KC22" s="190">
        <v>773.48</v>
      </c>
      <c r="KD22" s="190">
        <f>SUM(KA22:KC22)</f>
        <v>2035.47</v>
      </c>
      <c r="KE22" s="192" t="s">
        <v>63</v>
      </c>
      <c r="KF22" s="190">
        <v>531.32000000000005</v>
      </c>
      <c r="KG22" s="190">
        <v>730.67</v>
      </c>
      <c r="KH22" s="190">
        <v>773.48</v>
      </c>
      <c r="KI22" s="190">
        <f>SUM(KF22:KH22)</f>
        <v>2035.47</v>
      </c>
      <c r="KJ22" s="192" t="s">
        <v>63</v>
      </c>
      <c r="KK22" s="190">
        <v>531.32000000000005</v>
      </c>
      <c r="KL22" s="190">
        <v>730.67</v>
      </c>
      <c r="KM22" s="190">
        <v>773.48</v>
      </c>
      <c r="KN22" s="190">
        <f>SUM(KK22:KM22)</f>
        <v>2035.47</v>
      </c>
      <c r="KO22" s="192" t="s">
        <v>63</v>
      </c>
      <c r="KP22" s="190">
        <v>531.32000000000005</v>
      </c>
      <c r="KQ22" s="190">
        <v>730.67</v>
      </c>
      <c r="KR22" s="190">
        <v>773.48</v>
      </c>
      <c r="KS22" s="190">
        <f>SUM(KP22:KR22)</f>
        <v>2035.47</v>
      </c>
      <c r="KT22" s="192" t="s">
        <v>63</v>
      </c>
      <c r="KU22" s="190">
        <v>531.32000000000005</v>
      </c>
      <c r="KV22" s="190">
        <v>730.67</v>
      </c>
      <c r="KW22" s="190">
        <v>773.48</v>
      </c>
      <c r="KX22" s="190">
        <f>SUM(KU22:KW22)</f>
        <v>2035.47</v>
      </c>
      <c r="KY22" s="192" t="s">
        <v>63</v>
      </c>
      <c r="KZ22" s="190">
        <v>531.32000000000005</v>
      </c>
      <c r="LA22" s="190">
        <v>730.67</v>
      </c>
      <c r="LB22" s="190">
        <v>773.48</v>
      </c>
      <c r="LC22" s="190">
        <f>SUM(KZ22:LB22)</f>
        <v>2035.47</v>
      </c>
      <c r="LD22" s="192" t="s">
        <v>63</v>
      </c>
      <c r="LE22" s="190">
        <v>531.33000000000004</v>
      </c>
      <c r="LF22" s="190">
        <v>730.68</v>
      </c>
      <c r="LG22" s="190">
        <v>773.49</v>
      </c>
      <c r="LH22" s="190">
        <f>SUM(LE22:LG22)</f>
        <v>2035.5</v>
      </c>
      <c r="LI22" s="192" t="s">
        <v>63</v>
      </c>
      <c r="LJ22" s="190">
        <v>531.32000000000005</v>
      </c>
      <c r="LK22" s="190">
        <v>730.67</v>
      </c>
      <c r="LL22" s="190">
        <v>773.48</v>
      </c>
      <c r="LM22" s="190">
        <f>SUM(LJ22:LL22)</f>
        <v>2035.47</v>
      </c>
      <c r="LN22" s="192" t="s">
        <v>63</v>
      </c>
      <c r="LO22" s="190">
        <v>531.32000000000005</v>
      </c>
      <c r="LP22" s="190">
        <v>730.67</v>
      </c>
      <c r="LQ22" s="190">
        <v>773.48</v>
      </c>
      <c r="LR22" s="190">
        <f>SUM(LO22:LQ22)</f>
        <v>2035.47</v>
      </c>
      <c r="LS22" s="192" t="s">
        <v>63</v>
      </c>
      <c r="LT22" s="190">
        <v>556.13</v>
      </c>
      <c r="LU22" s="190">
        <v>764.79</v>
      </c>
      <c r="LV22" s="190">
        <v>809.59</v>
      </c>
      <c r="LW22" s="190">
        <f>SUM(LT22:LV22)</f>
        <v>2130.5100000000002</v>
      </c>
      <c r="LX22" s="192" t="s">
        <v>63</v>
      </c>
      <c r="LY22" s="190">
        <v>556.13</v>
      </c>
      <c r="LZ22" s="190">
        <v>764.79</v>
      </c>
      <c r="MA22" s="190">
        <v>809.59</v>
      </c>
      <c r="MB22" s="190">
        <f>SUM(LY22:MA22)</f>
        <v>2130.5100000000002</v>
      </c>
      <c r="MC22" s="192" t="s">
        <v>63</v>
      </c>
      <c r="MD22" s="190">
        <v>556.13</v>
      </c>
      <c r="ME22" s="190">
        <v>764.79</v>
      </c>
      <c r="MF22" s="190">
        <v>809.59</v>
      </c>
      <c r="MG22" s="190">
        <f>SUM(MD22:MF22)</f>
        <v>2130.5100000000002</v>
      </c>
      <c r="MH22" s="192" t="s">
        <v>63</v>
      </c>
      <c r="MI22" s="190">
        <v>556.13</v>
      </c>
      <c r="MJ22" s="190">
        <v>764.79</v>
      </c>
      <c r="MK22" s="190">
        <v>809.59</v>
      </c>
      <c r="ML22" s="190">
        <f>SUM(MI22:MK22)</f>
        <v>2130.5100000000002</v>
      </c>
      <c r="MM22" s="192" t="s">
        <v>63</v>
      </c>
      <c r="MN22" s="190">
        <v>562.44000000000005</v>
      </c>
      <c r="MO22" s="190">
        <v>773.51</v>
      </c>
      <c r="MP22" s="190">
        <v>818.82</v>
      </c>
      <c r="MQ22" s="190">
        <f>SUM(MN22:MP22)</f>
        <v>2154.77</v>
      </c>
      <c r="MR22" s="192" t="s">
        <v>63</v>
      </c>
      <c r="MS22" s="190">
        <v>562.44000000000005</v>
      </c>
      <c r="MT22" s="190">
        <v>773.51</v>
      </c>
      <c r="MU22" s="190">
        <v>818.62</v>
      </c>
      <c r="MV22" s="190">
        <f>SUM(MS22:MU22)</f>
        <v>2154.5700000000002</v>
      </c>
      <c r="MW22" s="192" t="s">
        <v>63</v>
      </c>
      <c r="MX22" s="190">
        <v>562.44000000000005</v>
      </c>
      <c r="MY22" s="190">
        <v>773.51</v>
      </c>
      <c r="MZ22" s="190">
        <v>818.82</v>
      </c>
      <c r="NA22" s="190">
        <f>SUM(MX22:MZ22)</f>
        <v>2154.77</v>
      </c>
      <c r="NB22" s="192" t="s">
        <v>63</v>
      </c>
      <c r="NC22" s="190">
        <v>562.44000000000005</v>
      </c>
      <c r="ND22" s="190">
        <v>773.51</v>
      </c>
      <c r="NE22" s="190">
        <v>818.82</v>
      </c>
      <c r="NF22" s="190">
        <f>SUM(NC22:NE22)</f>
        <v>2154.77</v>
      </c>
      <c r="NG22" s="192" t="s">
        <v>63</v>
      </c>
      <c r="NH22" s="190">
        <v>562.44000000000005</v>
      </c>
      <c r="NI22" s="190">
        <v>773.51</v>
      </c>
      <c r="NJ22" s="190">
        <v>818.82</v>
      </c>
      <c r="NK22" s="190">
        <f>SUM(NH22:NJ22)</f>
        <v>2154.77</v>
      </c>
      <c r="NL22" s="192" t="s">
        <v>63</v>
      </c>
      <c r="NM22" s="190">
        <v>562.44000000000005</v>
      </c>
      <c r="NN22" s="190">
        <v>773.51</v>
      </c>
      <c r="NO22" s="190">
        <v>818.82</v>
      </c>
      <c r="NP22" s="190">
        <f>SUM(NM22:NO22)</f>
        <v>2154.77</v>
      </c>
      <c r="NQ22" s="192" t="s">
        <v>63</v>
      </c>
      <c r="NR22" s="190">
        <v>562.44000000000005</v>
      </c>
      <c r="NS22" s="190">
        <v>773.51</v>
      </c>
      <c r="NT22" s="190">
        <v>818.82</v>
      </c>
      <c r="NU22" s="190">
        <f>SUM(NR22:NT22)</f>
        <v>2154.77</v>
      </c>
      <c r="NV22" s="192" t="s">
        <v>63</v>
      </c>
      <c r="NW22" s="190">
        <v>562.44000000000005</v>
      </c>
      <c r="NX22" s="190">
        <v>773.51</v>
      </c>
      <c r="NY22" s="190">
        <v>818.82</v>
      </c>
      <c r="NZ22" s="190">
        <f>SUM(NW22:NY22)</f>
        <v>2154.77</v>
      </c>
      <c r="OA22" s="192" t="s">
        <v>63</v>
      </c>
      <c r="OB22" s="190">
        <v>581.03</v>
      </c>
      <c r="OC22" s="190">
        <v>799.08</v>
      </c>
      <c r="OD22" s="190">
        <v>845.88</v>
      </c>
      <c r="OE22" s="190">
        <f>SUM(OB22:OD22)</f>
        <v>2225.9900000000002</v>
      </c>
      <c r="OF22" s="192" t="s">
        <v>63</v>
      </c>
      <c r="OG22" s="190">
        <v>581.03</v>
      </c>
      <c r="OH22" s="190">
        <v>799.08</v>
      </c>
      <c r="OI22" s="190">
        <v>845.88</v>
      </c>
      <c r="OJ22" s="190">
        <f>SUM(OG22:OI22)</f>
        <v>2225.9900000000002</v>
      </c>
      <c r="OK22" s="192" t="s">
        <v>63</v>
      </c>
      <c r="OL22" s="190">
        <v>581.03</v>
      </c>
      <c r="OM22" s="190">
        <v>799.08</v>
      </c>
      <c r="ON22" s="190">
        <v>845.88</v>
      </c>
      <c r="OO22" s="190">
        <f>SUM(OL22:ON22)</f>
        <v>2225.9900000000002</v>
      </c>
      <c r="OP22" s="192" t="s">
        <v>63</v>
      </c>
      <c r="OQ22" s="190">
        <v>581.03</v>
      </c>
      <c r="OR22" s="190">
        <v>799.08</v>
      </c>
      <c r="OS22" s="190">
        <v>845.88</v>
      </c>
      <c r="OT22" s="190">
        <f>SUM(OQ22:OS22)</f>
        <v>2225.9900000000002</v>
      </c>
      <c r="OU22" s="192" t="s">
        <v>63</v>
      </c>
      <c r="OV22" s="190">
        <v>581.03</v>
      </c>
      <c r="OW22" s="190">
        <v>799.08</v>
      </c>
      <c r="OX22" s="190">
        <v>845.88</v>
      </c>
      <c r="OY22" s="190">
        <f>SUM(OV22:OX22)</f>
        <v>2225.9900000000002</v>
      </c>
      <c r="OZ22" s="192" t="s">
        <v>63</v>
      </c>
      <c r="PA22" s="190">
        <v>581.03</v>
      </c>
      <c r="PB22" s="190">
        <v>799.08</v>
      </c>
      <c r="PC22" s="190">
        <v>845.88</v>
      </c>
      <c r="PD22" s="190">
        <f>SUM(PA22:PC22)</f>
        <v>2225.9900000000002</v>
      </c>
      <c r="PE22" s="192" t="s">
        <v>63</v>
      </c>
      <c r="PF22" s="190">
        <v>581.03</v>
      </c>
      <c r="PG22" s="190">
        <v>799.08</v>
      </c>
      <c r="PH22" s="190">
        <v>845.88</v>
      </c>
      <c r="PI22" s="190">
        <f>SUM(PF22:PH22)</f>
        <v>2225.9900000000002</v>
      </c>
      <c r="PJ22" s="192" t="s">
        <v>63</v>
      </c>
      <c r="PK22" s="190">
        <v>581.03</v>
      </c>
      <c r="PL22" s="190">
        <v>799.08</v>
      </c>
      <c r="PM22" s="190" t="s">
        <v>43</v>
      </c>
      <c r="PN22" s="190">
        <f>SUM(PK22:PM22)</f>
        <v>1380.1100000000001</v>
      </c>
      <c r="PO22" s="192" t="s">
        <v>63</v>
      </c>
      <c r="PP22" s="190">
        <v>581.03</v>
      </c>
      <c r="PQ22" s="190">
        <v>799.08</v>
      </c>
      <c r="PR22" s="190">
        <v>845.88</v>
      </c>
      <c r="PS22" s="190">
        <f>SUM(PP22:PR22)</f>
        <v>2225.9900000000002</v>
      </c>
      <c r="PT22" s="192" t="s">
        <v>63</v>
      </c>
      <c r="PU22" s="190">
        <v>581.03</v>
      </c>
      <c r="PV22" s="190">
        <v>799.08</v>
      </c>
      <c r="PW22" s="190" t="s">
        <v>43</v>
      </c>
      <c r="PX22" s="190">
        <f>SUM(PU22:PW22)</f>
        <v>1380.1100000000001</v>
      </c>
      <c r="PY22" s="192" t="s">
        <v>63</v>
      </c>
      <c r="PZ22" s="190">
        <v>581.03</v>
      </c>
      <c r="QA22" s="190">
        <v>799.08</v>
      </c>
      <c r="QB22" s="190">
        <v>845.88</v>
      </c>
      <c r="QC22" s="190">
        <f>SUM(PZ22:QB22)</f>
        <v>2225.9900000000002</v>
      </c>
      <c r="QD22" s="192" t="s">
        <v>63</v>
      </c>
      <c r="QE22" s="190">
        <v>581.03</v>
      </c>
      <c r="QF22" s="190">
        <v>799.08</v>
      </c>
      <c r="QG22" s="190">
        <v>845.88</v>
      </c>
      <c r="QH22" s="190">
        <f>SUM(QE22:QG22)</f>
        <v>2225.9900000000002</v>
      </c>
      <c r="QI22" s="192" t="s">
        <v>63</v>
      </c>
      <c r="QJ22" s="190">
        <v>621.29</v>
      </c>
      <c r="QK22" s="190">
        <v>854.44</v>
      </c>
      <c r="QL22" s="190">
        <v>904.49</v>
      </c>
      <c r="QM22" s="190">
        <f>SUM(QJ22:QL22)</f>
        <v>2380.2200000000003</v>
      </c>
      <c r="QN22" s="192" t="s">
        <v>63</v>
      </c>
      <c r="QO22" s="190">
        <v>621.29</v>
      </c>
      <c r="QP22" s="190">
        <v>854.44</v>
      </c>
      <c r="QQ22" s="190">
        <v>904.49</v>
      </c>
      <c r="QR22" s="190">
        <f>SUM(QO22:QQ22)</f>
        <v>2380.2200000000003</v>
      </c>
      <c r="QS22" s="192" t="s">
        <v>63</v>
      </c>
      <c r="QT22" s="190">
        <v>618.73</v>
      </c>
      <c r="QU22" s="190">
        <v>850.93</v>
      </c>
      <c r="QV22" s="190">
        <v>900.77</v>
      </c>
      <c r="QW22" s="190">
        <f>SUM(QT22:QV22)</f>
        <v>2370.4299999999998</v>
      </c>
      <c r="QX22" s="192" t="s">
        <v>63</v>
      </c>
      <c r="QY22" s="190">
        <v>618.76</v>
      </c>
      <c r="QZ22" s="190">
        <v>850.97</v>
      </c>
      <c r="RA22" s="190">
        <v>900.81</v>
      </c>
      <c r="RB22" s="190">
        <f>SUM(QY22:RA22)</f>
        <v>2370.54</v>
      </c>
      <c r="RC22" s="192" t="s">
        <v>63</v>
      </c>
      <c r="RD22" s="190">
        <v>618.73</v>
      </c>
      <c r="RE22" s="190">
        <v>850.93</v>
      </c>
      <c r="RF22" s="190">
        <v>900.77</v>
      </c>
      <c r="RG22" s="190">
        <f>SUM(RD22:RF22)</f>
        <v>2370.4299999999998</v>
      </c>
      <c r="RH22" s="192" t="s">
        <v>63</v>
      </c>
      <c r="RI22" s="190">
        <v>618.73</v>
      </c>
      <c r="RJ22" s="190">
        <v>850.93</v>
      </c>
      <c r="RK22" s="190">
        <v>900.77</v>
      </c>
      <c r="RL22" s="190">
        <f>SUM(RI22:RK22)</f>
        <v>2370.4299999999998</v>
      </c>
      <c r="RM22" s="192" t="s">
        <v>63</v>
      </c>
      <c r="RN22" s="190">
        <v>618.73</v>
      </c>
      <c r="RO22" s="190">
        <v>850.93</v>
      </c>
      <c r="RP22" s="190">
        <v>900.77</v>
      </c>
      <c r="RQ22" s="190">
        <f>SUM(RN22:RP22)</f>
        <v>2370.4299999999998</v>
      </c>
      <c r="RR22" s="192" t="s">
        <v>63</v>
      </c>
      <c r="RS22" s="190">
        <v>618.73</v>
      </c>
      <c r="RT22" s="190">
        <v>850.93</v>
      </c>
      <c r="RU22" s="190">
        <v>900.77</v>
      </c>
      <c r="RV22" s="190">
        <f>SUM(RS22:RU22)</f>
        <v>2370.4299999999998</v>
      </c>
      <c r="RW22" s="192" t="s">
        <v>63</v>
      </c>
      <c r="RX22" s="190">
        <v>618.73</v>
      </c>
      <c r="RY22" s="190">
        <v>850.93</v>
      </c>
      <c r="RZ22" s="190">
        <v>900.77</v>
      </c>
      <c r="SA22" s="190">
        <f>SUM(RX22:RZ22)</f>
        <v>2370.4299999999998</v>
      </c>
      <c r="SB22" s="192" t="s">
        <v>63</v>
      </c>
      <c r="SC22" s="190">
        <v>618.73</v>
      </c>
      <c r="SD22" s="190">
        <v>850.93</v>
      </c>
      <c r="SE22" s="190">
        <v>900.77</v>
      </c>
      <c r="SF22" s="190">
        <f>SUM(SC22:SE22)</f>
        <v>2370.4299999999998</v>
      </c>
      <c r="SG22" s="192" t="s">
        <v>63</v>
      </c>
      <c r="SH22" s="190">
        <v>618.73</v>
      </c>
      <c r="SI22" s="190">
        <v>850.93</v>
      </c>
      <c r="SJ22" s="190">
        <v>900.77</v>
      </c>
      <c r="SK22" s="190">
        <f>SUM(SH22:SJ22)</f>
        <v>2370.4299999999998</v>
      </c>
      <c r="SL22" s="192" t="s">
        <v>63</v>
      </c>
      <c r="SM22" s="190">
        <v>618.73</v>
      </c>
      <c r="SN22" s="190">
        <v>850.93</v>
      </c>
      <c r="SO22" s="190">
        <v>900.77</v>
      </c>
      <c r="SP22" s="190">
        <f>SUM(SM22:SO22)</f>
        <v>2370.4299999999998</v>
      </c>
      <c r="SQ22" s="192" t="s">
        <v>63</v>
      </c>
      <c r="SR22" s="190">
        <v>693.02</v>
      </c>
      <c r="SS22" s="190">
        <v>954.01</v>
      </c>
      <c r="ST22" s="203">
        <v>1009.76</v>
      </c>
      <c r="SU22" s="190">
        <f>SUM(SR22:ST22)</f>
        <v>2656.79</v>
      </c>
      <c r="SV22" s="192" t="s">
        <v>63</v>
      </c>
      <c r="SW22" s="190">
        <v>693.02</v>
      </c>
      <c r="SX22" s="190">
        <v>954.01</v>
      </c>
      <c r="SY22" s="203">
        <v>1009.76</v>
      </c>
      <c r="SZ22" s="190">
        <f>SUM(SW22:SY22)</f>
        <v>2656.79</v>
      </c>
      <c r="TA22" s="192" t="s">
        <v>63</v>
      </c>
      <c r="TB22" s="190">
        <v>693.02</v>
      </c>
      <c r="TC22" s="190">
        <v>954.01</v>
      </c>
      <c r="TD22" s="203">
        <v>1009.76</v>
      </c>
      <c r="TE22" s="190">
        <f>SUM(TB22:TD22)</f>
        <v>2656.79</v>
      </c>
      <c r="TF22" s="192" t="s">
        <v>63</v>
      </c>
      <c r="TG22" s="190">
        <v>675.76</v>
      </c>
      <c r="TH22" s="190">
        <v>930.26</v>
      </c>
      <c r="TI22" s="190">
        <v>984.61</v>
      </c>
      <c r="TJ22" s="190">
        <f>SUM(TG22:TI22)</f>
        <v>2590.63</v>
      </c>
      <c r="TK22" s="192" t="s">
        <v>63</v>
      </c>
      <c r="TL22" s="190">
        <v>675.76</v>
      </c>
      <c r="TM22" s="203">
        <v>930.26</v>
      </c>
      <c r="TN22" s="203">
        <v>984.61</v>
      </c>
      <c r="TO22" s="190">
        <f>SUM(TL22:TN22)</f>
        <v>2590.63</v>
      </c>
      <c r="TP22" s="192" t="s">
        <v>63</v>
      </c>
      <c r="TQ22" s="190">
        <v>675.76</v>
      </c>
      <c r="TR22" s="190">
        <v>930.26</v>
      </c>
      <c r="TS22" s="190">
        <v>984.61</v>
      </c>
      <c r="TT22" s="190">
        <f>SUM(TQ22:TS22)</f>
        <v>2590.63</v>
      </c>
      <c r="TU22" s="192" t="s">
        <v>63</v>
      </c>
      <c r="TV22" s="190">
        <v>675.76</v>
      </c>
      <c r="TW22" s="190">
        <v>930.26</v>
      </c>
      <c r="TX22" s="190">
        <v>984.61</v>
      </c>
      <c r="TY22" s="190">
        <f>SUM(TV22:TX22)</f>
        <v>2590.63</v>
      </c>
      <c r="TZ22" s="192" t="s">
        <v>63</v>
      </c>
      <c r="UA22" s="190">
        <v>675.76</v>
      </c>
      <c r="UB22" s="190">
        <v>930.26</v>
      </c>
      <c r="UC22" s="190">
        <v>984.61</v>
      </c>
      <c r="UD22" s="190">
        <f>SUM(UA22:UC22)</f>
        <v>2590.63</v>
      </c>
      <c r="UE22" s="192" t="s">
        <v>63</v>
      </c>
      <c r="UF22" s="190">
        <v>675.76</v>
      </c>
      <c r="UG22" s="190">
        <v>930.26</v>
      </c>
      <c r="UH22" s="190">
        <v>984.61</v>
      </c>
      <c r="UI22" s="203">
        <f>SUM(UF22:UH22)</f>
        <v>2590.63</v>
      </c>
      <c r="UJ22" s="192" t="s">
        <v>63</v>
      </c>
      <c r="UK22" s="190">
        <v>675.76</v>
      </c>
      <c r="UL22" s="190">
        <v>930.26</v>
      </c>
      <c r="UM22" s="190">
        <v>984.61</v>
      </c>
      <c r="UN22" s="190">
        <f>SUM(UK22:UM22)</f>
        <v>2590.63</v>
      </c>
      <c r="UO22" s="192" t="s">
        <v>63</v>
      </c>
      <c r="UP22" s="190">
        <v>752.33</v>
      </c>
      <c r="UQ22" s="203">
        <v>1035.67</v>
      </c>
      <c r="UR22" s="203">
        <v>1096.18</v>
      </c>
      <c r="US22" s="190">
        <f>SUM(UP22:UR22)</f>
        <v>2884.1800000000003</v>
      </c>
      <c r="UT22" s="192" t="s">
        <v>63</v>
      </c>
      <c r="UU22" s="190">
        <v>675.76</v>
      </c>
      <c r="UV22" s="203">
        <v>930.26</v>
      </c>
      <c r="UW22" s="203">
        <v>984.61</v>
      </c>
      <c r="UX22" s="203">
        <f>SUM(UU22:UW22)</f>
        <v>2590.63</v>
      </c>
      <c r="UY22" s="192" t="s">
        <v>63</v>
      </c>
      <c r="UZ22" s="190">
        <v>719.69</v>
      </c>
      <c r="VA22" s="203">
        <v>990.72</v>
      </c>
      <c r="VB22" s="203">
        <v>1048.6099999999999</v>
      </c>
      <c r="VC22" s="203">
        <f>SUM(UZ22:VB22)</f>
        <v>2759.02</v>
      </c>
      <c r="VD22" s="192" t="s">
        <v>63</v>
      </c>
      <c r="VE22" s="190">
        <v>719.69</v>
      </c>
      <c r="VF22" s="203">
        <v>990.72</v>
      </c>
      <c r="VG22" s="203">
        <v>1048.6099999999999</v>
      </c>
      <c r="VH22" s="203">
        <f>SUM(VE22:VG22)</f>
        <v>2759.02</v>
      </c>
      <c r="VI22" s="192" t="s">
        <v>63</v>
      </c>
      <c r="VJ22" s="190">
        <v>719.69</v>
      </c>
      <c r="VK22" s="203">
        <v>990.72</v>
      </c>
      <c r="VL22" s="203">
        <v>1048.6099999999999</v>
      </c>
      <c r="VM22" s="203">
        <f>SUM(VJ22:VL22)</f>
        <v>2759.02</v>
      </c>
      <c r="VN22" s="192" t="s">
        <v>63</v>
      </c>
      <c r="VO22" s="190">
        <v>741.45</v>
      </c>
      <c r="VP22" s="203">
        <v>1020.69</v>
      </c>
      <c r="VQ22" s="203">
        <v>1080.33</v>
      </c>
      <c r="VR22" s="203">
        <f>SUM(VO22:VQ22)</f>
        <v>2842.4700000000003</v>
      </c>
      <c r="VS22" s="192" t="s">
        <v>63</v>
      </c>
      <c r="VT22" s="190">
        <v>741.46</v>
      </c>
      <c r="VU22" s="203">
        <v>1020.7</v>
      </c>
      <c r="VV22" s="203">
        <v>1080.3499999999999</v>
      </c>
      <c r="VW22" s="203">
        <f>SUM(VT22:VV22)</f>
        <v>2842.51</v>
      </c>
      <c r="VX22" s="192" t="s">
        <v>63</v>
      </c>
      <c r="VY22" s="190">
        <v>741.45</v>
      </c>
      <c r="VZ22" s="203">
        <v>1020.69</v>
      </c>
      <c r="WA22" s="203">
        <v>1080.33</v>
      </c>
      <c r="WB22" s="203">
        <f>SUM(VY22:WA22)</f>
        <v>2842.4700000000003</v>
      </c>
      <c r="WC22" s="192" t="s">
        <v>63</v>
      </c>
      <c r="WD22" s="190">
        <v>741.45</v>
      </c>
      <c r="WE22" s="203">
        <v>1020.69</v>
      </c>
      <c r="WF22" s="203">
        <v>1080.33</v>
      </c>
      <c r="WG22" s="203">
        <f>SUM(WD22:WF22)</f>
        <v>2842.4700000000003</v>
      </c>
      <c r="WH22" s="192" t="s">
        <v>63</v>
      </c>
      <c r="WI22" s="190">
        <v>741.45</v>
      </c>
      <c r="WJ22" s="203">
        <v>1020.69</v>
      </c>
      <c r="WK22" s="203">
        <v>1080.33</v>
      </c>
      <c r="WL22" s="203">
        <f>SUM(WI22:WK22)</f>
        <v>2842.4700000000003</v>
      </c>
      <c r="WM22" s="192" t="s">
        <v>63</v>
      </c>
      <c r="WN22" s="190">
        <v>741.45</v>
      </c>
      <c r="WO22" s="203">
        <v>1020.69</v>
      </c>
      <c r="WP22" s="203">
        <v>1080.33</v>
      </c>
      <c r="WQ22" s="203">
        <f>SUM(WN22:WP22)</f>
        <v>2842.4700000000003</v>
      </c>
      <c r="WR22" s="192" t="s">
        <v>63</v>
      </c>
      <c r="WS22" s="190">
        <v>741.45</v>
      </c>
      <c r="WT22" s="203">
        <v>1020.69</v>
      </c>
      <c r="WU22" s="203">
        <v>1080.33</v>
      </c>
      <c r="WV22" s="203">
        <f>SUM(WS22:WU22)</f>
        <v>2842.4700000000003</v>
      </c>
      <c r="WW22" s="192" t="s">
        <v>63</v>
      </c>
      <c r="WX22" s="190">
        <v>741.45</v>
      </c>
      <c r="WY22" s="203">
        <v>1020.69</v>
      </c>
      <c r="WZ22" s="203">
        <v>1080.33</v>
      </c>
      <c r="XA22" s="203">
        <f>SUM(WX22:WZ22)</f>
        <v>2842.4700000000003</v>
      </c>
      <c r="XB22" s="192" t="s">
        <v>63</v>
      </c>
      <c r="XC22" s="190">
        <v>741.45</v>
      </c>
      <c r="XD22" s="203">
        <v>1020.69</v>
      </c>
      <c r="XE22" s="203">
        <v>1080.33</v>
      </c>
      <c r="XF22" s="203">
        <f>SUM(XC22:XE22)</f>
        <v>2842.4700000000003</v>
      </c>
      <c r="XG22" s="192" t="s">
        <v>63</v>
      </c>
      <c r="XH22" s="190">
        <v>766.66</v>
      </c>
      <c r="XI22" s="203">
        <v>1055.3900000000001</v>
      </c>
      <c r="XJ22" s="203">
        <v>1117.06</v>
      </c>
      <c r="XK22" s="203">
        <f>SUM(XH22:XJ22)</f>
        <v>2939.11</v>
      </c>
      <c r="XL22" s="192" t="s">
        <v>63</v>
      </c>
      <c r="XM22" s="190">
        <v>790.39</v>
      </c>
      <c r="XN22" s="203">
        <v>1088.05</v>
      </c>
      <c r="XO22" s="203">
        <v>1151.6300000000001</v>
      </c>
      <c r="XP22" s="203">
        <f>SUM(XM22:XO22)</f>
        <v>3030.07</v>
      </c>
      <c r="XQ22" s="192" t="s">
        <v>63</v>
      </c>
      <c r="XR22" s="190">
        <v>794.94</v>
      </c>
      <c r="XS22" s="203">
        <v>1094.32</v>
      </c>
      <c r="XT22" s="203">
        <v>1158.26</v>
      </c>
      <c r="XU22" s="203">
        <f>SUM(XR22:XT22)</f>
        <v>3047.52</v>
      </c>
      <c r="XV22" s="192" t="s">
        <v>63</v>
      </c>
      <c r="XW22" s="190">
        <v>794.94</v>
      </c>
      <c r="XX22" s="203">
        <v>1094.32</v>
      </c>
      <c r="XY22" s="203">
        <v>1158.26</v>
      </c>
      <c r="XZ22" s="203">
        <f>SUM(XW22:XY22)</f>
        <v>3047.52</v>
      </c>
      <c r="YA22" s="192" t="s">
        <v>63</v>
      </c>
      <c r="YB22" s="190">
        <v>794.94</v>
      </c>
      <c r="YC22" s="203">
        <v>1094.32</v>
      </c>
      <c r="YD22" s="203">
        <v>1158.26</v>
      </c>
      <c r="YE22" s="203">
        <f>SUM(YB22:YD22)</f>
        <v>3047.52</v>
      </c>
      <c r="YF22" s="192" t="s">
        <v>63</v>
      </c>
      <c r="YG22" s="190">
        <v>794.94</v>
      </c>
      <c r="YH22" s="203">
        <v>1094.32</v>
      </c>
      <c r="YI22" s="203">
        <v>1158.26</v>
      </c>
      <c r="YJ22" s="203">
        <f>SUM(YG22:YI22)</f>
        <v>3047.52</v>
      </c>
      <c r="YK22" s="192" t="s">
        <v>63</v>
      </c>
      <c r="YL22" s="190">
        <v>900.99</v>
      </c>
      <c r="YM22" s="203">
        <v>1240.31</v>
      </c>
      <c r="YN22" s="203">
        <v>1312.78</v>
      </c>
      <c r="YO22" s="203">
        <f>SUM(YL22:YN22)</f>
        <v>3454.08</v>
      </c>
      <c r="YP22" s="192" t="s">
        <v>63</v>
      </c>
      <c r="YQ22" s="190">
        <v>815.81</v>
      </c>
      <c r="YR22" s="203">
        <v>1123.05</v>
      </c>
      <c r="YS22" s="203">
        <v>1188.67</v>
      </c>
      <c r="YT22" s="203">
        <f>SUM(YQ22:YS22)</f>
        <v>3127.5299999999997</v>
      </c>
      <c r="YU22" s="192" t="s">
        <v>63</v>
      </c>
      <c r="YV22" s="190">
        <v>815.81</v>
      </c>
      <c r="YW22" s="203">
        <v>1123.05</v>
      </c>
      <c r="YX22" s="203">
        <v>1188.67</v>
      </c>
      <c r="YY22" s="203">
        <f>SUM(YV22:YX22)</f>
        <v>3127.5299999999997</v>
      </c>
      <c r="YZ22" s="192" t="s">
        <v>63</v>
      </c>
      <c r="ZA22" s="190">
        <v>815.81</v>
      </c>
      <c r="ZB22" s="203">
        <v>1123.05</v>
      </c>
      <c r="ZC22" s="203">
        <v>1188.67</v>
      </c>
      <c r="ZD22" s="203">
        <f>SUM(ZA22:ZC22)</f>
        <v>3127.5299999999997</v>
      </c>
      <c r="ZE22" s="192" t="s">
        <v>63</v>
      </c>
      <c r="ZF22" s="190">
        <v>815.81</v>
      </c>
      <c r="ZG22" s="203">
        <v>1123.05</v>
      </c>
      <c r="ZH22" s="203">
        <v>1188.67</v>
      </c>
      <c r="ZI22" s="203">
        <f>SUM(ZF22:ZH22)</f>
        <v>3127.5299999999997</v>
      </c>
      <c r="ZJ22" s="192" t="s">
        <v>63</v>
      </c>
      <c r="ZK22" s="190"/>
      <c r="ZL22" s="203"/>
      <c r="ZM22" s="203"/>
      <c r="ZN22" s="203">
        <f>SUM(ZK22:ZM22)</f>
        <v>0</v>
      </c>
      <c r="ZO22" s="192" t="s">
        <v>63</v>
      </c>
      <c r="ZP22" s="190"/>
      <c r="ZQ22" s="203"/>
      <c r="ZR22" s="203"/>
      <c r="ZS22" s="203">
        <f>SUM(ZP22:ZR22)</f>
        <v>0</v>
      </c>
      <c r="ZT22" s="192" t="s">
        <v>63</v>
      </c>
      <c r="ZU22" s="190"/>
      <c r="ZV22" s="203"/>
      <c r="ZW22" s="203"/>
      <c r="ZX22" s="203">
        <f>SUM(ZU22:ZW22)</f>
        <v>0</v>
      </c>
      <c r="ZY22" s="192" t="s">
        <v>63</v>
      </c>
      <c r="ZZ22" s="190"/>
      <c r="AAA22" s="203"/>
      <c r="AAB22" s="203"/>
      <c r="AAC22" s="203">
        <f>SUM(ZZ22:AAB22)</f>
        <v>0</v>
      </c>
      <c r="AAD22" s="192" t="s">
        <v>63</v>
      </c>
      <c r="AAE22" s="190"/>
      <c r="AAF22" s="203"/>
      <c r="AAG22" s="203"/>
      <c r="AAH22" s="203">
        <f>SUM(AAE22:AAG22)</f>
        <v>0</v>
      </c>
      <c r="AAI22" s="192" t="s">
        <v>63</v>
      </c>
      <c r="AAJ22" s="190"/>
      <c r="AAK22" s="203"/>
      <c r="AAL22" s="203"/>
      <c r="AAM22" s="203">
        <f>SUM(AAJ22:AAL22)</f>
        <v>0</v>
      </c>
    </row>
    <row r="23" spans="1:715" ht="23.25" thickBot="1" x14ac:dyDescent="0.3">
      <c r="A23" s="194" t="s">
        <v>62</v>
      </c>
      <c r="B23" s="205">
        <v>486.95</v>
      </c>
      <c r="C23" s="205">
        <v>422.65</v>
      </c>
      <c r="D23" s="205">
        <v>593.9</v>
      </c>
      <c r="E23" s="190">
        <f>SUM(B23:D23)</f>
        <v>1503.5</v>
      </c>
      <c r="F23" s="194" t="s">
        <v>62</v>
      </c>
      <c r="G23" s="205">
        <v>488.67</v>
      </c>
      <c r="H23" s="205">
        <v>424.38</v>
      </c>
      <c r="I23" s="205">
        <v>595.83000000000004</v>
      </c>
      <c r="J23" s="190">
        <f>SUM(G23:I23)</f>
        <v>1508.88</v>
      </c>
      <c r="K23" s="194" t="s">
        <v>62</v>
      </c>
      <c r="L23" s="205">
        <v>491.68</v>
      </c>
      <c r="M23" s="205">
        <v>427.82</v>
      </c>
      <c r="N23" s="205">
        <v>599.79</v>
      </c>
      <c r="O23" s="190">
        <f>SUM(L23:N23)</f>
        <v>1519.29</v>
      </c>
      <c r="P23" s="194" t="s">
        <v>62</v>
      </c>
      <c r="Q23" s="205">
        <v>494.2</v>
      </c>
      <c r="R23" s="205">
        <v>428.91</v>
      </c>
      <c r="S23" s="205">
        <v>600.65</v>
      </c>
      <c r="T23" s="190">
        <f>SUM(Q23:S23)</f>
        <v>1523.76</v>
      </c>
      <c r="U23" s="194" t="s">
        <v>62</v>
      </c>
      <c r="V23" s="205">
        <v>496.81</v>
      </c>
      <c r="W23" s="205">
        <v>430.99</v>
      </c>
      <c r="X23" s="205">
        <v>602.85</v>
      </c>
      <c r="Y23" s="190">
        <f>SUM(V23:X23)</f>
        <v>1530.65</v>
      </c>
      <c r="Z23" s="194" t="s">
        <v>62</v>
      </c>
      <c r="AA23" s="205">
        <v>497.7</v>
      </c>
      <c r="AB23" s="205">
        <v>431.97</v>
      </c>
      <c r="AC23" s="205">
        <v>604.09</v>
      </c>
      <c r="AD23" s="190">
        <f>SUM(AA23:AC23)</f>
        <v>1533.7600000000002</v>
      </c>
      <c r="AE23" s="194" t="s">
        <v>62</v>
      </c>
      <c r="AF23" s="205">
        <v>498.48</v>
      </c>
      <c r="AG23" s="205">
        <v>432.63</v>
      </c>
      <c r="AH23" s="205">
        <v>604.79999999999995</v>
      </c>
      <c r="AI23" s="190">
        <f>SUM(AF23:AH23)</f>
        <v>1535.9099999999999</v>
      </c>
      <c r="AJ23" s="194" t="s">
        <v>62</v>
      </c>
      <c r="AK23" s="205">
        <v>499.15</v>
      </c>
      <c r="AL23" s="205">
        <v>433.04</v>
      </c>
      <c r="AM23" s="205">
        <v>605.33000000000004</v>
      </c>
      <c r="AN23" s="190">
        <f>SUM(AK23:AM23)</f>
        <v>1537.52</v>
      </c>
      <c r="AO23" s="192" t="s">
        <v>62</v>
      </c>
      <c r="AP23" s="190">
        <v>503.76</v>
      </c>
      <c r="AQ23" s="190">
        <v>436.43</v>
      </c>
      <c r="AR23" s="190">
        <v>610.52</v>
      </c>
      <c r="AS23" s="190">
        <f>SUM(AP23:AR23)</f>
        <v>1550.71</v>
      </c>
      <c r="AT23" s="192" t="s">
        <v>62</v>
      </c>
      <c r="AU23" s="190">
        <v>506.55</v>
      </c>
      <c r="AV23" s="190">
        <v>439.72</v>
      </c>
      <c r="AW23" s="190">
        <v>616.32000000000005</v>
      </c>
      <c r="AX23" s="190">
        <f>SUM(AU23:AW23)</f>
        <v>1562.5900000000001</v>
      </c>
      <c r="AY23" s="192" t="s">
        <v>73</v>
      </c>
      <c r="AZ23" s="190">
        <v>22.92</v>
      </c>
      <c r="BA23" s="190">
        <v>49.76</v>
      </c>
      <c r="BB23" s="190">
        <v>58.67</v>
      </c>
      <c r="BC23" s="190">
        <f>SUM(AZ23:BB23)</f>
        <v>131.35000000000002</v>
      </c>
      <c r="BD23" s="192" t="s">
        <v>73</v>
      </c>
      <c r="BE23" s="190">
        <v>24.76</v>
      </c>
      <c r="BF23" s="190">
        <v>53.75</v>
      </c>
      <c r="BG23" s="190">
        <v>63.38</v>
      </c>
      <c r="BH23" s="190">
        <f>SUM(BE23:BG23)</f>
        <v>141.89000000000001</v>
      </c>
      <c r="BI23" s="192" t="s">
        <v>73</v>
      </c>
      <c r="BJ23" s="190">
        <v>24.78</v>
      </c>
      <c r="BK23" s="190">
        <v>53.8</v>
      </c>
      <c r="BL23" s="190">
        <v>63.43</v>
      </c>
      <c r="BM23" s="190">
        <f>SUM(BJ23:BL23)</f>
        <v>142.01</v>
      </c>
      <c r="BN23" s="192" t="s">
        <v>73</v>
      </c>
      <c r="BO23" s="190">
        <v>26.14</v>
      </c>
      <c r="BP23" s="190">
        <v>56.75</v>
      </c>
      <c r="BQ23" s="190">
        <v>66.91</v>
      </c>
      <c r="BR23" s="190">
        <f>SUM(BO23:BQ23)</f>
        <v>149.80000000000001</v>
      </c>
      <c r="BS23" s="192" t="s">
        <v>73</v>
      </c>
      <c r="BT23" s="190">
        <v>26.14</v>
      </c>
      <c r="BU23" s="190">
        <v>56.75</v>
      </c>
      <c r="BV23" s="190">
        <v>66.91</v>
      </c>
      <c r="BW23" s="190">
        <f>SUM(BT23:BV23)</f>
        <v>149.80000000000001</v>
      </c>
      <c r="BX23" s="192" t="s">
        <v>73</v>
      </c>
      <c r="BY23" s="190">
        <v>26.16</v>
      </c>
      <c r="BZ23" s="190">
        <v>56.79</v>
      </c>
      <c r="CA23" s="190">
        <v>66.959999999999994</v>
      </c>
      <c r="CB23" s="190">
        <f>SUM(BY23:CA23)</f>
        <v>149.91</v>
      </c>
      <c r="CC23" s="192" t="s">
        <v>73</v>
      </c>
      <c r="CD23" s="190">
        <v>26.16</v>
      </c>
      <c r="CE23" s="190">
        <v>56.79</v>
      </c>
      <c r="CF23" s="190">
        <v>66.97</v>
      </c>
      <c r="CG23" s="190">
        <f>SUM(CD23:CF23)</f>
        <v>149.92000000000002</v>
      </c>
      <c r="CH23" s="192" t="s">
        <v>73</v>
      </c>
      <c r="CI23" s="190">
        <v>26.16</v>
      </c>
      <c r="CJ23" s="190">
        <v>56.79</v>
      </c>
      <c r="CK23" s="190">
        <v>66.97</v>
      </c>
      <c r="CL23" s="190">
        <f>SUM(CI23:CK23)</f>
        <v>149.92000000000002</v>
      </c>
      <c r="CM23" s="192" t="s">
        <v>73</v>
      </c>
      <c r="CN23" s="190">
        <v>26.16</v>
      </c>
      <c r="CO23" s="190">
        <v>56.79</v>
      </c>
      <c r="CP23" s="190">
        <v>66.97</v>
      </c>
      <c r="CQ23" s="190">
        <f>SUM(CN23:CP23)</f>
        <v>149.92000000000002</v>
      </c>
      <c r="CR23" s="192" t="s">
        <v>73</v>
      </c>
      <c r="CS23" s="190">
        <v>26.47</v>
      </c>
      <c r="CT23" s="190">
        <v>57.48</v>
      </c>
      <c r="CU23" s="190">
        <v>67.77</v>
      </c>
      <c r="CV23" s="190">
        <f>SUM(CS23:CU23)</f>
        <v>151.71999999999997</v>
      </c>
      <c r="CW23" s="192" t="s">
        <v>73</v>
      </c>
      <c r="CX23" s="190">
        <v>27.15</v>
      </c>
      <c r="CY23" s="190">
        <v>58.95</v>
      </c>
      <c r="CZ23" s="190">
        <v>69.510000000000005</v>
      </c>
      <c r="DA23" s="190">
        <f>SUM(CX23:CZ23)</f>
        <v>155.61000000000001</v>
      </c>
      <c r="DB23" s="192" t="s">
        <v>73</v>
      </c>
      <c r="DC23" s="190">
        <v>27.15</v>
      </c>
      <c r="DD23" s="190">
        <v>58.95</v>
      </c>
      <c r="DE23" s="190">
        <v>69.510000000000005</v>
      </c>
      <c r="DF23" s="190">
        <f>SUM(DC23:DE23)</f>
        <v>155.61000000000001</v>
      </c>
      <c r="DG23" s="192" t="s">
        <v>73</v>
      </c>
      <c r="DH23" s="190">
        <v>27.15</v>
      </c>
      <c r="DI23" s="190">
        <v>58.95</v>
      </c>
      <c r="DJ23" s="190">
        <v>69.510000000000005</v>
      </c>
      <c r="DK23" s="190">
        <f>SUM(DH23:DJ23)</f>
        <v>155.61000000000001</v>
      </c>
      <c r="DL23" s="192" t="s">
        <v>73</v>
      </c>
      <c r="DM23" s="190">
        <v>27.33</v>
      </c>
      <c r="DN23" s="190">
        <v>59.34</v>
      </c>
      <c r="DO23" s="190">
        <v>69.98</v>
      </c>
      <c r="DP23" s="190">
        <f>SUM(DM23:DO23)</f>
        <v>156.65</v>
      </c>
      <c r="DQ23" s="192" t="s">
        <v>73</v>
      </c>
      <c r="DR23" s="190">
        <v>27.43</v>
      </c>
      <c r="DS23" s="190">
        <v>59.54</v>
      </c>
      <c r="DT23" s="190">
        <v>70.209999999999994</v>
      </c>
      <c r="DU23" s="190">
        <f>SUM(DR23:DT23)</f>
        <v>157.18</v>
      </c>
      <c r="DV23" s="192" t="s">
        <v>73</v>
      </c>
      <c r="DW23" s="190">
        <v>27.43</v>
      </c>
      <c r="DX23" s="190">
        <v>59.54</v>
      </c>
      <c r="DY23" s="190">
        <v>70.209999999999994</v>
      </c>
      <c r="DZ23" s="190">
        <f>SUM(DW23:DY23)</f>
        <v>157.18</v>
      </c>
      <c r="EA23" s="192" t="s">
        <v>73</v>
      </c>
      <c r="EB23" s="190">
        <v>27.43</v>
      </c>
      <c r="EC23" s="190">
        <v>59.54</v>
      </c>
      <c r="ED23" s="190">
        <v>70.209999999999994</v>
      </c>
      <c r="EE23" s="190">
        <f>SUM(EB23:ED23)</f>
        <v>157.18</v>
      </c>
      <c r="EF23" s="192" t="s">
        <v>73</v>
      </c>
      <c r="EG23" s="190">
        <v>27.43</v>
      </c>
      <c r="EH23" s="190">
        <v>59.54</v>
      </c>
      <c r="EI23" s="190">
        <v>70.209999999999994</v>
      </c>
      <c r="EJ23" s="190">
        <f>SUM(EG23:EI23)</f>
        <v>157.18</v>
      </c>
      <c r="EK23" s="192" t="s">
        <v>73</v>
      </c>
      <c r="EL23" s="190">
        <v>27.43</v>
      </c>
      <c r="EM23" s="190">
        <v>59.54</v>
      </c>
      <c r="EN23" s="190">
        <v>70.209999999999994</v>
      </c>
      <c r="EO23" s="190">
        <f>SUM(EL23:EN23)</f>
        <v>157.18</v>
      </c>
      <c r="EP23" s="192" t="s">
        <v>73</v>
      </c>
      <c r="EQ23" s="190">
        <v>27.43</v>
      </c>
      <c r="ER23" s="190">
        <v>59.54</v>
      </c>
      <c r="ES23" s="190">
        <v>70.209999999999994</v>
      </c>
      <c r="ET23" s="190">
        <f>SUM(EQ23:ES23)</f>
        <v>157.18</v>
      </c>
      <c r="EU23" s="192" t="s">
        <v>73</v>
      </c>
      <c r="EV23" s="190">
        <v>27.52</v>
      </c>
      <c r="EW23" s="190">
        <v>59.74</v>
      </c>
      <c r="EX23" s="190">
        <v>70.44</v>
      </c>
      <c r="EY23" s="190">
        <f>SUM(EV23:EX23)</f>
        <v>157.69999999999999</v>
      </c>
      <c r="EZ23" s="192" t="s">
        <v>73</v>
      </c>
      <c r="FA23" s="190">
        <v>27.52</v>
      </c>
      <c r="FB23" s="190">
        <v>59.74</v>
      </c>
      <c r="FC23" s="190">
        <v>70.44</v>
      </c>
      <c r="FD23" s="190">
        <f>SUM(FA23:FC23)</f>
        <v>157.69999999999999</v>
      </c>
      <c r="FE23" s="192" t="s">
        <v>73</v>
      </c>
      <c r="FF23" s="190">
        <v>27.52</v>
      </c>
      <c r="FG23" s="190">
        <v>59.74</v>
      </c>
      <c r="FH23" s="190">
        <v>70.44</v>
      </c>
      <c r="FI23" s="190">
        <f>SUM(FF23:FH23)</f>
        <v>157.69999999999999</v>
      </c>
      <c r="FJ23" s="192" t="s">
        <v>73</v>
      </c>
      <c r="FK23" s="190">
        <v>27.96</v>
      </c>
      <c r="FL23" s="190">
        <v>60.69</v>
      </c>
      <c r="FM23" s="190">
        <v>71.569999999999993</v>
      </c>
      <c r="FN23" s="190">
        <f>SUM(FK23:FM23)</f>
        <v>160.22</v>
      </c>
      <c r="FO23" s="192" t="s">
        <v>73</v>
      </c>
      <c r="FP23" s="190">
        <v>29.85</v>
      </c>
      <c r="FQ23" s="190">
        <v>64.81</v>
      </c>
      <c r="FR23" s="190">
        <v>76.42</v>
      </c>
      <c r="FS23" s="190">
        <f>SUM(FP23:FR23)</f>
        <v>171.07999999999998</v>
      </c>
      <c r="FT23" s="192" t="s">
        <v>73</v>
      </c>
      <c r="FU23" s="190">
        <v>29.85</v>
      </c>
      <c r="FV23" s="190">
        <v>64.81</v>
      </c>
      <c r="FW23" s="190">
        <v>76.42</v>
      </c>
      <c r="FX23" s="190">
        <f>SUM(FU23:FW23)</f>
        <v>171.07999999999998</v>
      </c>
      <c r="FY23" s="192" t="s">
        <v>73</v>
      </c>
      <c r="FZ23" s="190">
        <v>29.85</v>
      </c>
      <c r="GA23" s="190">
        <v>64.81</v>
      </c>
      <c r="GB23" s="190">
        <v>76.42</v>
      </c>
      <c r="GC23" s="190">
        <f>SUM(FZ23:GB23)</f>
        <v>171.07999999999998</v>
      </c>
      <c r="GD23" s="192" t="s">
        <v>73</v>
      </c>
      <c r="GE23" s="190">
        <v>30.58</v>
      </c>
      <c r="GF23" s="190">
        <v>66.39</v>
      </c>
      <c r="GG23" s="190">
        <v>78.28</v>
      </c>
      <c r="GH23" s="190">
        <f>SUM(GE23:GG23)</f>
        <v>175.25</v>
      </c>
      <c r="GI23" s="192" t="s">
        <v>73</v>
      </c>
      <c r="GJ23" s="190">
        <v>30.94</v>
      </c>
      <c r="GK23" s="190">
        <v>67.180000000000007</v>
      </c>
      <c r="GL23" s="190">
        <v>79.22</v>
      </c>
      <c r="GM23" s="190">
        <f>SUM(GJ23:GL23)</f>
        <v>177.34</v>
      </c>
      <c r="GN23" s="192" t="s">
        <v>73</v>
      </c>
      <c r="GO23" s="190">
        <v>30.94</v>
      </c>
      <c r="GP23" s="190">
        <v>67.180000000000007</v>
      </c>
      <c r="GQ23" s="190">
        <v>79.22</v>
      </c>
      <c r="GR23" s="190">
        <f>SUM(GO23:GQ23)</f>
        <v>177.34</v>
      </c>
      <c r="GS23" s="192" t="s">
        <v>73</v>
      </c>
      <c r="GT23" s="190">
        <v>31.13</v>
      </c>
      <c r="GU23" s="190">
        <v>67.58</v>
      </c>
      <c r="GV23" s="190">
        <v>79.680000000000007</v>
      </c>
      <c r="GW23" s="190">
        <f>SUM(GT23:GV23)</f>
        <v>178.39</v>
      </c>
      <c r="GX23" s="192" t="s">
        <v>73</v>
      </c>
      <c r="GY23" s="190">
        <v>31.13</v>
      </c>
      <c r="GZ23" s="190">
        <v>67.58</v>
      </c>
      <c r="HA23" s="190">
        <v>79.680000000000007</v>
      </c>
      <c r="HB23" s="190">
        <f>SUM(GY23:HA23)</f>
        <v>178.39</v>
      </c>
      <c r="HC23" s="192" t="s">
        <v>73</v>
      </c>
      <c r="HD23" s="190">
        <v>31.13</v>
      </c>
      <c r="HE23" s="190">
        <v>67.58</v>
      </c>
      <c r="HF23" s="190">
        <v>79.680000000000007</v>
      </c>
      <c r="HG23" s="190">
        <f>SUM(HD23:HF23)</f>
        <v>178.39</v>
      </c>
      <c r="HH23" s="192" t="s">
        <v>73</v>
      </c>
      <c r="HI23" s="190">
        <v>31.13</v>
      </c>
      <c r="HJ23" s="190">
        <v>67.58</v>
      </c>
      <c r="HK23" s="190">
        <v>79.680000000000007</v>
      </c>
      <c r="HL23" s="190">
        <f>SUM(HI23:HK23)</f>
        <v>178.39</v>
      </c>
      <c r="HM23" s="192" t="s">
        <v>73</v>
      </c>
      <c r="HN23" s="190">
        <v>31.2</v>
      </c>
      <c r="HO23" s="190">
        <v>67.73</v>
      </c>
      <c r="HP23" s="190">
        <v>79.86</v>
      </c>
      <c r="HQ23" s="190">
        <f>SUM(HN23:HP23)</f>
        <v>178.79000000000002</v>
      </c>
      <c r="HR23" s="192" t="s">
        <v>73</v>
      </c>
      <c r="HS23" s="190">
        <v>31.2</v>
      </c>
      <c r="HT23" s="190">
        <v>67.73</v>
      </c>
      <c r="HU23" s="190">
        <v>79.86</v>
      </c>
      <c r="HV23" s="190">
        <f>SUM(HS23:HU23)</f>
        <v>178.79000000000002</v>
      </c>
      <c r="HW23" s="192" t="s">
        <v>73</v>
      </c>
      <c r="HX23" s="190">
        <v>31.2</v>
      </c>
      <c r="HY23" s="190">
        <v>67.73</v>
      </c>
      <c r="HZ23" s="190">
        <v>79.86</v>
      </c>
      <c r="IA23" s="190">
        <f>SUM(HX23:HZ23)</f>
        <v>178.79000000000002</v>
      </c>
      <c r="IB23" s="192" t="s">
        <v>73</v>
      </c>
      <c r="IC23" s="190">
        <v>31.2</v>
      </c>
      <c r="ID23" s="190">
        <v>67.73</v>
      </c>
      <c r="IE23" s="190">
        <v>79.86</v>
      </c>
      <c r="IF23" s="190">
        <f>SUM(IC23:IE23)</f>
        <v>178.79000000000002</v>
      </c>
      <c r="IG23" s="192" t="s">
        <v>73</v>
      </c>
      <c r="IH23" s="190">
        <v>31.25</v>
      </c>
      <c r="II23" s="190">
        <v>67.849999999999994</v>
      </c>
      <c r="IJ23" s="190">
        <v>80.010000000000005</v>
      </c>
      <c r="IK23" s="190">
        <f>SUM(IH23:IJ23)</f>
        <v>179.11</v>
      </c>
      <c r="IL23" s="192" t="s">
        <v>73</v>
      </c>
      <c r="IM23" s="190">
        <v>31.25</v>
      </c>
      <c r="IN23" s="190">
        <v>67.849999999999994</v>
      </c>
      <c r="IO23" s="190">
        <v>80.010000000000005</v>
      </c>
      <c r="IP23" s="190">
        <f>SUM(IM23:IO23)</f>
        <v>179.11</v>
      </c>
      <c r="IQ23" s="192" t="s">
        <v>73</v>
      </c>
      <c r="IR23" s="190">
        <v>31.31</v>
      </c>
      <c r="IS23" s="190">
        <v>67.98</v>
      </c>
      <c r="IT23" s="190" t="s">
        <v>43</v>
      </c>
      <c r="IU23" s="190">
        <f>SUM(IR23:IT23)</f>
        <v>99.29</v>
      </c>
      <c r="IV23" s="192" t="s">
        <v>73</v>
      </c>
      <c r="IW23" s="190">
        <v>31.31</v>
      </c>
      <c r="IX23" s="190">
        <v>67.98</v>
      </c>
      <c r="IY23" s="190">
        <v>80.150000000000006</v>
      </c>
      <c r="IZ23" s="190">
        <f>SUM(IW23:IY23)</f>
        <v>179.44</v>
      </c>
      <c r="JA23" s="192" t="s">
        <v>73</v>
      </c>
      <c r="JB23" s="190">
        <v>31.31</v>
      </c>
      <c r="JC23" s="190">
        <v>67.98</v>
      </c>
      <c r="JD23" s="190">
        <v>80.150000000000006</v>
      </c>
      <c r="JE23" s="190">
        <f>SUM(JB23:JD23)</f>
        <v>179.44</v>
      </c>
      <c r="JF23" s="192" t="s">
        <v>73</v>
      </c>
      <c r="JG23" s="190">
        <v>31.31</v>
      </c>
      <c r="JH23" s="190">
        <v>67.98</v>
      </c>
      <c r="JI23" s="190">
        <v>80.150000000000006</v>
      </c>
      <c r="JJ23" s="190">
        <f>SUM(JG23:JI23)</f>
        <v>179.44</v>
      </c>
      <c r="JK23" s="192" t="s">
        <v>73</v>
      </c>
      <c r="JL23" s="190">
        <v>31.31</v>
      </c>
      <c r="JM23" s="190">
        <v>67.98</v>
      </c>
      <c r="JN23" s="190">
        <v>80.150000000000006</v>
      </c>
      <c r="JO23" s="190">
        <f>SUM(JL23:JN23)</f>
        <v>179.44</v>
      </c>
      <c r="JP23" s="192" t="s">
        <v>73</v>
      </c>
      <c r="JQ23" s="190">
        <v>31.38</v>
      </c>
      <c r="JR23" s="190">
        <v>68.13</v>
      </c>
      <c r="JS23" s="190">
        <v>80.34</v>
      </c>
      <c r="JT23" s="190">
        <f>SUM(JQ23:JS23)</f>
        <v>179.85</v>
      </c>
      <c r="JU23" s="192" t="s">
        <v>73</v>
      </c>
      <c r="JV23" s="190">
        <v>31.62</v>
      </c>
      <c r="JW23" s="190">
        <v>68.650000000000006</v>
      </c>
      <c r="JX23" s="190">
        <v>80.94</v>
      </c>
      <c r="JY23" s="190">
        <f>SUM(JV23:JX23)</f>
        <v>181.21</v>
      </c>
      <c r="JZ23" s="192" t="s">
        <v>73</v>
      </c>
      <c r="KA23" s="190">
        <v>31.62</v>
      </c>
      <c r="KB23" s="190">
        <v>68.650000000000006</v>
      </c>
      <c r="KC23" s="190">
        <v>80.94</v>
      </c>
      <c r="KD23" s="190">
        <f>SUM(KA23:KC23)</f>
        <v>181.21</v>
      </c>
      <c r="KE23" s="192" t="s">
        <v>73</v>
      </c>
      <c r="KF23" s="190">
        <v>31.62</v>
      </c>
      <c r="KG23" s="190">
        <v>68.650000000000006</v>
      </c>
      <c r="KH23" s="190">
        <v>80.94</v>
      </c>
      <c r="KI23" s="190">
        <f>SUM(KF23:KH23)</f>
        <v>181.21</v>
      </c>
      <c r="KJ23" s="192" t="s">
        <v>73</v>
      </c>
      <c r="KK23" s="190">
        <v>31.62</v>
      </c>
      <c r="KL23" s="190">
        <v>68.650000000000006</v>
      </c>
      <c r="KM23" s="190">
        <v>80.94</v>
      </c>
      <c r="KN23" s="190">
        <f>SUM(KK23:KM23)</f>
        <v>181.21</v>
      </c>
      <c r="KO23" s="192" t="s">
        <v>73</v>
      </c>
      <c r="KP23" s="190">
        <v>31.62</v>
      </c>
      <c r="KQ23" s="190">
        <v>68.650000000000006</v>
      </c>
      <c r="KR23" s="190">
        <v>80.94</v>
      </c>
      <c r="KS23" s="190">
        <f>SUM(KP23:KR23)</f>
        <v>181.21</v>
      </c>
      <c r="KT23" s="192" t="s">
        <v>73</v>
      </c>
      <c r="KU23" s="190">
        <v>31.93</v>
      </c>
      <c r="KV23" s="190">
        <v>69.319999999999993</v>
      </c>
      <c r="KW23" s="190">
        <v>81.73</v>
      </c>
      <c r="KX23" s="190">
        <f>SUM(KU23:KW23)</f>
        <v>182.98000000000002</v>
      </c>
      <c r="KY23" s="192" t="s">
        <v>73</v>
      </c>
      <c r="KZ23" s="190">
        <v>31.93</v>
      </c>
      <c r="LA23" s="190">
        <v>69.319999999999993</v>
      </c>
      <c r="LB23" s="190">
        <v>81.73</v>
      </c>
      <c r="LC23" s="190">
        <f>SUM(KZ23:LB23)</f>
        <v>182.98000000000002</v>
      </c>
      <c r="LD23" s="192" t="s">
        <v>73</v>
      </c>
      <c r="LE23" s="190">
        <v>31.93</v>
      </c>
      <c r="LF23" s="190">
        <v>69.319999999999993</v>
      </c>
      <c r="LG23" s="190">
        <v>81.73</v>
      </c>
      <c r="LH23" s="190">
        <f>SUM(LE23:LG23)</f>
        <v>182.98000000000002</v>
      </c>
      <c r="LI23" s="192" t="s">
        <v>73</v>
      </c>
      <c r="LJ23" s="190">
        <v>31.93</v>
      </c>
      <c r="LK23" s="190">
        <v>69.319999999999993</v>
      </c>
      <c r="LL23" s="190">
        <v>81.73</v>
      </c>
      <c r="LM23" s="190">
        <f>SUM(LJ23:LL23)</f>
        <v>182.98000000000002</v>
      </c>
      <c r="LN23" s="192" t="s">
        <v>73</v>
      </c>
      <c r="LO23" s="190">
        <v>31.93</v>
      </c>
      <c r="LP23" s="190">
        <v>69.319999999999993</v>
      </c>
      <c r="LQ23" s="190">
        <v>81.73</v>
      </c>
      <c r="LR23" s="190">
        <f>SUM(LO23:LQ23)</f>
        <v>182.98000000000002</v>
      </c>
      <c r="LS23" s="192" t="s">
        <v>73</v>
      </c>
      <c r="LT23" s="190">
        <v>31.93</v>
      </c>
      <c r="LU23" s="190">
        <v>69.319999999999993</v>
      </c>
      <c r="LV23" s="190">
        <v>81.73</v>
      </c>
      <c r="LW23" s="190">
        <f>SUM(LT23:LV23)</f>
        <v>182.98000000000002</v>
      </c>
      <c r="LX23" s="192" t="s">
        <v>73</v>
      </c>
      <c r="LY23" s="190">
        <v>32.35</v>
      </c>
      <c r="LZ23" s="190">
        <v>70.23</v>
      </c>
      <c r="MA23" s="190">
        <v>82.82</v>
      </c>
      <c r="MB23" s="190">
        <f>SUM(LY23:MA23)</f>
        <v>185.4</v>
      </c>
      <c r="MC23" s="192" t="s">
        <v>73</v>
      </c>
      <c r="MD23" s="190">
        <v>32.35</v>
      </c>
      <c r="ME23" s="190">
        <v>70.23</v>
      </c>
      <c r="MF23" s="190">
        <v>82.82</v>
      </c>
      <c r="MG23" s="190">
        <f>SUM(MD23:MF23)</f>
        <v>185.4</v>
      </c>
      <c r="MH23" s="192" t="s">
        <v>73</v>
      </c>
      <c r="MI23" s="190">
        <v>32.35</v>
      </c>
      <c r="MJ23" s="190">
        <v>70.23</v>
      </c>
      <c r="MK23" s="190">
        <v>82.82</v>
      </c>
      <c r="ML23" s="190">
        <f>SUM(MI23:MK23)</f>
        <v>185.4</v>
      </c>
      <c r="MM23" s="192" t="s">
        <v>73</v>
      </c>
      <c r="MN23" s="190">
        <v>32.35</v>
      </c>
      <c r="MO23" s="190">
        <v>70.23</v>
      </c>
      <c r="MP23" s="190">
        <v>82.82</v>
      </c>
      <c r="MQ23" s="190">
        <f>SUM(MN23:MP23)</f>
        <v>185.4</v>
      </c>
      <c r="MR23" s="192" t="s">
        <v>73</v>
      </c>
      <c r="MS23" s="190">
        <v>32.44</v>
      </c>
      <c r="MT23" s="190">
        <v>70.430000000000007</v>
      </c>
      <c r="MU23" s="190">
        <v>83.05</v>
      </c>
      <c r="MV23" s="190">
        <f>SUM(MS23:MU23)</f>
        <v>185.92000000000002</v>
      </c>
      <c r="MW23" s="192" t="s">
        <v>73</v>
      </c>
      <c r="MX23" s="190">
        <v>32.44</v>
      </c>
      <c r="MY23" s="190">
        <v>70.430000000000007</v>
      </c>
      <c r="MZ23" s="190">
        <v>83.05</v>
      </c>
      <c r="NA23" s="190">
        <f>SUM(MX23:MZ23)</f>
        <v>185.92000000000002</v>
      </c>
      <c r="NB23" s="192" t="s">
        <v>73</v>
      </c>
      <c r="NC23" s="190">
        <v>32.44</v>
      </c>
      <c r="ND23" s="190">
        <v>70.430000000000007</v>
      </c>
      <c r="NE23" s="190">
        <v>83.05</v>
      </c>
      <c r="NF23" s="190">
        <f>SUM(NC23:NE23)</f>
        <v>185.92000000000002</v>
      </c>
      <c r="NG23" s="192" t="s">
        <v>73</v>
      </c>
      <c r="NH23" s="190">
        <v>32.44</v>
      </c>
      <c r="NI23" s="190">
        <v>70.430000000000007</v>
      </c>
      <c r="NJ23" s="190">
        <v>83.05</v>
      </c>
      <c r="NK23" s="190">
        <f>SUM(NH23:NJ23)</f>
        <v>185.92000000000002</v>
      </c>
      <c r="NL23" s="192" t="s">
        <v>73</v>
      </c>
      <c r="NM23" s="190">
        <v>32.44</v>
      </c>
      <c r="NN23" s="190">
        <v>70.430000000000007</v>
      </c>
      <c r="NO23" s="190">
        <v>83.05</v>
      </c>
      <c r="NP23" s="190">
        <f>SUM(NM23:NO23)</f>
        <v>185.92000000000002</v>
      </c>
      <c r="NQ23" s="192" t="s">
        <v>73</v>
      </c>
      <c r="NR23" s="190">
        <v>32.44</v>
      </c>
      <c r="NS23" s="190">
        <v>70.430000000000007</v>
      </c>
      <c r="NT23" s="190">
        <v>83.05</v>
      </c>
      <c r="NU23" s="190">
        <f>SUM(NR23:NT23)</f>
        <v>185.92000000000002</v>
      </c>
      <c r="NV23" s="192" t="s">
        <v>73</v>
      </c>
      <c r="NW23" s="190">
        <v>32.44</v>
      </c>
      <c r="NX23" s="190">
        <v>70.430000000000007</v>
      </c>
      <c r="NY23" s="190">
        <v>83.05</v>
      </c>
      <c r="NZ23" s="190">
        <f>SUM(NW23:NY23)</f>
        <v>185.92000000000002</v>
      </c>
      <c r="OA23" s="192" t="s">
        <v>73</v>
      </c>
      <c r="OB23" s="190">
        <v>32.44</v>
      </c>
      <c r="OC23" s="190">
        <v>70.430000000000007</v>
      </c>
      <c r="OD23" s="190">
        <v>83.05</v>
      </c>
      <c r="OE23" s="190">
        <f>SUM(OB23:OD23)</f>
        <v>185.92000000000002</v>
      </c>
      <c r="OF23" s="192" t="s">
        <v>73</v>
      </c>
      <c r="OG23" s="190">
        <v>32.44</v>
      </c>
      <c r="OH23" s="190">
        <v>70.430000000000007</v>
      </c>
      <c r="OI23" s="190">
        <v>83.05</v>
      </c>
      <c r="OJ23" s="190">
        <f>SUM(OG23:OI23)</f>
        <v>185.92000000000002</v>
      </c>
      <c r="OK23" s="192" t="s">
        <v>73</v>
      </c>
      <c r="OL23" s="190">
        <v>32.44</v>
      </c>
      <c r="OM23" s="190">
        <v>70.430000000000007</v>
      </c>
      <c r="ON23" s="190">
        <v>83.05</v>
      </c>
      <c r="OO23" s="190">
        <f>SUM(OL23:ON23)</f>
        <v>185.92000000000002</v>
      </c>
      <c r="OP23" s="192" t="s">
        <v>73</v>
      </c>
      <c r="OQ23" s="190">
        <v>32.44</v>
      </c>
      <c r="OR23" s="190">
        <v>70.430000000000007</v>
      </c>
      <c r="OS23" s="190">
        <v>83.05</v>
      </c>
      <c r="OT23" s="190">
        <f>SUM(OQ23:OS23)</f>
        <v>185.92000000000002</v>
      </c>
      <c r="OU23" s="192" t="s">
        <v>73</v>
      </c>
      <c r="OV23" s="190">
        <v>32.44</v>
      </c>
      <c r="OW23" s="190">
        <v>70.430000000000007</v>
      </c>
      <c r="OX23" s="190">
        <v>83.05</v>
      </c>
      <c r="OY23" s="190">
        <f>SUM(OV23:OX23)</f>
        <v>185.92000000000002</v>
      </c>
      <c r="OZ23" s="192" t="s">
        <v>73</v>
      </c>
      <c r="PA23" s="190">
        <v>32.44</v>
      </c>
      <c r="PB23" s="190">
        <v>70.430000000000007</v>
      </c>
      <c r="PC23" s="190">
        <v>83.05</v>
      </c>
      <c r="PD23" s="190">
        <f>SUM(PA23:PC23)</f>
        <v>185.92000000000002</v>
      </c>
      <c r="PE23" s="192" t="s">
        <v>73</v>
      </c>
      <c r="PF23" s="190">
        <v>32.44</v>
      </c>
      <c r="PG23" s="190">
        <v>70.430000000000007</v>
      </c>
      <c r="PH23" s="190">
        <v>83.05</v>
      </c>
      <c r="PI23" s="190">
        <f>SUM(PF23:PH23)</f>
        <v>185.92000000000002</v>
      </c>
      <c r="PJ23" s="192" t="s">
        <v>73</v>
      </c>
      <c r="PK23" s="190">
        <v>32.44</v>
      </c>
      <c r="PL23" s="190">
        <v>70.430000000000007</v>
      </c>
      <c r="PM23" s="190" t="s">
        <v>43</v>
      </c>
      <c r="PN23" s="190">
        <f>SUM(PK23:PM23)</f>
        <v>102.87</v>
      </c>
      <c r="PO23" s="192" t="s">
        <v>73</v>
      </c>
      <c r="PP23" s="190">
        <v>32.44</v>
      </c>
      <c r="PQ23" s="190">
        <v>70.430000000000007</v>
      </c>
      <c r="PR23" s="190">
        <v>83.05</v>
      </c>
      <c r="PS23" s="190">
        <f>SUM(PP23:PR23)</f>
        <v>185.92000000000002</v>
      </c>
      <c r="PT23" s="192" t="s">
        <v>73</v>
      </c>
      <c r="PU23" s="190">
        <v>32.44</v>
      </c>
      <c r="PV23" s="190">
        <v>70.430000000000007</v>
      </c>
      <c r="PW23" s="190" t="s">
        <v>43</v>
      </c>
      <c r="PX23" s="190">
        <f>SUM(PU23:PW23)</f>
        <v>102.87</v>
      </c>
      <c r="PY23" s="192" t="s">
        <v>73</v>
      </c>
      <c r="PZ23" s="190">
        <v>32.44</v>
      </c>
      <c r="QA23" s="190">
        <v>70.430000000000007</v>
      </c>
      <c r="QB23" s="190">
        <v>83.05</v>
      </c>
      <c r="QC23" s="190">
        <f>SUM(PZ23:QB23)</f>
        <v>185.92000000000002</v>
      </c>
      <c r="QD23" s="192" t="s">
        <v>73</v>
      </c>
      <c r="QE23" s="190">
        <v>32.44</v>
      </c>
      <c r="QF23" s="190">
        <v>70.430000000000007</v>
      </c>
      <c r="QG23" s="190">
        <v>83.05</v>
      </c>
      <c r="QH23" s="190">
        <f>SUM(QE23:QG23)</f>
        <v>185.92000000000002</v>
      </c>
      <c r="QI23" s="192" t="s">
        <v>73</v>
      </c>
      <c r="QJ23" s="190">
        <v>32.44</v>
      </c>
      <c r="QK23" s="190">
        <v>70.430000000000007</v>
      </c>
      <c r="QL23" s="190">
        <v>83.05</v>
      </c>
      <c r="QM23" s="190">
        <f>SUM(QJ23:QL23)</f>
        <v>185.92000000000002</v>
      </c>
      <c r="QN23" s="192" t="s">
        <v>73</v>
      </c>
      <c r="QO23" s="190">
        <v>32.61</v>
      </c>
      <c r="QP23" s="190">
        <v>70.790000000000006</v>
      </c>
      <c r="QQ23" s="190">
        <v>83.48</v>
      </c>
      <c r="QR23" s="190">
        <f>SUM(QO23:QQ23)</f>
        <v>186.88</v>
      </c>
      <c r="QS23" s="192" t="s">
        <v>73</v>
      </c>
      <c r="QT23" s="190">
        <v>32.61</v>
      </c>
      <c r="QU23" s="190">
        <v>70.790000000000006</v>
      </c>
      <c r="QV23" s="190">
        <v>83.48</v>
      </c>
      <c r="QW23" s="190">
        <f>SUM(QT23:QV23)</f>
        <v>186.88</v>
      </c>
      <c r="QX23" s="192" t="s">
        <v>73</v>
      </c>
      <c r="QY23" s="190">
        <v>32.61</v>
      </c>
      <c r="QZ23" s="190">
        <v>70.790000000000006</v>
      </c>
      <c r="RA23" s="190">
        <v>83.48</v>
      </c>
      <c r="RB23" s="190">
        <f>SUM(QY23:RA23)</f>
        <v>186.88</v>
      </c>
      <c r="RC23" s="192" t="s">
        <v>73</v>
      </c>
      <c r="RD23" s="190">
        <v>32.61</v>
      </c>
      <c r="RE23" s="190">
        <v>70.790000000000006</v>
      </c>
      <c r="RF23" s="190">
        <v>83.48</v>
      </c>
      <c r="RG23" s="190">
        <f>SUM(RD23:RF23)</f>
        <v>186.88</v>
      </c>
      <c r="RH23" s="192" t="s">
        <v>73</v>
      </c>
      <c r="RI23" s="190">
        <v>32.61</v>
      </c>
      <c r="RJ23" s="190">
        <v>70.790000000000006</v>
      </c>
      <c r="RK23" s="190">
        <v>83.48</v>
      </c>
      <c r="RL23" s="190">
        <f>SUM(RI23:RK23)</f>
        <v>186.88</v>
      </c>
      <c r="RM23" s="192" t="s">
        <v>73</v>
      </c>
      <c r="RN23" s="190">
        <v>32.61</v>
      </c>
      <c r="RO23" s="190">
        <v>70.790000000000006</v>
      </c>
      <c r="RP23" s="190">
        <v>83.48</v>
      </c>
      <c r="RQ23" s="190">
        <f>SUM(RN23:RP23)</f>
        <v>186.88</v>
      </c>
      <c r="RR23" s="192" t="s">
        <v>73</v>
      </c>
      <c r="RS23" s="190">
        <v>32.869999999999997</v>
      </c>
      <c r="RT23" s="190">
        <v>71.37</v>
      </c>
      <c r="RU23" s="190">
        <v>84.16</v>
      </c>
      <c r="RV23" s="190">
        <f>SUM(RS23:RU23)</f>
        <v>188.4</v>
      </c>
      <c r="RW23" s="192" t="s">
        <v>73</v>
      </c>
      <c r="RX23" s="190">
        <v>33.1</v>
      </c>
      <c r="RY23" s="190">
        <v>71.87</v>
      </c>
      <c r="RZ23" s="190">
        <v>84.74</v>
      </c>
      <c r="SA23" s="190">
        <f>SUM(RX23:RZ23)</f>
        <v>189.70999999999998</v>
      </c>
      <c r="SB23" s="192" t="s">
        <v>73</v>
      </c>
      <c r="SC23" s="190">
        <v>33.1</v>
      </c>
      <c r="SD23" s="190">
        <v>71.87</v>
      </c>
      <c r="SE23" s="190">
        <v>84.74</v>
      </c>
      <c r="SF23" s="190">
        <f>SUM(SC23:SE23)</f>
        <v>189.70999999999998</v>
      </c>
      <c r="SG23" s="192" t="s">
        <v>73</v>
      </c>
      <c r="SH23" s="190">
        <v>33.1</v>
      </c>
      <c r="SI23" s="190">
        <v>71.87</v>
      </c>
      <c r="SJ23" s="190">
        <v>84.74</v>
      </c>
      <c r="SK23" s="190">
        <f>SUM(SH23:SJ23)</f>
        <v>189.70999999999998</v>
      </c>
      <c r="SL23" s="192" t="s">
        <v>73</v>
      </c>
      <c r="SM23" s="190">
        <v>33.1</v>
      </c>
      <c r="SN23" s="190">
        <v>71.87</v>
      </c>
      <c r="SO23" s="190">
        <v>84.74</v>
      </c>
      <c r="SP23" s="190">
        <f>SUM(SM23:SO23)</f>
        <v>189.70999999999998</v>
      </c>
      <c r="SQ23" s="192" t="s">
        <v>73</v>
      </c>
      <c r="SR23" s="190">
        <v>33.43</v>
      </c>
      <c r="SS23" s="190">
        <v>72.58</v>
      </c>
      <c r="ST23" s="190">
        <v>85.58</v>
      </c>
      <c r="SU23" s="190">
        <f>SUM(SR23:ST23)</f>
        <v>191.58999999999997</v>
      </c>
      <c r="SV23" s="192" t="s">
        <v>73</v>
      </c>
      <c r="SW23" s="190">
        <v>33.43</v>
      </c>
      <c r="SX23" s="190">
        <v>72.58</v>
      </c>
      <c r="SY23" s="190">
        <v>85.58</v>
      </c>
      <c r="SZ23" s="190">
        <f>SUM(SW23:SY23)</f>
        <v>191.58999999999997</v>
      </c>
      <c r="TA23" s="192" t="s">
        <v>73</v>
      </c>
      <c r="TB23" s="190">
        <v>33.43</v>
      </c>
      <c r="TC23" s="190">
        <v>72.58</v>
      </c>
      <c r="TD23" s="190">
        <v>85.58</v>
      </c>
      <c r="TE23" s="190">
        <f>SUM(TB23:TD23)</f>
        <v>191.58999999999997</v>
      </c>
      <c r="TF23" s="192" t="s">
        <v>73</v>
      </c>
      <c r="TG23" s="190">
        <v>33.43</v>
      </c>
      <c r="TH23" s="190">
        <v>72.58</v>
      </c>
      <c r="TI23" s="190">
        <v>85.58</v>
      </c>
      <c r="TJ23" s="190">
        <f>SUM(TG23:TI23)</f>
        <v>191.58999999999997</v>
      </c>
      <c r="TK23" s="192" t="s">
        <v>73</v>
      </c>
      <c r="TL23" s="190">
        <v>33.43</v>
      </c>
      <c r="TM23" s="190">
        <v>72.58</v>
      </c>
      <c r="TN23" s="190">
        <v>85.58</v>
      </c>
      <c r="TO23" s="190">
        <f>SUM(TL23:TN23)</f>
        <v>191.58999999999997</v>
      </c>
      <c r="TP23" s="192" t="s">
        <v>73</v>
      </c>
      <c r="TQ23" s="190">
        <v>33.43</v>
      </c>
      <c r="TR23" s="190">
        <v>72.58</v>
      </c>
      <c r="TS23" s="190">
        <v>85.58</v>
      </c>
      <c r="TT23" s="190">
        <f>SUM(TQ23:TS23)</f>
        <v>191.58999999999997</v>
      </c>
      <c r="TU23" s="192" t="s">
        <v>73</v>
      </c>
      <c r="TV23" s="190">
        <v>33.43</v>
      </c>
      <c r="TW23" s="190">
        <v>72.58</v>
      </c>
      <c r="TX23" s="190">
        <v>85.58</v>
      </c>
      <c r="TY23" s="190">
        <f>SUM(TV23:TX23)</f>
        <v>191.58999999999997</v>
      </c>
      <c r="TZ23" s="192" t="s">
        <v>73</v>
      </c>
      <c r="UA23" s="190">
        <v>33.43</v>
      </c>
      <c r="UB23" s="190">
        <v>72.58</v>
      </c>
      <c r="UC23" s="190">
        <v>85.58</v>
      </c>
      <c r="UD23" s="190">
        <f>SUM(UA23:UC23)</f>
        <v>191.58999999999997</v>
      </c>
      <c r="UE23" s="192" t="s">
        <v>73</v>
      </c>
      <c r="UF23" s="190">
        <v>33.43</v>
      </c>
      <c r="UG23" s="190">
        <v>72.58</v>
      </c>
      <c r="UH23" s="190">
        <v>85.58</v>
      </c>
      <c r="UI23" s="203">
        <f>SUM(UF23:UH23)</f>
        <v>191.58999999999997</v>
      </c>
      <c r="UJ23" s="192" t="s">
        <v>73</v>
      </c>
      <c r="UK23" s="190">
        <v>33.43</v>
      </c>
      <c r="UL23" s="190">
        <v>72.58</v>
      </c>
      <c r="UM23" s="190">
        <v>85.58</v>
      </c>
      <c r="UN23" s="190">
        <f>SUM(UK23:UM23)</f>
        <v>191.58999999999997</v>
      </c>
      <c r="UO23" s="192" t="s">
        <v>73</v>
      </c>
      <c r="UP23" s="190">
        <v>33.43</v>
      </c>
      <c r="UQ23" s="190">
        <v>72.58</v>
      </c>
      <c r="UR23" s="190">
        <v>85.58</v>
      </c>
      <c r="US23" s="190">
        <f>SUM(UP23:UR23)</f>
        <v>191.58999999999997</v>
      </c>
      <c r="UT23" s="192" t="s">
        <v>73</v>
      </c>
      <c r="UU23" s="190">
        <v>33.43</v>
      </c>
      <c r="UV23" s="190">
        <v>72.58</v>
      </c>
      <c r="UW23" s="190">
        <v>85.58</v>
      </c>
      <c r="UX23" s="203">
        <f>SUM(UU23:UW23)</f>
        <v>191.58999999999997</v>
      </c>
      <c r="UY23" s="192" t="s">
        <v>73</v>
      </c>
      <c r="UZ23" s="190">
        <v>33.43</v>
      </c>
      <c r="VA23" s="190">
        <v>72.58</v>
      </c>
      <c r="VB23" s="190">
        <v>85.58</v>
      </c>
      <c r="VC23" s="203">
        <f>SUM(UZ23:VB23)</f>
        <v>191.58999999999997</v>
      </c>
      <c r="VD23" s="192" t="s">
        <v>73</v>
      </c>
      <c r="VE23" s="190">
        <v>33.729999999999997</v>
      </c>
      <c r="VF23" s="190">
        <v>73.23</v>
      </c>
      <c r="VG23" s="190">
        <v>86.34</v>
      </c>
      <c r="VH23" s="203">
        <f>SUM(VE23:VG23)</f>
        <v>193.3</v>
      </c>
      <c r="VI23" s="192" t="s">
        <v>73</v>
      </c>
      <c r="VJ23" s="190">
        <v>34.770000000000003</v>
      </c>
      <c r="VK23" s="190">
        <v>75.489999999999995</v>
      </c>
      <c r="VL23" s="190">
        <v>89.01</v>
      </c>
      <c r="VM23" s="203">
        <f>SUM(VJ23:VL23)</f>
        <v>199.26999999999998</v>
      </c>
      <c r="VN23" s="192" t="s">
        <v>73</v>
      </c>
      <c r="VO23" s="190">
        <v>34.770000000000003</v>
      </c>
      <c r="VP23" s="190">
        <v>75.489999999999995</v>
      </c>
      <c r="VQ23" s="190">
        <v>89.01</v>
      </c>
      <c r="VR23" s="203">
        <f>SUM(VO23:VQ23)</f>
        <v>199.26999999999998</v>
      </c>
      <c r="VS23" s="192" t="s">
        <v>73</v>
      </c>
      <c r="VT23" s="190">
        <v>34.770000000000003</v>
      </c>
      <c r="VU23" s="190">
        <v>75.489999999999995</v>
      </c>
      <c r="VV23" s="190">
        <v>89.01</v>
      </c>
      <c r="VW23" s="203">
        <f>SUM(VT23:VV23)</f>
        <v>199.26999999999998</v>
      </c>
      <c r="VX23" s="192" t="s">
        <v>73</v>
      </c>
      <c r="VY23" s="190">
        <v>34.770000000000003</v>
      </c>
      <c r="VZ23" s="190">
        <v>75.489999999999995</v>
      </c>
      <c r="WA23" s="190">
        <v>89.01</v>
      </c>
      <c r="WB23" s="203">
        <f>SUM(VY23:WA23)</f>
        <v>199.26999999999998</v>
      </c>
      <c r="WC23" s="192" t="s">
        <v>73</v>
      </c>
      <c r="WD23" s="190">
        <v>34.770000000000003</v>
      </c>
      <c r="WE23" s="190">
        <v>75.489999999999995</v>
      </c>
      <c r="WF23" s="190">
        <v>89.01</v>
      </c>
      <c r="WG23" s="203">
        <f>SUM(WD23:WF23)</f>
        <v>199.26999999999998</v>
      </c>
      <c r="WH23" s="192" t="s">
        <v>73</v>
      </c>
      <c r="WI23" s="190">
        <v>34.770000000000003</v>
      </c>
      <c r="WJ23" s="190">
        <v>75.489999999999995</v>
      </c>
      <c r="WK23" s="190">
        <v>89.01</v>
      </c>
      <c r="WL23" s="203">
        <f>SUM(WI23:WK23)</f>
        <v>199.26999999999998</v>
      </c>
      <c r="WM23" s="192" t="s">
        <v>73</v>
      </c>
      <c r="WN23" s="190">
        <v>35.520000000000003</v>
      </c>
      <c r="WO23" s="190">
        <v>77.11</v>
      </c>
      <c r="WP23" s="190">
        <v>90.92</v>
      </c>
      <c r="WQ23" s="203">
        <f>SUM(WN23:WP23)</f>
        <v>203.55</v>
      </c>
      <c r="WR23" s="192" t="s">
        <v>73</v>
      </c>
      <c r="WS23" s="190">
        <v>35.520000000000003</v>
      </c>
      <c r="WT23" s="190">
        <v>77.11</v>
      </c>
      <c r="WU23" s="190">
        <v>90.92</v>
      </c>
      <c r="WV23" s="203">
        <f>SUM(WS23:WU23)</f>
        <v>203.55</v>
      </c>
      <c r="WW23" s="192" t="s">
        <v>73</v>
      </c>
      <c r="WX23" s="190">
        <v>35.520000000000003</v>
      </c>
      <c r="WY23" s="190">
        <v>77.11</v>
      </c>
      <c r="WZ23" s="190">
        <v>90.92</v>
      </c>
      <c r="XA23" s="203">
        <f>SUM(WX23:WZ23)</f>
        <v>203.55</v>
      </c>
      <c r="XB23" s="192" t="s">
        <v>73</v>
      </c>
      <c r="XC23" s="190">
        <v>35.520000000000003</v>
      </c>
      <c r="XD23" s="190">
        <v>77.11</v>
      </c>
      <c r="XE23" s="190">
        <v>90.92</v>
      </c>
      <c r="XF23" s="203">
        <f>SUM(XC23:XE23)</f>
        <v>203.55</v>
      </c>
      <c r="XG23" s="192" t="s">
        <v>73</v>
      </c>
      <c r="XH23" s="190">
        <v>35.520000000000003</v>
      </c>
      <c r="XI23" s="190">
        <v>77.11</v>
      </c>
      <c r="XJ23" s="190">
        <v>90.92</v>
      </c>
      <c r="XK23" s="203">
        <f>SUM(XH23:XJ23)</f>
        <v>203.55</v>
      </c>
      <c r="XL23" s="192" t="s">
        <v>73</v>
      </c>
      <c r="XM23" s="190">
        <v>34.770000000000003</v>
      </c>
      <c r="XN23" s="190">
        <v>75.489999999999995</v>
      </c>
      <c r="XO23" s="190">
        <v>89.01</v>
      </c>
      <c r="XP23" s="203">
        <f>SUM(XM23:XO23)</f>
        <v>199.26999999999998</v>
      </c>
      <c r="XQ23" s="192" t="s">
        <v>73</v>
      </c>
      <c r="XR23" s="190">
        <v>35.14</v>
      </c>
      <c r="XS23" s="190">
        <v>76.3</v>
      </c>
      <c r="XT23" s="190">
        <v>89.97</v>
      </c>
      <c r="XU23" s="203">
        <f>SUM(XR23:XT23)</f>
        <v>201.41</v>
      </c>
      <c r="XV23" s="192" t="s">
        <v>73</v>
      </c>
      <c r="XW23" s="190">
        <v>35.14</v>
      </c>
      <c r="XX23" s="190">
        <v>76.3</v>
      </c>
      <c r="XY23" s="190">
        <v>89.97</v>
      </c>
      <c r="XZ23" s="203">
        <f>SUM(XW23:XY23)</f>
        <v>201.41</v>
      </c>
      <c r="YA23" s="192" t="s">
        <v>73</v>
      </c>
      <c r="YB23" s="190">
        <v>35.14</v>
      </c>
      <c r="YC23" s="190">
        <v>76.3</v>
      </c>
      <c r="YD23" s="190">
        <v>89.97</v>
      </c>
      <c r="YE23" s="203">
        <f>SUM(YB23:YD23)</f>
        <v>201.41</v>
      </c>
      <c r="YF23" s="192" t="s">
        <v>73</v>
      </c>
      <c r="YG23" s="190">
        <v>35.14</v>
      </c>
      <c r="YH23" s="190">
        <v>76.3</v>
      </c>
      <c r="YI23" s="190">
        <v>89.97</v>
      </c>
      <c r="YJ23" s="203">
        <f>SUM(YG23:YI23)</f>
        <v>201.41</v>
      </c>
      <c r="YK23" s="192" t="s">
        <v>73</v>
      </c>
      <c r="YL23" s="190">
        <v>35.14</v>
      </c>
      <c r="YM23" s="190">
        <v>76.3</v>
      </c>
      <c r="YN23" s="190">
        <v>89.97</v>
      </c>
      <c r="YO23" s="203">
        <f>SUM(YL23:YN23)</f>
        <v>201.41</v>
      </c>
      <c r="YP23" s="192" t="s">
        <v>73</v>
      </c>
      <c r="YQ23" s="190">
        <v>35.14</v>
      </c>
      <c r="YR23" s="190">
        <v>76.3</v>
      </c>
      <c r="YS23" s="190">
        <v>89.97</v>
      </c>
      <c r="YT23" s="203">
        <f>SUM(YQ23:YS23)</f>
        <v>201.41</v>
      </c>
      <c r="YU23" s="192" t="s">
        <v>73</v>
      </c>
      <c r="YV23" s="190">
        <v>35.14</v>
      </c>
      <c r="YW23" s="190">
        <v>76.3</v>
      </c>
      <c r="YX23" s="190">
        <v>89.97</v>
      </c>
      <c r="YY23" s="203">
        <f>SUM(YV23:YX23)</f>
        <v>201.41</v>
      </c>
      <c r="YZ23" s="192" t="s">
        <v>73</v>
      </c>
      <c r="ZA23" s="190">
        <v>35.14</v>
      </c>
      <c r="ZB23" s="190">
        <v>76.3</v>
      </c>
      <c r="ZC23" s="190">
        <v>89.97</v>
      </c>
      <c r="ZD23" s="203">
        <f>SUM(ZA23:ZC23)</f>
        <v>201.41</v>
      </c>
      <c r="ZE23" s="192" t="s">
        <v>73</v>
      </c>
      <c r="ZF23" s="190">
        <v>35.14</v>
      </c>
      <c r="ZG23" s="190">
        <v>76.3</v>
      </c>
      <c r="ZH23" s="190">
        <v>89.97</v>
      </c>
      <c r="ZI23" s="203">
        <f>SUM(ZF23:ZH23)</f>
        <v>201.41</v>
      </c>
      <c r="ZJ23" s="192" t="s">
        <v>73</v>
      </c>
      <c r="ZK23" s="190"/>
      <c r="ZL23" s="190"/>
      <c r="ZM23" s="190"/>
      <c r="ZN23" s="203">
        <f>SUM(ZK23:ZM23)</f>
        <v>0</v>
      </c>
      <c r="ZO23" s="192" t="s">
        <v>73</v>
      </c>
      <c r="ZP23" s="190"/>
      <c r="ZQ23" s="190"/>
      <c r="ZR23" s="190"/>
      <c r="ZS23" s="203">
        <f>SUM(ZP23:ZR23)</f>
        <v>0</v>
      </c>
      <c r="ZT23" s="192" t="s">
        <v>73</v>
      </c>
      <c r="ZU23" s="190"/>
      <c r="ZV23" s="190"/>
      <c r="ZW23" s="190"/>
      <c r="ZX23" s="203">
        <f>SUM(ZU23:ZW23)</f>
        <v>0</v>
      </c>
      <c r="ZY23" s="192" t="s">
        <v>73</v>
      </c>
      <c r="ZZ23" s="190"/>
      <c r="AAA23" s="190"/>
      <c r="AAB23" s="190"/>
      <c r="AAC23" s="203">
        <f>SUM(ZZ23:AAB23)</f>
        <v>0</v>
      </c>
      <c r="AAD23" s="192" t="s">
        <v>73</v>
      </c>
      <c r="AAE23" s="190"/>
      <c r="AAF23" s="190"/>
      <c r="AAG23" s="190"/>
      <c r="AAH23" s="203">
        <f>SUM(AAE23:AAG23)</f>
        <v>0</v>
      </c>
      <c r="AAI23" s="192" t="s">
        <v>73</v>
      </c>
      <c r="AAJ23" s="190"/>
      <c r="AAK23" s="190"/>
      <c r="AAL23" s="190"/>
      <c r="AAM23" s="203">
        <f>SUM(AAJ23:AAL23)</f>
        <v>0</v>
      </c>
    </row>
    <row r="24" spans="1:715" ht="23.25" thickBot="1" x14ac:dyDescent="0.3">
      <c r="A24" s="194" t="s">
        <v>63</v>
      </c>
      <c r="B24" s="205">
        <v>357.3</v>
      </c>
      <c r="C24" s="205">
        <v>492.88</v>
      </c>
      <c r="D24" s="205">
        <v>521.53</v>
      </c>
      <c r="E24" s="190">
        <f>SUM(B24:D24)</f>
        <v>1371.71</v>
      </c>
      <c r="F24" s="194" t="s">
        <v>63</v>
      </c>
      <c r="G24" s="205">
        <v>361.11</v>
      </c>
      <c r="H24" s="205">
        <v>498.14</v>
      </c>
      <c r="I24" s="205">
        <v>527.1</v>
      </c>
      <c r="J24" s="190">
        <f>SUM(G24:I24)</f>
        <v>1386.35</v>
      </c>
      <c r="K24" s="194" t="s">
        <v>63</v>
      </c>
      <c r="L24" s="205">
        <v>364.93</v>
      </c>
      <c r="M24" s="205">
        <v>503.4</v>
      </c>
      <c r="N24" s="205">
        <v>532.66</v>
      </c>
      <c r="O24" s="190">
        <f>SUM(L24:N24)</f>
        <v>1400.9899999999998</v>
      </c>
      <c r="P24" s="194" t="s">
        <v>63</v>
      </c>
      <c r="Q24" s="205">
        <v>368.74</v>
      </c>
      <c r="R24" s="205">
        <v>508.66</v>
      </c>
      <c r="S24" s="205">
        <v>538.24</v>
      </c>
      <c r="T24" s="190">
        <f>SUM(Q24:S24)</f>
        <v>1415.64</v>
      </c>
      <c r="U24" s="194" t="s">
        <v>63</v>
      </c>
      <c r="V24" s="205">
        <v>372.56</v>
      </c>
      <c r="W24" s="205">
        <v>513.91999999999996</v>
      </c>
      <c r="X24" s="205">
        <v>543.79</v>
      </c>
      <c r="Y24" s="190">
        <f>SUM(V24:X24)</f>
        <v>1430.27</v>
      </c>
      <c r="Z24" s="194" t="s">
        <v>63</v>
      </c>
      <c r="AA24" s="205">
        <v>376.36</v>
      </c>
      <c r="AB24" s="205">
        <v>519.16</v>
      </c>
      <c r="AC24" s="205">
        <v>549.35</v>
      </c>
      <c r="AD24" s="190">
        <f>SUM(AA24:AC24)</f>
        <v>1444.87</v>
      </c>
      <c r="AE24" s="194" t="s">
        <v>63</v>
      </c>
      <c r="AF24" s="205">
        <v>415.64</v>
      </c>
      <c r="AG24" s="205">
        <v>573.66</v>
      </c>
      <c r="AH24" s="205">
        <v>606.98</v>
      </c>
      <c r="AI24" s="190">
        <f>SUM(AF24:AH24)</f>
        <v>1596.28</v>
      </c>
      <c r="AJ24" s="194" t="s">
        <v>63</v>
      </c>
      <c r="AK24" s="205">
        <v>415.64</v>
      </c>
      <c r="AL24" s="205">
        <v>573.66</v>
      </c>
      <c r="AM24" s="205">
        <v>606.98</v>
      </c>
      <c r="AN24" s="190">
        <f>SUM(AK24:AM24)</f>
        <v>1596.28</v>
      </c>
      <c r="AO24" s="192" t="s">
        <v>63</v>
      </c>
      <c r="AP24" s="190">
        <v>415.64</v>
      </c>
      <c r="AQ24" s="190">
        <v>573.66</v>
      </c>
      <c r="AR24" s="190">
        <v>606.98</v>
      </c>
      <c r="AS24" s="190">
        <f>SUM(AP24:AR24)</f>
        <v>1596.28</v>
      </c>
      <c r="AT24" s="192" t="s">
        <v>63</v>
      </c>
      <c r="AU24" s="190">
        <v>415.64</v>
      </c>
      <c r="AV24" s="190">
        <v>573.66999999999996</v>
      </c>
      <c r="AW24" s="190">
        <v>606.98</v>
      </c>
      <c r="AX24" s="190">
        <f>SUM(AU24:AW24)</f>
        <v>1596.29</v>
      </c>
      <c r="AY24" s="192" t="s">
        <v>74</v>
      </c>
      <c r="AZ24" s="190">
        <v>3.13</v>
      </c>
      <c r="BA24" s="190">
        <v>4.2</v>
      </c>
      <c r="BB24" s="190">
        <v>3.96</v>
      </c>
      <c r="BC24" s="190">
        <f>SUM(AZ24:BB24)</f>
        <v>11.29</v>
      </c>
      <c r="BD24" s="192" t="s">
        <v>74</v>
      </c>
      <c r="BE24" s="190">
        <v>3.13</v>
      </c>
      <c r="BF24" s="190">
        <v>4.2</v>
      </c>
      <c r="BG24" s="190">
        <v>3.96</v>
      </c>
      <c r="BH24" s="190">
        <f>SUM(BE24:BG24)</f>
        <v>11.29</v>
      </c>
      <c r="BI24" s="192" t="s">
        <v>74</v>
      </c>
      <c r="BJ24" s="190">
        <v>3.13</v>
      </c>
      <c r="BK24" s="190">
        <v>4.2</v>
      </c>
      <c r="BL24" s="190">
        <v>3.96</v>
      </c>
      <c r="BM24" s="190">
        <f>SUM(BJ24:BL24)</f>
        <v>11.29</v>
      </c>
      <c r="BN24" s="192" t="s">
        <v>74</v>
      </c>
      <c r="BO24" s="190">
        <v>3.13</v>
      </c>
      <c r="BP24" s="190">
        <v>4.2</v>
      </c>
      <c r="BQ24" s="190">
        <v>3.96</v>
      </c>
      <c r="BR24" s="190">
        <f>SUM(BO24:BQ24)</f>
        <v>11.29</v>
      </c>
      <c r="BS24" s="192" t="s">
        <v>74</v>
      </c>
      <c r="BT24" s="190">
        <v>3.13</v>
      </c>
      <c r="BU24" s="190">
        <v>4.2</v>
      </c>
      <c r="BV24" s="190">
        <v>3.96</v>
      </c>
      <c r="BW24" s="190">
        <f>SUM(BT24:BV24)</f>
        <v>11.29</v>
      </c>
      <c r="BX24" s="192" t="s">
        <v>74</v>
      </c>
      <c r="BY24" s="190">
        <v>3.13</v>
      </c>
      <c r="BZ24" s="190">
        <v>4.2</v>
      </c>
      <c r="CA24" s="190">
        <v>3.96</v>
      </c>
      <c r="CB24" s="190">
        <f>SUM(BY24:CA24)</f>
        <v>11.29</v>
      </c>
      <c r="CC24" s="192" t="s">
        <v>74</v>
      </c>
      <c r="CD24" s="190">
        <v>3.13</v>
      </c>
      <c r="CE24" s="190">
        <v>4.2</v>
      </c>
      <c r="CF24" s="190">
        <v>3.96</v>
      </c>
      <c r="CG24" s="190">
        <f>SUM(CD24:CF24)</f>
        <v>11.29</v>
      </c>
      <c r="CH24" s="192" t="s">
        <v>74</v>
      </c>
      <c r="CI24" s="190">
        <v>3.13</v>
      </c>
      <c r="CJ24" s="190">
        <v>4.2</v>
      </c>
      <c r="CK24" s="190">
        <v>3.96</v>
      </c>
      <c r="CL24" s="190">
        <f>SUM(CI24:CK24)</f>
        <v>11.29</v>
      </c>
      <c r="CM24" s="192" t="s">
        <v>74</v>
      </c>
      <c r="CN24" s="190">
        <v>3.13</v>
      </c>
      <c r="CO24" s="190">
        <v>4.2</v>
      </c>
      <c r="CP24" s="190">
        <v>3.96</v>
      </c>
      <c r="CQ24" s="190">
        <f>SUM(CN24:CP24)</f>
        <v>11.29</v>
      </c>
      <c r="CR24" s="192" t="s">
        <v>74</v>
      </c>
      <c r="CS24" s="190">
        <v>3.13</v>
      </c>
      <c r="CT24" s="190">
        <v>4.2</v>
      </c>
      <c r="CU24" s="190">
        <v>3.96</v>
      </c>
      <c r="CV24" s="190">
        <f>SUM(CS24:CU24)</f>
        <v>11.29</v>
      </c>
      <c r="CW24" s="192" t="s">
        <v>74</v>
      </c>
      <c r="CX24" s="190">
        <v>3.13</v>
      </c>
      <c r="CY24" s="190">
        <v>4.2</v>
      </c>
      <c r="CZ24" s="190">
        <v>3.96</v>
      </c>
      <c r="DA24" s="190">
        <f>SUM(CX24:CZ24)</f>
        <v>11.29</v>
      </c>
      <c r="DB24" s="192" t="s">
        <v>74</v>
      </c>
      <c r="DC24" s="190">
        <v>3.13</v>
      </c>
      <c r="DD24" s="190">
        <v>4.2</v>
      </c>
      <c r="DE24" s="190">
        <v>3.96</v>
      </c>
      <c r="DF24" s="190">
        <f>SUM(DC24:DE24)</f>
        <v>11.29</v>
      </c>
      <c r="DG24" s="192" t="s">
        <v>74</v>
      </c>
      <c r="DH24" s="190">
        <v>3.13</v>
      </c>
      <c r="DI24" s="190">
        <v>4.2</v>
      </c>
      <c r="DJ24" s="190">
        <v>3.96</v>
      </c>
      <c r="DK24" s="190">
        <f>SUM(DH24:DJ24)</f>
        <v>11.29</v>
      </c>
      <c r="DL24" s="192" t="s">
        <v>74</v>
      </c>
      <c r="DM24" s="190">
        <v>3.13</v>
      </c>
      <c r="DN24" s="190">
        <v>4.2</v>
      </c>
      <c r="DO24" s="190">
        <v>3.96</v>
      </c>
      <c r="DP24" s="190">
        <f>SUM(DM24:DO24)</f>
        <v>11.29</v>
      </c>
      <c r="DQ24" s="192" t="s">
        <v>74</v>
      </c>
      <c r="DR24" s="190">
        <v>3.13</v>
      </c>
      <c r="DS24" s="190">
        <v>4.2</v>
      </c>
      <c r="DT24" s="190">
        <v>3.96</v>
      </c>
      <c r="DU24" s="190">
        <f>SUM(DR24:DT24)</f>
        <v>11.29</v>
      </c>
      <c r="DV24" s="192" t="s">
        <v>74</v>
      </c>
      <c r="DW24" s="190">
        <v>3.13</v>
      </c>
      <c r="DX24" s="190">
        <v>4.2</v>
      </c>
      <c r="DY24" s="190">
        <v>3.96</v>
      </c>
      <c r="DZ24" s="190">
        <f>SUM(DW24:DY24)</f>
        <v>11.29</v>
      </c>
      <c r="EA24" s="192" t="s">
        <v>74</v>
      </c>
      <c r="EB24" s="190">
        <v>3.13</v>
      </c>
      <c r="EC24" s="190">
        <v>4.2</v>
      </c>
      <c r="ED24" s="190">
        <v>3.96</v>
      </c>
      <c r="EE24" s="190">
        <f>SUM(EB24:ED24)</f>
        <v>11.29</v>
      </c>
      <c r="EF24" s="192" t="s">
        <v>74</v>
      </c>
      <c r="EG24" s="190">
        <v>3.13</v>
      </c>
      <c r="EH24" s="190">
        <v>4.2</v>
      </c>
      <c r="EI24" s="190">
        <v>3.96</v>
      </c>
      <c r="EJ24" s="190">
        <f>SUM(EG24:EI24)</f>
        <v>11.29</v>
      </c>
      <c r="EK24" s="192" t="s">
        <v>74</v>
      </c>
      <c r="EL24" s="190">
        <v>3.13</v>
      </c>
      <c r="EM24" s="190">
        <v>4.2</v>
      </c>
      <c r="EN24" s="190">
        <v>3.96</v>
      </c>
      <c r="EO24" s="190">
        <f>SUM(EL24:EN24)</f>
        <v>11.29</v>
      </c>
      <c r="EP24" s="192" t="s">
        <v>74</v>
      </c>
      <c r="EQ24" s="190">
        <v>3.16</v>
      </c>
      <c r="ER24" s="190">
        <v>4.2300000000000004</v>
      </c>
      <c r="ES24" s="190">
        <v>3.99</v>
      </c>
      <c r="ET24" s="190">
        <f>SUM(EQ24:ES24)</f>
        <v>11.38</v>
      </c>
      <c r="EU24" s="192" t="s">
        <v>74</v>
      </c>
      <c r="EV24" s="190">
        <v>3.18</v>
      </c>
      <c r="EW24" s="190">
        <v>4.26</v>
      </c>
      <c r="EX24" s="190">
        <v>4.0199999999999996</v>
      </c>
      <c r="EY24" s="190">
        <f>SUM(EV24:EX24)</f>
        <v>11.459999999999999</v>
      </c>
      <c r="EZ24" s="192" t="s">
        <v>74</v>
      </c>
      <c r="FA24" s="190">
        <v>3.18</v>
      </c>
      <c r="FB24" s="190">
        <v>4.26</v>
      </c>
      <c r="FC24" s="190">
        <v>4.0199999999999996</v>
      </c>
      <c r="FD24" s="190">
        <f>SUM(FA24:FC24)</f>
        <v>11.459999999999999</v>
      </c>
      <c r="FE24" s="192" t="s">
        <v>74</v>
      </c>
      <c r="FF24" s="190">
        <v>3.18</v>
      </c>
      <c r="FG24" s="190">
        <v>4.26</v>
      </c>
      <c r="FH24" s="190">
        <v>4.0199999999999996</v>
      </c>
      <c r="FI24" s="190">
        <f>SUM(FF24:FH24)</f>
        <v>11.459999999999999</v>
      </c>
      <c r="FJ24" s="192" t="s">
        <v>74</v>
      </c>
      <c r="FK24" s="190">
        <v>3.12</v>
      </c>
      <c r="FL24" s="190">
        <v>4.17</v>
      </c>
      <c r="FM24" s="190">
        <v>3.94</v>
      </c>
      <c r="FN24" s="190">
        <f>SUM(FK24:FM24)</f>
        <v>11.23</v>
      </c>
      <c r="FO24" s="192" t="s">
        <v>74</v>
      </c>
      <c r="FP24" s="190">
        <v>3.12</v>
      </c>
      <c r="FQ24" s="190">
        <v>4.17</v>
      </c>
      <c r="FR24" s="190">
        <v>3.94</v>
      </c>
      <c r="FS24" s="190">
        <f>SUM(FP24:FR24)</f>
        <v>11.23</v>
      </c>
      <c r="FT24" s="192" t="s">
        <v>74</v>
      </c>
      <c r="FU24" s="190">
        <v>3.12</v>
      </c>
      <c r="FV24" s="190">
        <v>4.17</v>
      </c>
      <c r="FW24" s="190">
        <v>3.94</v>
      </c>
      <c r="FX24" s="190">
        <f>SUM(FU24:FW24)</f>
        <v>11.23</v>
      </c>
      <c r="FY24" s="192" t="s">
        <v>74</v>
      </c>
      <c r="FZ24" s="190">
        <v>3.13</v>
      </c>
      <c r="GA24" s="190">
        <v>4.2</v>
      </c>
      <c r="GB24" s="190">
        <v>3.96</v>
      </c>
      <c r="GC24" s="190">
        <f>SUM(FZ24:GB24)</f>
        <v>11.29</v>
      </c>
      <c r="GD24" s="192" t="s">
        <v>74</v>
      </c>
      <c r="GE24" s="190">
        <v>3.13</v>
      </c>
      <c r="GF24" s="190">
        <v>4.2</v>
      </c>
      <c r="GG24" s="190">
        <v>3.96</v>
      </c>
      <c r="GH24" s="190">
        <f>SUM(GE24:GG24)</f>
        <v>11.29</v>
      </c>
      <c r="GI24" s="192" t="s">
        <v>74</v>
      </c>
      <c r="GJ24" s="190">
        <v>3.13</v>
      </c>
      <c r="GK24" s="190">
        <v>4.2</v>
      </c>
      <c r="GL24" s="190">
        <v>3.96</v>
      </c>
      <c r="GM24" s="190">
        <f>SUM(GJ24:GL24)</f>
        <v>11.29</v>
      </c>
      <c r="GN24" s="192" t="s">
        <v>74</v>
      </c>
      <c r="GO24" s="190">
        <v>3.12</v>
      </c>
      <c r="GP24" s="190">
        <v>4.17</v>
      </c>
      <c r="GQ24" s="190">
        <v>3.94</v>
      </c>
      <c r="GR24" s="190">
        <f>SUM(GO24:GQ24)</f>
        <v>11.23</v>
      </c>
      <c r="GS24" s="192" t="s">
        <v>74</v>
      </c>
      <c r="GT24" s="190">
        <v>3.12</v>
      </c>
      <c r="GU24" s="190">
        <v>4.17</v>
      </c>
      <c r="GV24" s="190">
        <v>3.94</v>
      </c>
      <c r="GW24" s="190">
        <f>SUM(GT24:GV24)</f>
        <v>11.23</v>
      </c>
      <c r="GX24" s="192" t="s">
        <v>74</v>
      </c>
      <c r="GY24" s="190">
        <v>3.13</v>
      </c>
      <c r="GZ24" s="190">
        <v>4.1900000000000004</v>
      </c>
      <c r="HA24" s="190">
        <v>3.95</v>
      </c>
      <c r="HB24" s="190">
        <f>SUM(GY24:HA24)</f>
        <v>11.27</v>
      </c>
      <c r="HC24" s="192" t="s">
        <v>74</v>
      </c>
      <c r="HD24" s="190">
        <v>3.13</v>
      </c>
      <c r="HE24" s="190">
        <v>4.1900000000000004</v>
      </c>
      <c r="HF24" s="190">
        <v>3.95</v>
      </c>
      <c r="HG24" s="190">
        <f>SUM(HD24:HF24)</f>
        <v>11.27</v>
      </c>
      <c r="HH24" s="192" t="s">
        <v>74</v>
      </c>
      <c r="HI24" s="190">
        <v>3.13</v>
      </c>
      <c r="HJ24" s="190">
        <v>4.1900000000000004</v>
      </c>
      <c r="HK24" s="190">
        <v>3.96</v>
      </c>
      <c r="HL24" s="190">
        <f>SUM(HI24:HK24)</f>
        <v>11.280000000000001</v>
      </c>
      <c r="HM24" s="192" t="s">
        <v>74</v>
      </c>
      <c r="HN24" s="190">
        <v>3.13</v>
      </c>
      <c r="HO24" s="190">
        <v>4.1900000000000004</v>
      </c>
      <c r="HP24" s="190">
        <v>3.95</v>
      </c>
      <c r="HQ24" s="190">
        <f>SUM(HN24:HP24)</f>
        <v>11.27</v>
      </c>
      <c r="HR24" s="192" t="s">
        <v>74</v>
      </c>
      <c r="HS24" s="190">
        <v>3.13</v>
      </c>
      <c r="HT24" s="190">
        <v>4.1900000000000004</v>
      </c>
      <c r="HU24" s="190">
        <v>3.95</v>
      </c>
      <c r="HV24" s="190">
        <f>SUM(HS24:HU24)</f>
        <v>11.27</v>
      </c>
      <c r="HW24" s="192" t="s">
        <v>74</v>
      </c>
      <c r="HX24" s="190">
        <v>3.13</v>
      </c>
      <c r="HY24" s="190">
        <v>4.2</v>
      </c>
      <c r="HZ24" s="190">
        <v>3.96</v>
      </c>
      <c r="IA24" s="190">
        <f>SUM(HX24:HZ24)</f>
        <v>11.29</v>
      </c>
      <c r="IB24" s="192" t="s">
        <v>74</v>
      </c>
      <c r="IC24" s="190">
        <v>3.13</v>
      </c>
      <c r="ID24" s="190">
        <v>4.2</v>
      </c>
      <c r="IE24" s="190">
        <v>3.96</v>
      </c>
      <c r="IF24" s="190">
        <f>SUM(IC24:IE24)</f>
        <v>11.29</v>
      </c>
      <c r="IG24" s="192" t="s">
        <v>74</v>
      </c>
      <c r="IH24" s="190">
        <v>3.13</v>
      </c>
      <c r="II24" s="190">
        <v>4.2</v>
      </c>
      <c r="IJ24" s="190">
        <v>3.96</v>
      </c>
      <c r="IK24" s="190">
        <f>SUM(IH24:IJ24)</f>
        <v>11.29</v>
      </c>
      <c r="IL24" s="192" t="s">
        <v>74</v>
      </c>
      <c r="IM24" s="190">
        <v>3.13</v>
      </c>
      <c r="IN24" s="190">
        <v>4.28</v>
      </c>
      <c r="IO24" s="190">
        <v>3.96</v>
      </c>
      <c r="IP24" s="190">
        <f>SUM(IM24:IO24)</f>
        <v>11.370000000000001</v>
      </c>
      <c r="IQ24" s="192" t="s">
        <v>74</v>
      </c>
      <c r="IR24" s="190">
        <v>3.13</v>
      </c>
      <c r="IS24" s="190">
        <v>4.2</v>
      </c>
      <c r="IT24" s="190" t="s">
        <v>43</v>
      </c>
      <c r="IU24" s="190">
        <f>SUM(IR24:IT24)</f>
        <v>7.33</v>
      </c>
      <c r="IV24" s="192" t="s">
        <v>74</v>
      </c>
      <c r="IW24" s="190">
        <v>3.21</v>
      </c>
      <c r="IX24" s="190">
        <v>4.3</v>
      </c>
      <c r="IY24" s="190">
        <v>4.0599999999999996</v>
      </c>
      <c r="IZ24" s="190">
        <f>SUM(IW24:IY24)</f>
        <v>11.57</v>
      </c>
      <c r="JA24" s="192" t="s">
        <v>74</v>
      </c>
      <c r="JB24" s="190">
        <v>3.22</v>
      </c>
      <c r="JC24" s="190">
        <v>4.32</v>
      </c>
      <c r="JD24" s="190">
        <v>4.08</v>
      </c>
      <c r="JE24" s="190">
        <f>SUM(JB24:JD24)</f>
        <v>11.620000000000001</v>
      </c>
      <c r="JF24" s="192" t="s">
        <v>74</v>
      </c>
      <c r="JG24" s="190">
        <v>3.22</v>
      </c>
      <c r="JH24" s="190">
        <v>4.32</v>
      </c>
      <c r="JI24" s="190">
        <v>4.08</v>
      </c>
      <c r="JJ24" s="190">
        <f>SUM(JG24:JI24)</f>
        <v>11.620000000000001</v>
      </c>
      <c r="JK24" s="192" t="s">
        <v>74</v>
      </c>
      <c r="JL24" s="190">
        <v>3.22</v>
      </c>
      <c r="JM24" s="190">
        <v>4.32</v>
      </c>
      <c r="JN24" s="190">
        <v>4.08</v>
      </c>
      <c r="JO24" s="190">
        <f>SUM(JL24:JN24)</f>
        <v>11.620000000000001</v>
      </c>
      <c r="JP24" s="192" t="s">
        <v>74</v>
      </c>
      <c r="JQ24" s="190">
        <v>3.22</v>
      </c>
      <c r="JR24" s="190">
        <v>4.32</v>
      </c>
      <c r="JS24" s="190">
        <v>4.08</v>
      </c>
      <c r="JT24" s="190">
        <f>SUM(JQ24:JS24)</f>
        <v>11.620000000000001</v>
      </c>
      <c r="JU24" s="192" t="s">
        <v>74</v>
      </c>
      <c r="JV24" s="190">
        <v>3.22</v>
      </c>
      <c r="JW24" s="190">
        <v>4.32</v>
      </c>
      <c r="JX24" s="190">
        <v>4.08</v>
      </c>
      <c r="JY24" s="190">
        <f>SUM(JV24:JX24)</f>
        <v>11.620000000000001</v>
      </c>
      <c r="JZ24" s="192" t="s">
        <v>74</v>
      </c>
      <c r="KA24" s="190">
        <v>3.22</v>
      </c>
      <c r="KB24" s="190">
        <v>4.32</v>
      </c>
      <c r="KC24" s="190">
        <v>4.08</v>
      </c>
      <c r="KD24" s="190">
        <f>SUM(KA24:KC24)</f>
        <v>11.620000000000001</v>
      </c>
      <c r="KE24" s="192" t="s">
        <v>74</v>
      </c>
      <c r="KF24" s="190">
        <v>3.22</v>
      </c>
      <c r="KG24" s="190">
        <v>4.32</v>
      </c>
      <c r="KH24" s="190">
        <v>4.08</v>
      </c>
      <c r="KI24" s="190">
        <f>SUM(KF24:KH24)</f>
        <v>11.620000000000001</v>
      </c>
      <c r="KJ24" s="192" t="s">
        <v>74</v>
      </c>
      <c r="KK24" s="190">
        <v>3.22</v>
      </c>
      <c r="KL24" s="190">
        <v>4.32</v>
      </c>
      <c r="KM24" s="190">
        <v>4.08</v>
      </c>
      <c r="KN24" s="190">
        <f>SUM(KK24:KM24)</f>
        <v>11.620000000000001</v>
      </c>
      <c r="KO24" s="192" t="s">
        <v>74</v>
      </c>
      <c r="KP24" s="190">
        <v>3.22</v>
      </c>
      <c r="KQ24" s="190">
        <v>4.32</v>
      </c>
      <c r="KR24" s="190">
        <v>4.08</v>
      </c>
      <c r="KS24" s="190">
        <f>SUM(KP24:KR24)</f>
        <v>11.620000000000001</v>
      </c>
      <c r="KT24" s="192" t="s">
        <v>74</v>
      </c>
      <c r="KU24" s="190">
        <v>3.27</v>
      </c>
      <c r="KV24" s="190">
        <v>4.37</v>
      </c>
      <c r="KW24" s="190">
        <v>4.13</v>
      </c>
      <c r="KX24" s="190">
        <f>SUM(KU24:KW24)</f>
        <v>11.77</v>
      </c>
      <c r="KY24" s="192" t="s">
        <v>74</v>
      </c>
      <c r="KZ24" s="190">
        <v>3.27</v>
      </c>
      <c r="LA24" s="190">
        <v>4.37</v>
      </c>
      <c r="LB24" s="190">
        <v>4.13</v>
      </c>
      <c r="LC24" s="190">
        <f>SUM(KZ24:LB24)</f>
        <v>11.77</v>
      </c>
      <c r="LD24" s="192" t="s">
        <v>74</v>
      </c>
      <c r="LE24" s="190">
        <v>3.27</v>
      </c>
      <c r="LF24" s="190">
        <v>4.37</v>
      </c>
      <c r="LG24" s="190">
        <v>4.13</v>
      </c>
      <c r="LH24" s="190">
        <f>SUM(LE24:LG24)</f>
        <v>11.77</v>
      </c>
      <c r="LI24" s="192" t="s">
        <v>74</v>
      </c>
      <c r="LJ24" s="190">
        <v>3.28</v>
      </c>
      <c r="LK24" s="190">
        <v>4.3899999999999997</v>
      </c>
      <c r="LL24" s="190">
        <v>4.1500000000000004</v>
      </c>
      <c r="LM24" s="190">
        <f>SUM(LJ24:LL24)</f>
        <v>11.82</v>
      </c>
      <c r="LN24" s="192" t="s">
        <v>74</v>
      </c>
      <c r="LO24" s="190">
        <v>3.38</v>
      </c>
      <c r="LP24" s="190">
        <v>4.53</v>
      </c>
      <c r="LQ24" s="190">
        <v>4.2699999999999996</v>
      </c>
      <c r="LR24" s="190">
        <f>SUM(LO24:LQ24)</f>
        <v>12.18</v>
      </c>
      <c r="LS24" s="192" t="s">
        <v>74</v>
      </c>
      <c r="LT24" s="190">
        <v>3.38</v>
      </c>
      <c r="LU24" s="190">
        <v>4.53</v>
      </c>
      <c r="LV24" s="190">
        <v>4.2699999999999996</v>
      </c>
      <c r="LW24" s="190">
        <f>SUM(LT24:LV24)</f>
        <v>12.18</v>
      </c>
      <c r="LX24" s="192" t="s">
        <v>74</v>
      </c>
      <c r="LY24" s="190">
        <v>3.38</v>
      </c>
      <c r="LZ24" s="190">
        <v>4.53</v>
      </c>
      <c r="MA24" s="190">
        <v>4.2699999999999996</v>
      </c>
      <c r="MB24" s="190">
        <f>SUM(LY24:MA24)</f>
        <v>12.18</v>
      </c>
      <c r="MC24" s="192" t="s">
        <v>74</v>
      </c>
      <c r="MD24" s="190">
        <v>3.38</v>
      </c>
      <c r="ME24" s="190">
        <v>4.53</v>
      </c>
      <c r="MF24" s="190">
        <v>4.2699999999999996</v>
      </c>
      <c r="MG24" s="190">
        <f>SUM(MD24:MF24)</f>
        <v>12.18</v>
      </c>
      <c r="MH24" s="192" t="s">
        <v>74</v>
      </c>
      <c r="MI24" s="190">
        <v>3.45</v>
      </c>
      <c r="MJ24" s="190">
        <v>4.62</v>
      </c>
      <c r="MK24" s="190">
        <v>4.3600000000000003</v>
      </c>
      <c r="ML24" s="190">
        <f>SUM(MI24:MK24)</f>
        <v>12.43</v>
      </c>
      <c r="MM24" s="192" t="s">
        <v>74</v>
      </c>
      <c r="MN24" s="190">
        <v>3.45</v>
      </c>
      <c r="MO24" s="190">
        <v>4.62</v>
      </c>
      <c r="MP24" s="190">
        <v>4.3600000000000003</v>
      </c>
      <c r="MQ24" s="190">
        <f>SUM(MN24:MP24)</f>
        <v>12.43</v>
      </c>
      <c r="MR24" s="192" t="s">
        <v>74</v>
      </c>
      <c r="MS24" s="190">
        <v>3.45</v>
      </c>
      <c r="MT24" s="190">
        <v>4.62</v>
      </c>
      <c r="MU24" s="190">
        <v>4.3600000000000003</v>
      </c>
      <c r="MV24" s="190">
        <f>SUM(MS24:MU24)</f>
        <v>12.43</v>
      </c>
      <c r="MW24" s="192" t="s">
        <v>74</v>
      </c>
      <c r="MX24" s="190">
        <v>3.45</v>
      </c>
      <c r="MY24" s="190">
        <v>4.62</v>
      </c>
      <c r="MZ24" s="190">
        <v>4.3600000000000003</v>
      </c>
      <c r="NA24" s="190">
        <f>SUM(MX24:MZ24)</f>
        <v>12.43</v>
      </c>
      <c r="NB24" s="192" t="s">
        <v>74</v>
      </c>
      <c r="NC24" s="190">
        <v>3.45</v>
      </c>
      <c r="ND24" s="190">
        <v>4.62</v>
      </c>
      <c r="NE24" s="190">
        <v>4.3600000000000003</v>
      </c>
      <c r="NF24" s="190">
        <f>SUM(NC24:NE24)</f>
        <v>12.43</v>
      </c>
      <c r="NG24" s="192" t="s">
        <v>74</v>
      </c>
      <c r="NH24" s="190">
        <v>3.45</v>
      </c>
      <c r="NI24" s="190">
        <v>4.62</v>
      </c>
      <c r="NJ24" s="190">
        <v>4.3600000000000003</v>
      </c>
      <c r="NK24" s="190">
        <f>SUM(NH24:NJ24)</f>
        <v>12.43</v>
      </c>
      <c r="NL24" s="192" t="s">
        <v>74</v>
      </c>
      <c r="NM24" s="190">
        <v>3.38</v>
      </c>
      <c r="NN24" s="190">
        <v>4.53</v>
      </c>
      <c r="NO24" s="190">
        <v>4.2699999999999996</v>
      </c>
      <c r="NP24" s="190">
        <f>SUM(NM24:NO24)</f>
        <v>12.18</v>
      </c>
      <c r="NQ24" s="192" t="s">
        <v>74</v>
      </c>
      <c r="NR24" s="190">
        <v>3.28</v>
      </c>
      <c r="NS24" s="190">
        <v>4.3899999999999997</v>
      </c>
      <c r="NT24" s="190">
        <v>4.1500000000000004</v>
      </c>
      <c r="NU24" s="190">
        <f>SUM(NR24:NT24)</f>
        <v>11.82</v>
      </c>
      <c r="NV24" s="192" t="s">
        <v>74</v>
      </c>
      <c r="NW24" s="190">
        <v>3.28</v>
      </c>
      <c r="NX24" s="190">
        <v>4.3899999999999997</v>
      </c>
      <c r="NY24" s="190">
        <v>4.1500000000000004</v>
      </c>
      <c r="NZ24" s="190">
        <f>SUM(NW24:NY24)</f>
        <v>11.82</v>
      </c>
      <c r="OA24" s="192" t="s">
        <v>74</v>
      </c>
      <c r="OB24" s="190">
        <v>3.28</v>
      </c>
      <c r="OC24" s="190">
        <v>4.3899999999999997</v>
      </c>
      <c r="OD24" s="190">
        <v>4.1500000000000004</v>
      </c>
      <c r="OE24" s="190">
        <f>SUM(OB24:OD24)</f>
        <v>11.82</v>
      </c>
      <c r="OF24" s="192" t="s">
        <v>74</v>
      </c>
      <c r="OG24" s="190">
        <v>3.28</v>
      </c>
      <c r="OH24" s="190">
        <v>4.3899999999999997</v>
      </c>
      <c r="OI24" s="190">
        <v>4.1500000000000004</v>
      </c>
      <c r="OJ24" s="190">
        <f>SUM(OG24:OI24)</f>
        <v>11.82</v>
      </c>
      <c r="OK24" s="192" t="s">
        <v>74</v>
      </c>
      <c r="OL24" s="190">
        <v>3.38</v>
      </c>
      <c r="OM24" s="190">
        <v>4.53</v>
      </c>
      <c r="ON24" s="190">
        <v>4.2699999999999996</v>
      </c>
      <c r="OO24" s="190">
        <f>SUM(OL24:ON24)</f>
        <v>12.18</v>
      </c>
      <c r="OP24" s="192" t="s">
        <v>74</v>
      </c>
      <c r="OQ24" s="190">
        <v>3.38</v>
      </c>
      <c r="OR24" s="190">
        <v>4.53</v>
      </c>
      <c r="OS24" s="190">
        <v>4.2699999999999996</v>
      </c>
      <c r="OT24" s="190">
        <f>SUM(OQ24:OS24)</f>
        <v>12.18</v>
      </c>
      <c r="OU24" s="192" t="s">
        <v>74</v>
      </c>
      <c r="OV24" s="190">
        <v>3.28</v>
      </c>
      <c r="OW24" s="190">
        <v>4.3899999999999997</v>
      </c>
      <c r="OX24" s="190">
        <v>4.1500000000000004</v>
      </c>
      <c r="OY24" s="190">
        <f>SUM(OV24:OX24)</f>
        <v>11.82</v>
      </c>
      <c r="OZ24" s="192" t="s">
        <v>74</v>
      </c>
      <c r="PA24" s="190">
        <v>3.45</v>
      </c>
      <c r="PB24" s="190">
        <v>4.62</v>
      </c>
      <c r="PC24" s="190">
        <v>4.3600000000000003</v>
      </c>
      <c r="PD24" s="190">
        <f>SUM(PA24:PC24)</f>
        <v>12.43</v>
      </c>
      <c r="PE24" s="192" t="s">
        <v>74</v>
      </c>
      <c r="PF24" s="190">
        <v>3.45</v>
      </c>
      <c r="PG24" s="190">
        <v>4.62</v>
      </c>
      <c r="PH24" s="190">
        <v>4.3600000000000003</v>
      </c>
      <c r="PI24" s="190">
        <f>SUM(PF24:PH24)</f>
        <v>12.43</v>
      </c>
      <c r="PJ24" s="192" t="s">
        <v>74</v>
      </c>
      <c r="PK24" s="190">
        <v>3.57</v>
      </c>
      <c r="PL24" s="190">
        <v>4.78</v>
      </c>
      <c r="PM24" s="190" t="s">
        <v>43</v>
      </c>
      <c r="PN24" s="190">
        <f>SUM(PK24:PM24)</f>
        <v>8.35</v>
      </c>
      <c r="PO24" s="192" t="s">
        <v>74</v>
      </c>
      <c r="PP24" s="190">
        <v>3.64</v>
      </c>
      <c r="PQ24" s="190">
        <v>4.87</v>
      </c>
      <c r="PR24" s="190">
        <v>4.5999999999999996</v>
      </c>
      <c r="PS24" s="190">
        <f>SUM(PP24:PR24)</f>
        <v>13.11</v>
      </c>
      <c r="PT24" s="192" t="s">
        <v>74</v>
      </c>
      <c r="PU24" s="190">
        <v>3.75</v>
      </c>
      <c r="PV24" s="190">
        <v>5.03</v>
      </c>
      <c r="PW24" s="190" t="s">
        <v>43</v>
      </c>
      <c r="PX24" s="190">
        <f>SUM(PU24:PW24)</f>
        <v>8.7800000000000011</v>
      </c>
      <c r="PY24" s="192" t="s">
        <v>74</v>
      </c>
      <c r="PZ24" s="190">
        <v>3.8</v>
      </c>
      <c r="QA24" s="190">
        <v>5.08</v>
      </c>
      <c r="QB24" s="190">
        <v>4.8</v>
      </c>
      <c r="QC24" s="190">
        <f>SUM(PZ24:QB24)</f>
        <v>13.68</v>
      </c>
      <c r="QD24" s="192" t="s">
        <v>74</v>
      </c>
      <c r="QE24" s="190">
        <v>3.82</v>
      </c>
      <c r="QF24" s="190">
        <v>5.12</v>
      </c>
      <c r="QG24" s="190">
        <v>4.83</v>
      </c>
      <c r="QH24" s="190">
        <f>SUM(QE24:QG24)</f>
        <v>13.77</v>
      </c>
      <c r="QI24" s="192" t="s">
        <v>74</v>
      </c>
      <c r="QJ24" s="190">
        <v>3.84</v>
      </c>
      <c r="QK24" s="190">
        <v>5.14</v>
      </c>
      <c r="QL24" s="190">
        <v>4.8499999999999996</v>
      </c>
      <c r="QM24" s="190">
        <f>SUM(QJ24:QL24)</f>
        <v>13.83</v>
      </c>
      <c r="QN24" s="192" t="s">
        <v>74</v>
      </c>
      <c r="QO24" s="190">
        <v>3.87</v>
      </c>
      <c r="QP24" s="190">
        <v>5.19</v>
      </c>
      <c r="QQ24" s="190">
        <v>4.8899999999999997</v>
      </c>
      <c r="QR24" s="190">
        <f>SUM(QO24:QQ24)</f>
        <v>13.95</v>
      </c>
      <c r="QS24" s="192" t="s">
        <v>74</v>
      </c>
      <c r="QT24" s="190">
        <v>3.94</v>
      </c>
      <c r="QU24" s="190">
        <v>5.28</v>
      </c>
      <c r="QV24" s="190">
        <v>4.96</v>
      </c>
      <c r="QW24" s="190">
        <f>SUM(QT24:QV24)</f>
        <v>14.18</v>
      </c>
      <c r="QX24" s="192" t="s">
        <v>74</v>
      </c>
      <c r="QY24" s="190">
        <v>4.03</v>
      </c>
      <c r="QZ24" s="190">
        <v>5.4</v>
      </c>
      <c r="RA24" s="190">
        <v>5.0999999999999996</v>
      </c>
      <c r="RB24" s="190">
        <f>SUM(QY24:RA24)</f>
        <v>14.53</v>
      </c>
      <c r="RC24" s="192" t="s">
        <v>74</v>
      </c>
      <c r="RD24" s="190">
        <v>4.03</v>
      </c>
      <c r="RE24" s="190">
        <v>5.4</v>
      </c>
      <c r="RF24" s="190">
        <v>5.0999999999999996</v>
      </c>
      <c r="RG24" s="190">
        <f>SUM(RD24:RF24)</f>
        <v>14.53</v>
      </c>
      <c r="RH24" s="192" t="s">
        <v>74</v>
      </c>
      <c r="RI24" s="190">
        <v>4.12</v>
      </c>
      <c r="RJ24" s="190">
        <v>5.52</v>
      </c>
      <c r="RK24" s="190">
        <v>5.22</v>
      </c>
      <c r="RL24" s="190">
        <f>SUM(RI24:RK24)</f>
        <v>14.86</v>
      </c>
      <c r="RM24" s="192" t="s">
        <v>74</v>
      </c>
      <c r="RN24" s="190">
        <v>4.12</v>
      </c>
      <c r="RO24" s="190">
        <v>5.52</v>
      </c>
      <c r="RP24" s="190">
        <v>5.22</v>
      </c>
      <c r="RQ24" s="190">
        <f>SUM(RN24:RP24)</f>
        <v>14.86</v>
      </c>
      <c r="RR24" s="192" t="s">
        <v>74</v>
      </c>
      <c r="RS24" s="190">
        <v>4.22</v>
      </c>
      <c r="RT24" s="190">
        <v>5.66</v>
      </c>
      <c r="RU24" s="190">
        <v>5.34</v>
      </c>
      <c r="RV24" s="190">
        <f>SUM(RS24:RU24)</f>
        <v>15.219999999999999</v>
      </c>
      <c r="RW24" s="192" t="s">
        <v>74</v>
      </c>
      <c r="RX24" s="190">
        <v>4.33</v>
      </c>
      <c r="RY24" s="190">
        <v>5.8</v>
      </c>
      <c r="RZ24" s="190">
        <v>5.47</v>
      </c>
      <c r="SA24" s="190">
        <f>SUM(RX24:RZ24)</f>
        <v>15.599999999999998</v>
      </c>
      <c r="SB24" s="192" t="s">
        <v>74</v>
      </c>
      <c r="SC24" s="190">
        <v>4.33</v>
      </c>
      <c r="SD24" s="190">
        <v>5.8</v>
      </c>
      <c r="SE24" s="190">
        <v>5.47</v>
      </c>
      <c r="SF24" s="190">
        <f>SUM(SC24:SE24)</f>
        <v>15.599999999999998</v>
      </c>
      <c r="SG24" s="192" t="s">
        <v>74</v>
      </c>
      <c r="SH24" s="190">
        <v>4.4800000000000004</v>
      </c>
      <c r="SI24" s="190">
        <v>6</v>
      </c>
      <c r="SJ24" s="190">
        <v>5.66</v>
      </c>
      <c r="SK24" s="190">
        <f>SUM(SH24:SJ24)</f>
        <v>16.14</v>
      </c>
      <c r="SL24" s="192" t="s">
        <v>74</v>
      </c>
      <c r="SM24" s="190">
        <v>4.4800000000000004</v>
      </c>
      <c r="SN24" s="190">
        <v>6</v>
      </c>
      <c r="SO24" s="190">
        <v>5.66</v>
      </c>
      <c r="SP24" s="190">
        <f>SUM(SM24:SO24)</f>
        <v>16.14</v>
      </c>
      <c r="SQ24" s="192" t="s">
        <v>74</v>
      </c>
      <c r="SR24" s="190">
        <v>4.49</v>
      </c>
      <c r="SS24" s="190">
        <v>6.02</v>
      </c>
      <c r="ST24" s="190">
        <v>5.68</v>
      </c>
      <c r="SU24" s="190">
        <f>SUM(SR24:ST24)</f>
        <v>16.189999999999998</v>
      </c>
      <c r="SV24" s="192" t="s">
        <v>74</v>
      </c>
      <c r="SW24" s="190">
        <v>4.59</v>
      </c>
      <c r="SX24" s="190">
        <v>6.15</v>
      </c>
      <c r="SY24" s="190">
        <v>5.81</v>
      </c>
      <c r="SZ24" s="190">
        <f>SUM(SW24:SY24)</f>
        <v>16.55</v>
      </c>
      <c r="TA24" s="192" t="s">
        <v>74</v>
      </c>
      <c r="TB24" s="190">
        <v>4.49</v>
      </c>
      <c r="TC24" s="190">
        <v>6.02</v>
      </c>
      <c r="TD24" s="190">
        <v>5.68</v>
      </c>
      <c r="TE24" s="190">
        <f>SUM(TB24:TD24)</f>
        <v>16.189999999999998</v>
      </c>
      <c r="TF24" s="192" t="s">
        <v>74</v>
      </c>
      <c r="TG24" s="190">
        <v>4.49</v>
      </c>
      <c r="TH24" s="190">
        <v>6.02</v>
      </c>
      <c r="TI24" s="190">
        <v>5.68</v>
      </c>
      <c r="TJ24" s="190">
        <f>SUM(TG24:TI24)</f>
        <v>16.189999999999998</v>
      </c>
      <c r="TK24" s="192" t="s">
        <v>74</v>
      </c>
      <c r="TL24" s="190">
        <v>4.49</v>
      </c>
      <c r="TM24" s="190">
        <v>6.02</v>
      </c>
      <c r="TN24" s="190">
        <v>5.68</v>
      </c>
      <c r="TO24" s="190">
        <f>SUM(TL24:TN24)</f>
        <v>16.189999999999998</v>
      </c>
      <c r="TP24" s="192" t="s">
        <v>74</v>
      </c>
      <c r="TQ24" s="190">
        <v>4.49</v>
      </c>
      <c r="TR24" s="190">
        <v>6.02</v>
      </c>
      <c r="TS24" s="190">
        <v>5.68</v>
      </c>
      <c r="TT24" s="190">
        <f>SUM(TQ24:TS24)</f>
        <v>16.189999999999998</v>
      </c>
      <c r="TU24" s="192" t="s">
        <v>74</v>
      </c>
      <c r="TV24" s="190">
        <v>4.49</v>
      </c>
      <c r="TW24" s="190">
        <v>6.02</v>
      </c>
      <c r="TX24" s="190">
        <v>5.68</v>
      </c>
      <c r="TY24" s="190">
        <f>SUM(TV24:TX24)</f>
        <v>16.189999999999998</v>
      </c>
      <c r="TZ24" s="192" t="s">
        <v>74</v>
      </c>
      <c r="UA24" s="190">
        <v>4.49</v>
      </c>
      <c r="UB24" s="190">
        <v>6.02</v>
      </c>
      <c r="UC24" s="190">
        <v>5.68</v>
      </c>
      <c r="UD24" s="190">
        <f>SUM(UA24:UC24)</f>
        <v>16.189999999999998</v>
      </c>
      <c r="UE24" s="192" t="s">
        <v>74</v>
      </c>
      <c r="UF24" s="190">
        <v>4.49</v>
      </c>
      <c r="UG24" s="190">
        <v>6.02</v>
      </c>
      <c r="UH24" s="190">
        <v>5.68</v>
      </c>
      <c r="UI24" s="203">
        <f>SUM(UF24:UH24)</f>
        <v>16.189999999999998</v>
      </c>
      <c r="UJ24" s="192" t="s">
        <v>74</v>
      </c>
      <c r="UK24" s="190">
        <v>4.6900000000000004</v>
      </c>
      <c r="UL24" s="190">
        <v>6.29</v>
      </c>
      <c r="UM24" s="190">
        <v>5.93</v>
      </c>
      <c r="UN24" s="190">
        <f>SUM(UK24:UM24)</f>
        <v>16.91</v>
      </c>
      <c r="UO24" s="192" t="s">
        <v>74</v>
      </c>
      <c r="UP24" s="190">
        <v>4.6900000000000004</v>
      </c>
      <c r="UQ24" s="190">
        <v>6.29</v>
      </c>
      <c r="UR24" s="190">
        <v>5.93</v>
      </c>
      <c r="US24" s="190">
        <f>SUM(UP24:UR24)</f>
        <v>16.91</v>
      </c>
      <c r="UT24" s="192" t="s">
        <v>74</v>
      </c>
      <c r="UU24" s="190">
        <v>4.8600000000000003</v>
      </c>
      <c r="UV24" s="190">
        <v>6.51</v>
      </c>
      <c r="UW24" s="190">
        <v>6.15</v>
      </c>
      <c r="UX24" s="203">
        <f>SUM(UU24:UW24)</f>
        <v>17.520000000000003</v>
      </c>
      <c r="UY24" s="192" t="s">
        <v>74</v>
      </c>
      <c r="UZ24" s="190">
        <v>4.8600000000000003</v>
      </c>
      <c r="VA24" s="190">
        <v>6.51</v>
      </c>
      <c r="VB24" s="190">
        <v>6.15</v>
      </c>
      <c r="VC24" s="203">
        <f>SUM(UZ24:VB24)</f>
        <v>17.520000000000003</v>
      </c>
      <c r="VD24" s="192" t="s">
        <v>74</v>
      </c>
      <c r="VE24" s="190">
        <v>4.8600000000000003</v>
      </c>
      <c r="VF24" s="190">
        <v>6.51</v>
      </c>
      <c r="VG24" s="190">
        <v>6.15</v>
      </c>
      <c r="VH24" s="203">
        <f>SUM(VE24:VG24)</f>
        <v>17.520000000000003</v>
      </c>
      <c r="VI24" s="192" t="s">
        <v>74</v>
      </c>
      <c r="VJ24" s="190">
        <v>5.28</v>
      </c>
      <c r="VK24" s="190">
        <v>7.07</v>
      </c>
      <c r="VL24" s="190">
        <v>6.67</v>
      </c>
      <c r="VM24" s="203">
        <f>SUM(VJ24:VL24)</f>
        <v>19.020000000000003</v>
      </c>
      <c r="VN24" s="192" t="s">
        <v>74</v>
      </c>
      <c r="VO24" s="190">
        <v>5.28</v>
      </c>
      <c r="VP24" s="190">
        <v>7.07</v>
      </c>
      <c r="VQ24" s="190">
        <v>6.67</v>
      </c>
      <c r="VR24" s="203">
        <f>SUM(VO24:VQ24)</f>
        <v>19.020000000000003</v>
      </c>
      <c r="VS24" s="192" t="s">
        <v>74</v>
      </c>
      <c r="VT24" s="190">
        <v>5.28</v>
      </c>
      <c r="VU24" s="190">
        <v>7.07</v>
      </c>
      <c r="VV24" s="190">
        <v>6.67</v>
      </c>
      <c r="VW24" s="203">
        <f>SUM(VT24:VV24)</f>
        <v>19.020000000000003</v>
      </c>
      <c r="VX24" s="192" t="s">
        <v>74</v>
      </c>
      <c r="VY24" s="190">
        <v>5.28</v>
      </c>
      <c r="VZ24" s="190">
        <v>7.07</v>
      </c>
      <c r="WA24" s="190">
        <v>6.67</v>
      </c>
      <c r="WB24" s="203">
        <f>SUM(VY24:WA24)</f>
        <v>19.020000000000003</v>
      </c>
      <c r="WC24" s="192" t="s">
        <v>74</v>
      </c>
      <c r="WD24" s="190">
        <v>5.28</v>
      </c>
      <c r="WE24" s="190">
        <v>7.07</v>
      </c>
      <c r="WF24" s="190">
        <v>6.67</v>
      </c>
      <c r="WG24" s="203">
        <f>SUM(WD24:WF24)</f>
        <v>19.020000000000003</v>
      </c>
      <c r="WH24" s="192" t="s">
        <v>74</v>
      </c>
      <c r="WI24" s="190">
        <v>5.28</v>
      </c>
      <c r="WJ24" s="190">
        <v>7.07</v>
      </c>
      <c r="WK24" s="190">
        <v>6.67</v>
      </c>
      <c r="WL24" s="203">
        <f>SUM(WI24:WK24)</f>
        <v>19.020000000000003</v>
      </c>
      <c r="WM24" s="192" t="s">
        <v>74</v>
      </c>
      <c r="WN24" s="190">
        <v>5.28</v>
      </c>
      <c r="WO24" s="190">
        <v>7.07</v>
      </c>
      <c r="WP24" s="190">
        <v>6.67</v>
      </c>
      <c r="WQ24" s="203">
        <f>SUM(WN24:WP24)</f>
        <v>19.020000000000003</v>
      </c>
      <c r="WR24" s="192" t="s">
        <v>74</v>
      </c>
      <c r="WS24" s="190">
        <v>5.28</v>
      </c>
      <c r="WT24" s="190">
        <v>7.07</v>
      </c>
      <c r="WU24" s="190">
        <v>6.67</v>
      </c>
      <c r="WV24" s="203">
        <f>SUM(WS24:WU24)</f>
        <v>19.020000000000003</v>
      </c>
      <c r="WW24" s="192" t="s">
        <v>74</v>
      </c>
      <c r="WX24" s="190">
        <v>5.28</v>
      </c>
      <c r="WY24" s="190">
        <v>7.07</v>
      </c>
      <c r="WZ24" s="190">
        <v>6.67</v>
      </c>
      <c r="XA24" s="203">
        <f>SUM(WX24:WZ24)</f>
        <v>19.020000000000003</v>
      </c>
      <c r="XB24" s="192" t="s">
        <v>74</v>
      </c>
      <c r="XC24" s="190">
        <v>5.28</v>
      </c>
      <c r="XD24" s="190">
        <v>7.07</v>
      </c>
      <c r="XE24" s="190">
        <v>6.67</v>
      </c>
      <c r="XF24" s="203">
        <f>SUM(XC24:XE24)</f>
        <v>19.020000000000003</v>
      </c>
      <c r="XG24" s="192" t="s">
        <v>74</v>
      </c>
      <c r="XH24" s="190">
        <v>5.28</v>
      </c>
      <c r="XI24" s="190">
        <v>7.07</v>
      </c>
      <c r="XJ24" s="190">
        <v>6.67</v>
      </c>
      <c r="XK24" s="203">
        <f>SUM(XH24:XJ24)</f>
        <v>19.020000000000003</v>
      </c>
      <c r="XL24" s="192" t="s">
        <v>74</v>
      </c>
      <c r="XM24" s="190">
        <v>5.28</v>
      </c>
      <c r="XN24" s="190">
        <v>7.07</v>
      </c>
      <c r="XO24" s="190">
        <v>6.67</v>
      </c>
      <c r="XP24" s="203">
        <f>SUM(XM24:XO24)</f>
        <v>19.020000000000003</v>
      </c>
      <c r="XQ24" s="192" t="s">
        <v>74</v>
      </c>
      <c r="XR24" s="190">
        <v>5.28</v>
      </c>
      <c r="XS24" s="190">
        <v>7.07</v>
      </c>
      <c r="XT24" s="190">
        <v>6.67</v>
      </c>
      <c r="XU24" s="203">
        <f>SUM(XR24:XT24)</f>
        <v>19.020000000000003</v>
      </c>
      <c r="XV24" s="192" t="s">
        <v>74</v>
      </c>
      <c r="XW24" s="190">
        <v>5.28</v>
      </c>
      <c r="XX24" s="190">
        <v>7.07</v>
      </c>
      <c r="XY24" s="190">
        <v>6.67</v>
      </c>
      <c r="XZ24" s="203">
        <f>SUM(XW24:XY24)</f>
        <v>19.020000000000003</v>
      </c>
      <c r="YA24" s="192" t="s">
        <v>74</v>
      </c>
      <c r="YB24" s="190">
        <v>5.28</v>
      </c>
      <c r="YC24" s="190">
        <v>7.07</v>
      </c>
      <c r="YD24" s="190">
        <v>6.67</v>
      </c>
      <c r="YE24" s="203">
        <f>SUM(YB24:YD24)</f>
        <v>19.020000000000003</v>
      </c>
      <c r="YF24" s="192" t="s">
        <v>74</v>
      </c>
      <c r="YG24" s="190">
        <v>5.31</v>
      </c>
      <c r="YH24" s="190">
        <v>7.12</v>
      </c>
      <c r="YI24" s="190">
        <v>6.72</v>
      </c>
      <c r="YJ24" s="203">
        <f>SUM(YG24:YI24)</f>
        <v>19.149999999999999</v>
      </c>
      <c r="YK24" s="192" t="s">
        <v>74</v>
      </c>
      <c r="YL24" s="190">
        <v>5.31</v>
      </c>
      <c r="YM24" s="190">
        <v>7.12</v>
      </c>
      <c r="YN24" s="190">
        <v>6.72</v>
      </c>
      <c r="YO24" s="203">
        <f>SUM(YL24:YN24)</f>
        <v>19.149999999999999</v>
      </c>
      <c r="YP24" s="192" t="s">
        <v>74</v>
      </c>
      <c r="YQ24" s="190">
        <v>5.33</v>
      </c>
      <c r="YR24" s="190">
        <v>7.14</v>
      </c>
      <c r="YS24" s="190">
        <v>6.74</v>
      </c>
      <c r="YT24" s="203">
        <f>SUM(YQ24:YS24)</f>
        <v>19.21</v>
      </c>
      <c r="YU24" s="192" t="s">
        <v>74</v>
      </c>
      <c r="YV24" s="190">
        <v>5.35</v>
      </c>
      <c r="YW24" s="190">
        <v>7.17</v>
      </c>
      <c r="YX24" s="190">
        <v>6.76</v>
      </c>
      <c r="YY24" s="203">
        <f>SUM(YV24:YX24)</f>
        <v>19.28</v>
      </c>
      <c r="YZ24" s="192" t="s">
        <v>74</v>
      </c>
      <c r="ZA24" s="190">
        <v>5.35</v>
      </c>
      <c r="ZB24" s="190">
        <v>7.17</v>
      </c>
      <c r="ZC24" s="190">
        <v>6.76</v>
      </c>
      <c r="ZD24" s="203">
        <f>SUM(ZA24:ZC24)</f>
        <v>19.28</v>
      </c>
      <c r="ZE24" s="192" t="s">
        <v>74</v>
      </c>
      <c r="ZF24" s="190">
        <v>5.42</v>
      </c>
      <c r="ZG24" s="190">
        <v>7.26</v>
      </c>
      <c r="ZH24" s="190">
        <v>6.85</v>
      </c>
      <c r="ZI24" s="203">
        <f>SUM(ZF24:ZH24)</f>
        <v>19.53</v>
      </c>
      <c r="ZJ24" s="192" t="s">
        <v>74</v>
      </c>
      <c r="ZK24" s="190"/>
      <c r="ZL24" s="190"/>
      <c r="ZM24" s="190"/>
      <c r="ZN24" s="203">
        <f>SUM(ZK24:ZM24)</f>
        <v>0</v>
      </c>
      <c r="ZO24" s="192" t="s">
        <v>74</v>
      </c>
      <c r="ZP24" s="190"/>
      <c r="ZQ24" s="190"/>
      <c r="ZR24" s="190"/>
      <c r="ZS24" s="203">
        <f>SUM(ZP24:ZR24)</f>
        <v>0</v>
      </c>
      <c r="ZT24" s="192" t="s">
        <v>74</v>
      </c>
      <c r="ZU24" s="190"/>
      <c r="ZV24" s="190"/>
      <c r="ZW24" s="190"/>
      <c r="ZX24" s="203">
        <f>SUM(ZU24:ZW24)</f>
        <v>0</v>
      </c>
      <c r="ZY24" s="192" t="s">
        <v>74</v>
      </c>
      <c r="ZZ24" s="190"/>
      <c r="AAA24" s="190"/>
      <c r="AAB24" s="190"/>
      <c r="AAC24" s="203">
        <f>SUM(ZZ24:AAB24)</f>
        <v>0</v>
      </c>
      <c r="AAD24" s="192" t="s">
        <v>74</v>
      </c>
      <c r="AAE24" s="190"/>
      <c r="AAF24" s="190"/>
      <c r="AAG24" s="190"/>
      <c r="AAH24" s="203">
        <f>SUM(AAE24:AAG24)</f>
        <v>0</v>
      </c>
      <c r="AAI24" s="192" t="s">
        <v>74</v>
      </c>
      <c r="AAJ24" s="190"/>
      <c r="AAK24" s="190"/>
      <c r="AAL24" s="190"/>
      <c r="AAM24" s="203">
        <f>SUM(AAJ24:AAL24)</f>
        <v>0</v>
      </c>
    </row>
    <row r="25" spans="1:715" ht="23.25" thickBot="1" x14ac:dyDescent="0.3">
      <c r="A25" s="194" t="s">
        <v>73</v>
      </c>
      <c r="B25" s="205">
        <v>22.92</v>
      </c>
      <c r="C25" s="205">
        <v>49.76</v>
      </c>
      <c r="D25" s="205">
        <v>58.67</v>
      </c>
      <c r="E25" s="190">
        <f>SUM(B25:D25)</f>
        <v>131.35000000000002</v>
      </c>
      <c r="F25" s="194" t="s">
        <v>73</v>
      </c>
      <c r="G25" s="205">
        <v>22.92</v>
      </c>
      <c r="H25" s="205">
        <v>49.76</v>
      </c>
      <c r="I25" s="205">
        <v>58.67</v>
      </c>
      <c r="J25" s="190">
        <f>SUM(G25:I25)</f>
        <v>131.35000000000002</v>
      </c>
      <c r="K25" s="194" t="s">
        <v>73</v>
      </c>
      <c r="L25" s="205">
        <v>22.92</v>
      </c>
      <c r="M25" s="205">
        <v>49.76</v>
      </c>
      <c r="N25" s="205">
        <v>58.67</v>
      </c>
      <c r="O25" s="190">
        <f>SUM(L25:N25)</f>
        <v>131.35000000000002</v>
      </c>
      <c r="P25" s="194" t="s">
        <v>73</v>
      </c>
      <c r="Q25" s="205">
        <v>22.92</v>
      </c>
      <c r="R25" s="205">
        <v>49.76</v>
      </c>
      <c r="S25" s="205">
        <v>58.67</v>
      </c>
      <c r="T25" s="190">
        <f>SUM(Q25:S25)</f>
        <v>131.35000000000002</v>
      </c>
      <c r="U25" s="194" t="s">
        <v>73</v>
      </c>
      <c r="V25" s="205">
        <v>22.92</v>
      </c>
      <c r="W25" s="205">
        <v>49.76</v>
      </c>
      <c r="X25" s="205">
        <v>58.67</v>
      </c>
      <c r="Y25" s="190">
        <f>SUM(V25:X25)</f>
        <v>131.35000000000002</v>
      </c>
      <c r="Z25" s="194" t="s">
        <v>73</v>
      </c>
      <c r="AA25" s="205">
        <v>22.92</v>
      </c>
      <c r="AB25" s="205">
        <v>49.76</v>
      </c>
      <c r="AC25" s="205">
        <v>58.67</v>
      </c>
      <c r="AD25" s="190">
        <f>SUM(AA25:AC25)</f>
        <v>131.35000000000002</v>
      </c>
      <c r="AE25" s="194" t="s">
        <v>73</v>
      </c>
      <c r="AF25" s="205">
        <v>22.92</v>
      </c>
      <c r="AG25" s="205">
        <v>49.76</v>
      </c>
      <c r="AH25" s="205">
        <v>58.67</v>
      </c>
      <c r="AI25" s="190">
        <f>SUM(AF25:AH25)</f>
        <v>131.35000000000002</v>
      </c>
      <c r="AJ25" s="194" t="s">
        <v>73</v>
      </c>
      <c r="AK25" s="205">
        <v>22.92</v>
      </c>
      <c r="AL25" s="205">
        <v>49.76</v>
      </c>
      <c r="AM25" s="205">
        <v>58.67</v>
      </c>
      <c r="AN25" s="190">
        <f>SUM(AK25:AM25)</f>
        <v>131.35000000000002</v>
      </c>
      <c r="AO25" s="192" t="s">
        <v>73</v>
      </c>
      <c r="AP25" s="190">
        <v>22.92</v>
      </c>
      <c r="AQ25" s="190">
        <v>49.76</v>
      </c>
      <c r="AR25" s="190">
        <v>58.67</v>
      </c>
      <c r="AS25" s="190">
        <f>SUM(AP25:AR25)</f>
        <v>131.35000000000002</v>
      </c>
      <c r="AT25" s="192" t="s">
        <v>73</v>
      </c>
      <c r="AU25" s="190">
        <v>22.92</v>
      </c>
      <c r="AV25" s="190">
        <v>49.76</v>
      </c>
      <c r="AW25" s="190">
        <v>58.67</v>
      </c>
      <c r="AX25" s="190">
        <f>SUM(AU25:AW25)</f>
        <v>131.35000000000002</v>
      </c>
      <c r="AY25" s="192" t="s">
        <v>75</v>
      </c>
      <c r="AZ25" s="190">
        <v>951.02</v>
      </c>
      <c r="BA25" s="203">
        <v>1070.17</v>
      </c>
      <c r="BB25" s="203">
        <v>1289.6500000000001</v>
      </c>
      <c r="BC25" s="190">
        <f>SUM(AZ25:BB25)</f>
        <v>3310.84</v>
      </c>
      <c r="BD25" s="192" t="s">
        <v>75</v>
      </c>
      <c r="BE25" s="190">
        <v>957.74</v>
      </c>
      <c r="BF25" s="203">
        <v>1078.6300000000001</v>
      </c>
      <c r="BG25" s="203">
        <v>1298.44</v>
      </c>
      <c r="BH25" s="190">
        <f>SUM(BE25:BG25)</f>
        <v>3334.8100000000004</v>
      </c>
      <c r="BI25" s="192" t="s">
        <v>75</v>
      </c>
      <c r="BJ25" s="190">
        <v>959.22</v>
      </c>
      <c r="BK25" s="203">
        <v>1080.1199999999999</v>
      </c>
      <c r="BL25" s="203">
        <v>1300.6500000000001</v>
      </c>
      <c r="BM25" s="190">
        <f>SUM(BJ25:BL25)</f>
        <v>3339.99</v>
      </c>
      <c r="BN25" s="192" t="s">
        <v>75</v>
      </c>
      <c r="BO25" s="190">
        <v>961.17</v>
      </c>
      <c r="BP25" s="203">
        <v>1083.54</v>
      </c>
      <c r="BQ25" s="203">
        <v>1304.75</v>
      </c>
      <c r="BR25" s="190">
        <f>SUM(BO25:BQ25)</f>
        <v>3349.46</v>
      </c>
      <c r="BS25" s="192" t="s">
        <v>75</v>
      </c>
      <c r="BT25" s="190">
        <v>963.22</v>
      </c>
      <c r="BU25" s="203">
        <v>1084.71</v>
      </c>
      <c r="BV25" s="203">
        <v>1306.68</v>
      </c>
      <c r="BW25" s="190">
        <f>SUM(BT25:BV25)</f>
        <v>3354.61</v>
      </c>
      <c r="BX25" s="192" t="s">
        <v>75</v>
      </c>
      <c r="BY25" s="190">
        <v>968.69</v>
      </c>
      <c r="BZ25" s="203">
        <v>1085.54</v>
      </c>
      <c r="CA25" s="203">
        <v>1306.83</v>
      </c>
      <c r="CB25" s="190">
        <f>SUM(BY25:CA25)</f>
        <v>3361.06</v>
      </c>
      <c r="CC25" s="192" t="s">
        <v>75</v>
      </c>
      <c r="CD25" s="190">
        <v>972.1</v>
      </c>
      <c r="CE25" s="203">
        <v>1089.5899999999999</v>
      </c>
      <c r="CF25" s="203">
        <v>1313.51</v>
      </c>
      <c r="CG25" s="190">
        <f>SUM(CD25:CF25)</f>
        <v>3375.2</v>
      </c>
      <c r="CH25" s="192" t="s">
        <v>75</v>
      </c>
      <c r="CI25" s="190">
        <v>974.15</v>
      </c>
      <c r="CJ25" s="203">
        <v>1092.1099999999999</v>
      </c>
      <c r="CK25" s="203">
        <v>1317.87</v>
      </c>
      <c r="CL25" s="190">
        <f>SUM(CI25:CK25)</f>
        <v>3384.1299999999997</v>
      </c>
      <c r="CM25" s="192" t="s">
        <v>75</v>
      </c>
      <c r="CN25" s="203">
        <v>1015.47</v>
      </c>
      <c r="CO25" s="203">
        <v>1144.8900000000001</v>
      </c>
      <c r="CP25" s="203">
        <v>1375.55</v>
      </c>
      <c r="CQ25" s="190">
        <f>SUM(CN25:CP25)</f>
        <v>3535.91</v>
      </c>
      <c r="CR25" s="192" t="s">
        <v>75</v>
      </c>
      <c r="CS25" s="203">
        <v>1023.28</v>
      </c>
      <c r="CT25" s="203">
        <v>1156.23</v>
      </c>
      <c r="CU25" s="203">
        <v>1388.69</v>
      </c>
      <c r="CV25" s="190">
        <f>SUM(CS25:CU25)</f>
        <v>3568.2000000000003</v>
      </c>
      <c r="CW25" s="192" t="s">
        <v>75</v>
      </c>
      <c r="CX25" s="203">
        <v>1025.48</v>
      </c>
      <c r="CY25" s="203">
        <v>1159.75</v>
      </c>
      <c r="CZ25" s="203">
        <v>1393.38</v>
      </c>
      <c r="DA25" s="190">
        <f>SUM(CX25:CZ25)</f>
        <v>3578.61</v>
      </c>
      <c r="DB25" s="192" t="s">
        <v>75</v>
      </c>
      <c r="DC25" s="203">
        <v>1027.1400000000001</v>
      </c>
      <c r="DD25" s="203">
        <v>1161.3</v>
      </c>
      <c r="DE25" s="203">
        <v>1396.01</v>
      </c>
      <c r="DF25" s="190">
        <f>SUM(DC25:DE25)</f>
        <v>3584.45</v>
      </c>
      <c r="DG25" s="192" t="s">
        <v>75</v>
      </c>
      <c r="DH25" s="203">
        <v>1029.51</v>
      </c>
      <c r="DI25" s="203">
        <v>1163.5999999999999</v>
      </c>
      <c r="DJ25" s="203">
        <v>1398.88</v>
      </c>
      <c r="DK25" s="190">
        <f>SUM(DH25:DJ25)</f>
        <v>3591.99</v>
      </c>
      <c r="DL25" s="192" t="s">
        <v>75</v>
      </c>
      <c r="DM25" s="203">
        <v>1041.99</v>
      </c>
      <c r="DN25" s="203">
        <v>1174.82</v>
      </c>
      <c r="DO25" s="203">
        <v>1415.56</v>
      </c>
      <c r="DP25" s="190">
        <f>SUM(DM25:DO25)</f>
        <v>3632.37</v>
      </c>
      <c r="DQ25" s="192" t="s">
        <v>75</v>
      </c>
      <c r="DR25" s="203">
        <v>1046.73</v>
      </c>
      <c r="DS25" s="203">
        <v>1181.24</v>
      </c>
      <c r="DT25" s="203">
        <v>1424.39</v>
      </c>
      <c r="DU25" s="190">
        <f>SUM(DR25:DT25)</f>
        <v>3652.3600000000006</v>
      </c>
      <c r="DV25" s="192" t="s">
        <v>75</v>
      </c>
      <c r="DW25" s="203">
        <v>1046.81</v>
      </c>
      <c r="DX25" s="203">
        <v>1181.99</v>
      </c>
      <c r="DY25" s="203">
        <v>1427.17</v>
      </c>
      <c r="DZ25" s="190">
        <f>SUM(DW25:DY25)</f>
        <v>3655.9700000000003</v>
      </c>
      <c r="EA25" s="192" t="s">
        <v>75</v>
      </c>
      <c r="EB25" s="203">
        <v>1052.74</v>
      </c>
      <c r="EC25" s="203">
        <v>1185.25</v>
      </c>
      <c r="ED25" s="203">
        <v>1430.89</v>
      </c>
      <c r="EE25" s="190">
        <f>SUM(EB25:ED25)</f>
        <v>3668.88</v>
      </c>
      <c r="EF25" s="192" t="s">
        <v>75</v>
      </c>
      <c r="EG25" s="203">
        <v>1055.76</v>
      </c>
      <c r="EH25" s="203">
        <v>1187.73</v>
      </c>
      <c r="EI25" s="203">
        <v>1433.89</v>
      </c>
      <c r="EJ25" s="190">
        <f>SUM(EG25:EI25)</f>
        <v>3677.38</v>
      </c>
      <c r="EK25" s="192" t="s">
        <v>75</v>
      </c>
      <c r="EL25" s="203">
        <v>1061.1600000000001</v>
      </c>
      <c r="EM25" s="203">
        <v>1195.74</v>
      </c>
      <c r="EN25" s="203">
        <v>1444.73</v>
      </c>
      <c r="EO25" s="190">
        <f>SUM(EL25:EN25)</f>
        <v>3701.63</v>
      </c>
      <c r="EP25" s="192" t="s">
        <v>75</v>
      </c>
      <c r="EQ25" s="203">
        <v>1063.17</v>
      </c>
      <c r="ER25" s="203">
        <v>1198.29</v>
      </c>
      <c r="ES25" s="203">
        <v>1449.08</v>
      </c>
      <c r="ET25" s="190">
        <f>SUM(EQ25:ES25)</f>
        <v>3710.54</v>
      </c>
      <c r="EU25" s="192" t="s">
        <v>75</v>
      </c>
      <c r="EV25" s="203">
        <v>1068.69</v>
      </c>
      <c r="EW25" s="203">
        <v>1203.95</v>
      </c>
      <c r="EX25" s="203">
        <v>1457.09</v>
      </c>
      <c r="EY25" s="190">
        <f>SUM(EV25:EX25)</f>
        <v>3729.7300000000005</v>
      </c>
      <c r="EZ25" s="192" t="s">
        <v>75</v>
      </c>
      <c r="FA25" s="203">
        <v>1071.4100000000001</v>
      </c>
      <c r="FB25" s="203">
        <v>1207.4000000000001</v>
      </c>
      <c r="FC25" s="203">
        <v>1462.38</v>
      </c>
      <c r="FD25" s="190">
        <f>SUM(FA25:FC25)</f>
        <v>3741.1900000000005</v>
      </c>
      <c r="FE25" s="192" t="s">
        <v>75</v>
      </c>
      <c r="FF25" s="203">
        <v>1097.9100000000001</v>
      </c>
      <c r="FG25" s="203">
        <v>1239.73</v>
      </c>
      <c r="FH25" s="203">
        <v>1497.87</v>
      </c>
      <c r="FI25" s="190">
        <f>SUM(FF25:FH25)</f>
        <v>3835.51</v>
      </c>
      <c r="FJ25" s="192" t="s">
        <v>75</v>
      </c>
      <c r="FK25" s="203">
        <v>1129.31</v>
      </c>
      <c r="FL25" s="203">
        <v>1283.52</v>
      </c>
      <c r="FM25" s="203">
        <v>1546.41</v>
      </c>
      <c r="FN25" s="190">
        <f>SUM(FK25:FM25)</f>
        <v>3959.24</v>
      </c>
      <c r="FO25" s="192" t="s">
        <v>75</v>
      </c>
      <c r="FP25" s="203">
        <v>1108.8</v>
      </c>
      <c r="FQ25" s="203">
        <v>1255.74</v>
      </c>
      <c r="FR25" s="203">
        <v>1521.49</v>
      </c>
      <c r="FS25" s="190">
        <f>SUM(FP25:FR25)</f>
        <v>3886.0299999999997</v>
      </c>
      <c r="FT25" s="192" t="s">
        <v>75</v>
      </c>
      <c r="FU25" s="203">
        <v>1115.72</v>
      </c>
      <c r="FV25" s="203">
        <v>1262.1500000000001</v>
      </c>
      <c r="FW25" s="203">
        <v>1528.19</v>
      </c>
      <c r="FX25" s="190">
        <f>SUM(FU25:FW25)</f>
        <v>3906.06</v>
      </c>
      <c r="FY25" s="192" t="s">
        <v>75</v>
      </c>
      <c r="FZ25" s="203">
        <v>1132.1600000000001</v>
      </c>
      <c r="GA25" s="203">
        <v>1283.27</v>
      </c>
      <c r="GB25" s="203">
        <v>1551.01</v>
      </c>
      <c r="GC25" s="190">
        <f>SUM(FZ25:GB25)</f>
        <v>3966.4400000000005</v>
      </c>
      <c r="GD25" s="192" t="s">
        <v>75</v>
      </c>
      <c r="GE25" s="203">
        <v>1133.01</v>
      </c>
      <c r="GF25" s="203">
        <v>1286.19</v>
      </c>
      <c r="GG25" s="203">
        <v>1554.83</v>
      </c>
      <c r="GH25" s="190">
        <f>SUM(GE25:GG25)</f>
        <v>3974.0299999999997</v>
      </c>
      <c r="GI25" s="192" t="s">
        <v>75</v>
      </c>
      <c r="GJ25" s="203">
        <v>1136.67</v>
      </c>
      <c r="GK25" s="203">
        <v>1290.04</v>
      </c>
      <c r="GL25" s="203">
        <v>1560.56</v>
      </c>
      <c r="GM25" s="190">
        <f>SUM(GJ25:GL25)</f>
        <v>3987.27</v>
      </c>
      <c r="GN25" s="192" t="s">
        <v>75</v>
      </c>
      <c r="GO25" s="203">
        <v>1137.81</v>
      </c>
      <c r="GP25" s="203">
        <v>1290.95</v>
      </c>
      <c r="GQ25" s="203">
        <v>1561.77</v>
      </c>
      <c r="GR25" s="190">
        <f>SUM(GO25:GQ25)</f>
        <v>3990.53</v>
      </c>
      <c r="GS25" s="192" t="s">
        <v>75</v>
      </c>
      <c r="GT25" s="203">
        <v>1138.02</v>
      </c>
      <c r="GU25" s="203">
        <v>1291.45</v>
      </c>
      <c r="GV25" s="203">
        <v>1561.92</v>
      </c>
      <c r="GW25" s="190">
        <f>SUM(GT25:GV25)</f>
        <v>3991.3900000000003</v>
      </c>
      <c r="GX25" s="192" t="s">
        <v>75</v>
      </c>
      <c r="GY25" s="203">
        <v>1137.5899999999999</v>
      </c>
      <c r="GZ25" s="203">
        <v>1291.74</v>
      </c>
      <c r="HA25" s="203">
        <v>1565.75</v>
      </c>
      <c r="HB25" s="190">
        <f>SUM(GY25:HA25)</f>
        <v>3995.08</v>
      </c>
      <c r="HC25" s="192" t="s">
        <v>75</v>
      </c>
      <c r="HD25" s="203">
        <v>1136.99</v>
      </c>
      <c r="HE25" s="203">
        <v>1292.77</v>
      </c>
      <c r="HF25" s="203">
        <v>1569.57</v>
      </c>
      <c r="HG25" s="190">
        <f>SUM(HD25:HF25)</f>
        <v>3999.33</v>
      </c>
      <c r="HH25" s="192" t="s">
        <v>75</v>
      </c>
      <c r="HI25" s="203">
        <v>1157.7</v>
      </c>
      <c r="HJ25" s="203">
        <v>1322.87</v>
      </c>
      <c r="HK25" s="203">
        <v>1604.57</v>
      </c>
      <c r="HL25" s="190">
        <f>SUM(HI25:HK25)</f>
        <v>4085.1399999999994</v>
      </c>
      <c r="HM25" s="192" t="s">
        <v>75</v>
      </c>
      <c r="HN25" s="203">
        <v>1159.17</v>
      </c>
      <c r="HO25" s="203">
        <v>1325.4</v>
      </c>
      <c r="HP25" s="203">
        <v>1608.99</v>
      </c>
      <c r="HQ25" s="190">
        <f>SUM(HN25:HP25)</f>
        <v>4093.5600000000004</v>
      </c>
      <c r="HR25" s="192" t="s">
        <v>75</v>
      </c>
      <c r="HS25" s="203">
        <v>1161.98</v>
      </c>
      <c r="HT25" s="203">
        <v>1327.09</v>
      </c>
      <c r="HU25" s="203">
        <v>1612.68</v>
      </c>
      <c r="HV25" s="190">
        <f>SUM(HS25:HU25)</f>
        <v>4101.75</v>
      </c>
      <c r="HW25" s="192" t="s">
        <v>75</v>
      </c>
      <c r="HX25" s="203">
        <v>1170.49</v>
      </c>
      <c r="HY25" s="203">
        <v>1335.36</v>
      </c>
      <c r="HZ25" s="203">
        <v>1623.22</v>
      </c>
      <c r="IA25" s="190">
        <f>SUM(HX25:HZ25)</f>
        <v>4129.07</v>
      </c>
      <c r="IB25" s="192" t="s">
        <v>75</v>
      </c>
      <c r="IC25" s="203">
        <v>1172.6300000000001</v>
      </c>
      <c r="ID25" s="203">
        <v>1337.03</v>
      </c>
      <c r="IE25" s="203">
        <v>1625.29</v>
      </c>
      <c r="IF25" s="190">
        <f>SUM(IC25:IE25)</f>
        <v>4134.95</v>
      </c>
      <c r="IG25" s="192" t="s">
        <v>75</v>
      </c>
      <c r="IH25" s="203">
        <v>1175.96</v>
      </c>
      <c r="II25" s="203">
        <v>1340.05</v>
      </c>
      <c r="IJ25" s="203">
        <v>1629.19</v>
      </c>
      <c r="IK25" s="190">
        <f>SUM(IH25:IJ25)</f>
        <v>4145.2000000000007</v>
      </c>
      <c r="IL25" s="192" t="s">
        <v>75</v>
      </c>
      <c r="IM25" s="203">
        <v>1176.8</v>
      </c>
      <c r="IN25" s="203">
        <v>1341.15</v>
      </c>
      <c r="IO25" s="203">
        <v>1630.7</v>
      </c>
      <c r="IP25" s="190">
        <f>SUM(IM25:IO25)</f>
        <v>4148.6499999999996</v>
      </c>
      <c r="IQ25" s="192" t="s">
        <v>75</v>
      </c>
      <c r="IR25" s="203">
        <v>1183.83</v>
      </c>
      <c r="IS25" s="203">
        <v>1345.69</v>
      </c>
      <c r="IT25" s="203" t="s">
        <v>43</v>
      </c>
      <c r="IU25" s="190">
        <f>SUM(IR25:IT25)</f>
        <v>2529.52</v>
      </c>
      <c r="IV25" s="192" t="s">
        <v>75</v>
      </c>
      <c r="IW25" s="203">
        <v>1187.21</v>
      </c>
      <c r="IX25" s="203">
        <v>1347.86</v>
      </c>
      <c r="IY25" s="203">
        <v>1639.99</v>
      </c>
      <c r="IZ25" s="190">
        <f>SUM(IW25:IY25)</f>
        <v>4175.0599999999995</v>
      </c>
      <c r="JA25" s="192" t="s">
        <v>75</v>
      </c>
      <c r="JB25" s="203">
        <v>1188.42</v>
      </c>
      <c r="JC25" s="203">
        <v>1348.84</v>
      </c>
      <c r="JD25" s="203">
        <v>1639.44</v>
      </c>
      <c r="JE25" s="190">
        <f>SUM(JB25:JD25)</f>
        <v>4176.7000000000007</v>
      </c>
      <c r="JF25" s="192" t="s">
        <v>75</v>
      </c>
      <c r="JG25" s="203">
        <v>1190.5999999999999</v>
      </c>
      <c r="JH25" s="203">
        <v>1349.8</v>
      </c>
      <c r="JI25" s="203">
        <v>1640.94</v>
      </c>
      <c r="JJ25" s="190">
        <f>SUM(JG25:JI25)</f>
        <v>4181.34</v>
      </c>
      <c r="JK25" s="192" t="s">
        <v>75</v>
      </c>
      <c r="JL25" s="203">
        <v>1201.17</v>
      </c>
      <c r="JM25" s="203">
        <v>1361.68</v>
      </c>
      <c r="JN25" s="203">
        <v>1653.25</v>
      </c>
      <c r="JO25" s="190">
        <f>SUM(JL25:JN25)</f>
        <v>4216.1000000000004</v>
      </c>
      <c r="JP25" s="192" t="s">
        <v>75</v>
      </c>
      <c r="JQ25" s="203">
        <v>1205.25</v>
      </c>
      <c r="JR25" s="203">
        <v>1364.75</v>
      </c>
      <c r="JS25" s="203">
        <v>1658.24</v>
      </c>
      <c r="JT25" s="190">
        <f>SUM(JQ25:JS25)</f>
        <v>4228.24</v>
      </c>
      <c r="JU25" s="192" t="s">
        <v>75</v>
      </c>
      <c r="JV25" s="203">
        <v>1209.71</v>
      </c>
      <c r="JW25" s="203">
        <v>1366.7</v>
      </c>
      <c r="JX25" s="203">
        <v>1658.42</v>
      </c>
      <c r="JY25" s="190">
        <f>SUM(JV25:JX25)</f>
        <v>4234.83</v>
      </c>
      <c r="JZ25" s="192" t="s">
        <v>75</v>
      </c>
      <c r="KA25" s="203">
        <v>1212.9000000000001</v>
      </c>
      <c r="KB25" s="203">
        <v>1369.78</v>
      </c>
      <c r="KC25" s="203">
        <v>1662.73</v>
      </c>
      <c r="KD25" s="190">
        <f>SUM(KA25:KC25)</f>
        <v>4245.41</v>
      </c>
      <c r="KE25" s="192" t="s">
        <v>75</v>
      </c>
      <c r="KF25" s="203">
        <v>1215.1500000000001</v>
      </c>
      <c r="KG25" s="203">
        <v>1374.3</v>
      </c>
      <c r="KH25" s="203">
        <v>1669.11</v>
      </c>
      <c r="KI25" s="190">
        <f>SUM(KF25:KH25)</f>
        <v>4258.5599999999995</v>
      </c>
      <c r="KJ25" s="192" t="s">
        <v>75</v>
      </c>
      <c r="KK25" s="203">
        <v>1219.28</v>
      </c>
      <c r="KL25" s="203">
        <v>1377.51</v>
      </c>
      <c r="KM25" s="203">
        <v>1670.86</v>
      </c>
      <c r="KN25" s="190">
        <f>SUM(KK25:KM25)</f>
        <v>4267.6499999999996</v>
      </c>
      <c r="KO25" s="192" t="s">
        <v>75</v>
      </c>
      <c r="KP25" s="203">
        <v>1222.6099999999999</v>
      </c>
      <c r="KQ25" s="203">
        <v>1383.86</v>
      </c>
      <c r="KR25" s="203">
        <v>1681.12</v>
      </c>
      <c r="KS25" s="190">
        <f>SUM(KP25:KR25)</f>
        <v>4287.59</v>
      </c>
      <c r="KT25" s="192" t="s">
        <v>75</v>
      </c>
      <c r="KU25" s="203">
        <v>1233.06</v>
      </c>
      <c r="KV25" s="203">
        <v>1386.94</v>
      </c>
      <c r="KW25" s="203">
        <v>1686.15</v>
      </c>
      <c r="KX25" s="190">
        <f>SUM(KU25:KW25)</f>
        <v>4306.1499999999996</v>
      </c>
      <c r="KY25" s="192" t="s">
        <v>75</v>
      </c>
      <c r="KZ25" s="203">
        <v>1227.17</v>
      </c>
      <c r="LA25" s="203">
        <v>1387.78</v>
      </c>
      <c r="LB25" s="203">
        <v>1688.84</v>
      </c>
      <c r="LC25" s="190">
        <f>SUM(KZ25:LB25)</f>
        <v>4303.79</v>
      </c>
      <c r="LD25" s="192" t="s">
        <v>75</v>
      </c>
      <c r="LE25" s="203">
        <v>1229.4000000000001</v>
      </c>
      <c r="LF25" s="203">
        <v>1389.07</v>
      </c>
      <c r="LG25" s="203">
        <v>1694.02</v>
      </c>
      <c r="LH25" s="190">
        <f>SUM(LE25:LG25)</f>
        <v>4312.49</v>
      </c>
      <c r="LI25" s="192" t="s">
        <v>75</v>
      </c>
      <c r="LJ25" s="203">
        <v>1229.24</v>
      </c>
      <c r="LK25" s="203">
        <v>1388.83</v>
      </c>
      <c r="LL25" s="203">
        <v>1695.03</v>
      </c>
      <c r="LM25" s="190">
        <f>SUM(LJ25:LL25)</f>
        <v>4313.0999999999995</v>
      </c>
      <c r="LN25" s="192" t="s">
        <v>75</v>
      </c>
      <c r="LO25" s="203">
        <v>1234.42</v>
      </c>
      <c r="LP25" s="203">
        <v>1395.55</v>
      </c>
      <c r="LQ25" s="203">
        <v>1702.33</v>
      </c>
      <c r="LR25" s="190">
        <f>SUM(LO25:LQ25)</f>
        <v>4332.3</v>
      </c>
      <c r="LS25" s="192" t="s">
        <v>75</v>
      </c>
      <c r="LT25" s="203">
        <v>1265.33</v>
      </c>
      <c r="LU25" s="203">
        <v>1434.42</v>
      </c>
      <c r="LV25" s="203">
        <v>1745.09</v>
      </c>
      <c r="LW25" s="190">
        <f>SUM(LT25:LV25)</f>
        <v>4444.84</v>
      </c>
      <c r="LX25" s="192" t="s">
        <v>75</v>
      </c>
      <c r="LY25" s="203">
        <v>1269.99</v>
      </c>
      <c r="LZ25" s="203">
        <v>1439.61</v>
      </c>
      <c r="MA25" s="203">
        <v>1750.72</v>
      </c>
      <c r="MB25" s="190">
        <f>SUM(LY25:MA25)</f>
        <v>4460.32</v>
      </c>
      <c r="MC25" s="192" t="s">
        <v>75</v>
      </c>
      <c r="MD25" s="203">
        <v>1273.97</v>
      </c>
      <c r="ME25" s="203">
        <v>1441.47</v>
      </c>
      <c r="MF25" s="203">
        <v>1750.94</v>
      </c>
      <c r="MG25" s="190">
        <f>SUM(MD25:MF25)</f>
        <v>4466.38</v>
      </c>
      <c r="MH25" s="192" t="s">
        <v>75</v>
      </c>
      <c r="MI25" s="203">
        <v>1278.8499999999999</v>
      </c>
      <c r="MJ25" s="203">
        <v>1446.7</v>
      </c>
      <c r="MK25" s="203">
        <v>1757.24</v>
      </c>
      <c r="ML25" s="190">
        <f>SUM(MI25:MK25)</f>
        <v>4482.79</v>
      </c>
      <c r="MM25" s="192" t="s">
        <v>75</v>
      </c>
      <c r="MN25" s="203">
        <v>1285.81</v>
      </c>
      <c r="MO25" s="203">
        <v>1456.34</v>
      </c>
      <c r="MP25" s="203">
        <v>1768.58</v>
      </c>
      <c r="MQ25" s="190">
        <f>SUM(MN25:MP25)</f>
        <v>4510.7299999999996</v>
      </c>
      <c r="MR25" s="192" t="s">
        <v>75</v>
      </c>
      <c r="MS25" s="203">
        <v>1286.76</v>
      </c>
      <c r="MT25" s="203">
        <v>1457.26</v>
      </c>
      <c r="MU25" s="203">
        <v>1768.37</v>
      </c>
      <c r="MV25" s="190">
        <f>SUM(MS25:MU25)</f>
        <v>4512.3899999999994</v>
      </c>
      <c r="MW25" s="192" t="s">
        <v>75</v>
      </c>
      <c r="MX25" s="203">
        <v>1289.3699999999999</v>
      </c>
      <c r="MY25" s="203">
        <v>1461.26</v>
      </c>
      <c r="MZ25" s="203">
        <v>1774.88</v>
      </c>
      <c r="NA25" s="190">
        <f>SUM(MX25:MZ25)</f>
        <v>4525.51</v>
      </c>
      <c r="NB25" s="192" t="s">
        <v>75</v>
      </c>
      <c r="NC25" s="203">
        <v>1288.5</v>
      </c>
      <c r="ND25" s="203">
        <v>1462.35</v>
      </c>
      <c r="NE25" s="203">
        <v>1779.7</v>
      </c>
      <c r="NF25" s="190">
        <f>SUM(NC25:NE25)</f>
        <v>4530.55</v>
      </c>
      <c r="NG25" s="192" t="s">
        <v>75</v>
      </c>
      <c r="NH25" s="203">
        <v>1293.02</v>
      </c>
      <c r="NI25" s="203">
        <v>1467.15</v>
      </c>
      <c r="NJ25" s="203">
        <v>1786.03</v>
      </c>
      <c r="NK25" s="190">
        <f>SUM(NH25:NJ25)</f>
        <v>4546.2</v>
      </c>
      <c r="NL25" s="192" t="s">
        <v>75</v>
      </c>
      <c r="NM25" s="203">
        <v>1299.06</v>
      </c>
      <c r="NN25" s="203">
        <v>1473.74</v>
      </c>
      <c r="NO25" s="203">
        <v>1796.42</v>
      </c>
      <c r="NP25" s="190">
        <f>SUM(NM25:NO25)</f>
        <v>4569.22</v>
      </c>
      <c r="NQ25" s="192" t="s">
        <v>75</v>
      </c>
      <c r="NR25" s="203">
        <v>1300.99</v>
      </c>
      <c r="NS25" s="203">
        <v>1473.61</v>
      </c>
      <c r="NT25" s="203">
        <v>1796.31</v>
      </c>
      <c r="NU25" s="190">
        <f>SUM(NR25:NT25)</f>
        <v>4570.91</v>
      </c>
      <c r="NV25" s="192" t="s">
        <v>75</v>
      </c>
      <c r="NW25" s="203">
        <v>1303.05</v>
      </c>
      <c r="NX25" s="203">
        <v>1474.65</v>
      </c>
      <c r="NY25" s="203">
        <v>1797.68</v>
      </c>
      <c r="NZ25" s="190">
        <f>SUM(NW25:NY25)</f>
        <v>4575.38</v>
      </c>
      <c r="OA25" s="192" t="s">
        <v>75</v>
      </c>
      <c r="OB25" s="203">
        <v>1322.06</v>
      </c>
      <c r="OC25" s="203">
        <v>1501.72</v>
      </c>
      <c r="OD25" s="203">
        <v>1825.96</v>
      </c>
      <c r="OE25" s="190">
        <f>SUM(OB25:OD25)</f>
        <v>4649.74</v>
      </c>
      <c r="OF25" s="192" t="s">
        <v>75</v>
      </c>
      <c r="OG25" s="203">
        <v>1322.55</v>
      </c>
      <c r="OH25" s="203">
        <v>1502.4</v>
      </c>
      <c r="OI25" s="203">
        <v>1826.4</v>
      </c>
      <c r="OJ25" s="190">
        <f>SUM(OG25:OI25)</f>
        <v>4651.3500000000004</v>
      </c>
      <c r="OK25" s="192" t="s">
        <v>75</v>
      </c>
      <c r="OL25" s="203">
        <v>1330.78</v>
      </c>
      <c r="OM25" s="203">
        <v>1509.24</v>
      </c>
      <c r="ON25" s="203">
        <v>1834.61</v>
      </c>
      <c r="OO25" s="190">
        <f>SUM(OL25:ON25)</f>
        <v>4674.63</v>
      </c>
      <c r="OP25" s="192" t="s">
        <v>75</v>
      </c>
      <c r="OQ25" s="203">
        <v>1345.61</v>
      </c>
      <c r="OR25" s="203">
        <v>1525.62</v>
      </c>
      <c r="OS25" s="203">
        <v>1861.41</v>
      </c>
      <c r="OT25" s="190">
        <f>SUM(OQ25:OS25)</f>
        <v>4732.6399999999994</v>
      </c>
      <c r="OU25" s="192" t="s">
        <v>75</v>
      </c>
      <c r="OV25" s="190">
        <v>1377.96</v>
      </c>
      <c r="OW25" s="203">
        <v>1553.94</v>
      </c>
      <c r="OX25" s="203">
        <v>1901.92</v>
      </c>
      <c r="OY25" s="190">
        <f>SUM(OV25:OX25)</f>
        <v>4833.82</v>
      </c>
      <c r="OZ25" s="192" t="s">
        <v>75</v>
      </c>
      <c r="PA25" s="203">
        <v>1395.05</v>
      </c>
      <c r="PB25" s="203">
        <v>1569.27</v>
      </c>
      <c r="PC25" s="203">
        <v>1916.82</v>
      </c>
      <c r="PD25" s="190">
        <f>SUM(PA25:PC25)</f>
        <v>4881.1399999999994</v>
      </c>
      <c r="PE25" s="192" t="s">
        <v>75</v>
      </c>
      <c r="PF25" s="203">
        <v>1408.21</v>
      </c>
      <c r="PG25" s="203">
        <v>1581.28</v>
      </c>
      <c r="PH25" s="203">
        <v>1933.26</v>
      </c>
      <c r="PI25" s="190">
        <f>SUM(PF25:PH25)</f>
        <v>4922.75</v>
      </c>
      <c r="PJ25" s="192" t="s">
        <v>75</v>
      </c>
      <c r="PK25" s="203">
        <v>1433.53</v>
      </c>
      <c r="PL25" s="203">
        <v>1601.77</v>
      </c>
      <c r="PM25" s="203" t="s">
        <v>43</v>
      </c>
      <c r="PN25" s="190">
        <f>SUM(PK25:PM25)</f>
        <v>3035.3</v>
      </c>
      <c r="PO25" s="192" t="s">
        <v>75</v>
      </c>
      <c r="PP25" s="203">
        <v>1450.22</v>
      </c>
      <c r="PQ25" s="203">
        <v>1616.57</v>
      </c>
      <c r="PR25" s="190">
        <v>1965.33</v>
      </c>
      <c r="PS25" s="190">
        <f>SUM(PP25:PR25)</f>
        <v>5032.12</v>
      </c>
      <c r="PT25" s="192" t="s">
        <v>75</v>
      </c>
      <c r="PU25" s="203">
        <v>1467.14</v>
      </c>
      <c r="PV25" s="203">
        <v>1629.78</v>
      </c>
      <c r="PW25" s="203" t="s">
        <v>43</v>
      </c>
      <c r="PX25" s="190">
        <f>SUM(PU25:PW25)</f>
        <v>3096.92</v>
      </c>
      <c r="PY25" s="192" t="s">
        <v>75</v>
      </c>
      <c r="PZ25" s="203">
        <v>1504.97</v>
      </c>
      <c r="QA25" s="203">
        <v>1665.38</v>
      </c>
      <c r="QB25" s="203">
        <v>2025.38</v>
      </c>
      <c r="QC25" s="190">
        <f>SUM(PZ25:QB25)</f>
        <v>5195.7300000000005</v>
      </c>
      <c r="QD25" s="192" t="s">
        <v>75</v>
      </c>
      <c r="QE25" s="203">
        <v>1532.27</v>
      </c>
      <c r="QF25" s="203">
        <v>1691.54</v>
      </c>
      <c r="QG25" s="203">
        <v>2061.62</v>
      </c>
      <c r="QH25" s="190">
        <f>SUM(QE25:QG25)</f>
        <v>5285.43</v>
      </c>
      <c r="QI25" s="192" t="s">
        <v>75</v>
      </c>
      <c r="QJ25" s="203">
        <v>1589.48</v>
      </c>
      <c r="QK25" s="203">
        <v>1766.25</v>
      </c>
      <c r="QL25" s="203">
        <v>2144.64</v>
      </c>
      <c r="QM25" s="190">
        <f>SUM(QJ25:QL25)</f>
        <v>5500.37</v>
      </c>
      <c r="QN25" s="192" t="s">
        <v>75</v>
      </c>
      <c r="QO25" s="203">
        <v>1611.04</v>
      </c>
      <c r="QP25" s="203">
        <v>1789.33</v>
      </c>
      <c r="QQ25" s="203">
        <v>2181.6799999999998</v>
      </c>
      <c r="QR25" s="190">
        <f>SUM(QO25:QQ25)</f>
        <v>5582.0499999999993</v>
      </c>
      <c r="QS25" s="192" t="s">
        <v>75</v>
      </c>
      <c r="QT25" s="203">
        <v>1632.04</v>
      </c>
      <c r="QU25" s="203">
        <v>1812.22</v>
      </c>
      <c r="QV25" s="203">
        <v>2215.1</v>
      </c>
      <c r="QW25" s="190">
        <f>SUM(QT25:QV25)</f>
        <v>5659.3600000000006</v>
      </c>
      <c r="QX25" s="192" t="s">
        <v>75</v>
      </c>
      <c r="QY25" s="203">
        <v>1652.4</v>
      </c>
      <c r="QZ25" s="203">
        <v>1832.23</v>
      </c>
      <c r="RA25" s="203">
        <v>2245.91</v>
      </c>
      <c r="RB25" s="190">
        <f>SUM(QY25:RA25)</f>
        <v>5730.54</v>
      </c>
      <c r="RC25" s="192" t="s">
        <v>75</v>
      </c>
      <c r="RD25" s="203">
        <v>1680.93</v>
      </c>
      <c r="RE25" s="203">
        <v>1849.11</v>
      </c>
      <c r="RF25" s="203">
        <v>2272.9499999999998</v>
      </c>
      <c r="RG25" s="190">
        <f>SUM(RD25:RF25)</f>
        <v>5802.99</v>
      </c>
      <c r="RH25" s="192" t="s">
        <v>75</v>
      </c>
      <c r="RI25" s="203">
        <v>1685.06</v>
      </c>
      <c r="RJ25" s="203">
        <v>1850.83</v>
      </c>
      <c r="RK25" s="203">
        <v>2281.77</v>
      </c>
      <c r="RL25" s="190">
        <f>SUM(RI25:RK25)</f>
        <v>5817.66</v>
      </c>
      <c r="RM25" s="192" t="s">
        <v>75</v>
      </c>
      <c r="RN25" s="203">
        <v>1698.72</v>
      </c>
      <c r="RO25" s="203">
        <v>1867.96</v>
      </c>
      <c r="RP25" s="203">
        <v>2309.5500000000002</v>
      </c>
      <c r="RQ25" s="190">
        <f>SUM(RN25:RP25)</f>
        <v>5876.2300000000005</v>
      </c>
      <c r="RR25" s="192" t="s">
        <v>75</v>
      </c>
      <c r="RS25" s="203">
        <v>1710.22</v>
      </c>
      <c r="RT25" s="203">
        <v>1878.58</v>
      </c>
      <c r="RU25" s="203">
        <v>2330.9299999999998</v>
      </c>
      <c r="RV25" s="190">
        <f>SUM(RS25:RU25)</f>
        <v>5919.73</v>
      </c>
      <c r="RW25" s="192" t="s">
        <v>75</v>
      </c>
      <c r="RX25" s="203">
        <v>1717.69</v>
      </c>
      <c r="RY25" s="203">
        <v>1882.57</v>
      </c>
      <c r="RZ25" s="203">
        <v>2338.4499999999998</v>
      </c>
      <c r="SA25" s="190">
        <f>SUM(RX25:RZ25)</f>
        <v>5938.71</v>
      </c>
      <c r="SB25" s="192" t="s">
        <v>75</v>
      </c>
      <c r="SC25" s="203">
        <v>1738.99</v>
      </c>
      <c r="SD25" s="203">
        <v>1894</v>
      </c>
      <c r="SE25" s="203">
        <v>2357.48</v>
      </c>
      <c r="SF25" s="190">
        <f>SUM(SC25:SE25)</f>
        <v>5990.4699999999993</v>
      </c>
      <c r="SG25" s="192" t="s">
        <v>75</v>
      </c>
      <c r="SH25" s="203">
        <v>1760.15</v>
      </c>
      <c r="SI25" s="203">
        <v>1907.72</v>
      </c>
      <c r="SJ25" s="203">
        <v>2374.15</v>
      </c>
      <c r="SK25" s="190">
        <f>SUM(SH25:SJ25)</f>
        <v>6042.02</v>
      </c>
      <c r="SL25" s="192" t="s">
        <v>75</v>
      </c>
      <c r="SM25" s="203">
        <v>1772.44</v>
      </c>
      <c r="SN25" s="203">
        <v>1918.3</v>
      </c>
      <c r="SO25" s="203">
        <v>2387.56</v>
      </c>
      <c r="SP25" s="190">
        <f>SUM(SM25:SO25)</f>
        <v>6078.2999999999993</v>
      </c>
      <c r="SQ25" s="192" t="s">
        <v>75</v>
      </c>
      <c r="SR25" s="203">
        <v>1858.41</v>
      </c>
      <c r="SS25" s="203">
        <v>2032.23</v>
      </c>
      <c r="ST25" s="203">
        <v>2508.13</v>
      </c>
      <c r="SU25" s="190">
        <f>SUM(SR25:ST25)</f>
        <v>6398.77</v>
      </c>
      <c r="SV25" s="192" t="s">
        <v>75</v>
      </c>
      <c r="SW25" s="203">
        <v>1869.77</v>
      </c>
      <c r="SX25" s="203">
        <v>2034.16</v>
      </c>
      <c r="SY25" s="203">
        <v>2508.61</v>
      </c>
      <c r="SZ25" s="190">
        <f>SUM(SW25:SY25)</f>
        <v>6412.5400000000009</v>
      </c>
      <c r="TA25" s="192" t="s">
        <v>75</v>
      </c>
      <c r="TB25" s="203">
        <v>1880.16</v>
      </c>
      <c r="TC25" s="203">
        <v>2042.07</v>
      </c>
      <c r="TD25" s="203">
        <v>2519.17</v>
      </c>
      <c r="TE25" s="190">
        <f>SUM(TB25:TD25)</f>
        <v>6441.4</v>
      </c>
      <c r="TF25" s="192" t="s">
        <v>75</v>
      </c>
      <c r="TG25" s="203">
        <v>1887.72</v>
      </c>
      <c r="TH25" s="203">
        <v>2037.41</v>
      </c>
      <c r="TI25" s="203">
        <v>2520.56</v>
      </c>
      <c r="TJ25" s="190">
        <f>SUM(TG25:TI25)</f>
        <v>6445.6900000000005</v>
      </c>
      <c r="TK25" s="192" t="s">
        <v>75</v>
      </c>
      <c r="TL25" s="203">
        <v>1888.99</v>
      </c>
      <c r="TM25" s="203">
        <v>2039.33</v>
      </c>
      <c r="TN25" s="203">
        <v>2523.52</v>
      </c>
      <c r="TO25" s="190">
        <f>SUM(TL25:TN25)</f>
        <v>6451.84</v>
      </c>
      <c r="TP25" s="192" t="s">
        <v>75</v>
      </c>
      <c r="TQ25" s="203">
        <v>1892.03</v>
      </c>
      <c r="TR25" s="203">
        <v>2038.89</v>
      </c>
      <c r="TS25" s="203">
        <v>2523.36</v>
      </c>
      <c r="TT25" s="190">
        <f>SUM(TQ25:TS25)</f>
        <v>6454.2800000000007</v>
      </c>
      <c r="TU25" s="192" t="s">
        <v>75</v>
      </c>
      <c r="TV25" s="203">
        <v>1891.87</v>
      </c>
      <c r="TW25" s="203">
        <v>2038.56</v>
      </c>
      <c r="TX25" s="203">
        <v>2525.7800000000002</v>
      </c>
      <c r="TY25" s="190">
        <f>SUM(TV25:TX25)</f>
        <v>6456.21</v>
      </c>
      <c r="TZ25" s="192" t="s">
        <v>75</v>
      </c>
      <c r="UA25" s="203">
        <v>1891.57</v>
      </c>
      <c r="UB25" s="203">
        <v>2040.39</v>
      </c>
      <c r="UC25" s="203">
        <v>2534.15</v>
      </c>
      <c r="UD25" s="190">
        <f>SUM(UA25:UC25)</f>
        <v>6466.1100000000006</v>
      </c>
      <c r="UE25" s="192" t="s">
        <v>75</v>
      </c>
      <c r="UF25" s="203">
        <v>1898.66</v>
      </c>
      <c r="UG25" s="203">
        <v>2037.09</v>
      </c>
      <c r="UH25" s="203">
        <v>2531.3000000000002</v>
      </c>
      <c r="UI25" s="203">
        <f>SUM(UF25:UH25)</f>
        <v>6467.05</v>
      </c>
      <c r="UJ25" s="192" t="s">
        <v>75</v>
      </c>
      <c r="UK25" s="203">
        <v>1911.05</v>
      </c>
      <c r="UL25" s="203">
        <v>2035.67</v>
      </c>
      <c r="UM25" s="203">
        <v>2534.1799999999998</v>
      </c>
      <c r="UN25" s="190">
        <f>SUM(UK25:UM25)</f>
        <v>6480.9</v>
      </c>
      <c r="UO25" s="192" t="s">
        <v>75</v>
      </c>
      <c r="UP25" s="203">
        <v>1985.28</v>
      </c>
      <c r="UQ25" s="203">
        <v>2145.9299999999998</v>
      </c>
      <c r="UR25" s="203">
        <v>2654.94</v>
      </c>
      <c r="US25" s="190">
        <f>SUM(UP25:UR25)</f>
        <v>6786.15</v>
      </c>
      <c r="UT25" s="192" t="s">
        <v>75</v>
      </c>
      <c r="UU25" s="203">
        <v>1917.76</v>
      </c>
      <c r="UV25" s="203">
        <v>2038.43</v>
      </c>
      <c r="UW25" s="203">
        <v>2540.4</v>
      </c>
      <c r="UX25" s="203">
        <f>SUM(UU25:UW25)</f>
        <v>6496.59</v>
      </c>
      <c r="UY25" s="192" t="s">
        <v>75</v>
      </c>
      <c r="UZ25" s="203">
        <v>1952.61</v>
      </c>
      <c r="VA25" s="203">
        <v>2094.31</v>
      </c>
      <c r="VB25" s="203">
        <v>2590.7199999999998</v>
      </c>
      <c r="VC25" s="203">
        <f>SUM(UZ25:VB25)</f>
        <v>6637.6399999999994</v>
      </c>
      <c r="VD25" s="192" t="s">
        <v>75</v>
      </c>
      <c r="VE25" s="203">
        <v>1953.94</v>
      </c>
      <c r="VF25" s="203">
        <v>2095.48</v>
      </c>
      <c r="VG25" s="203">
        <v>2591.36</v>
      </c>
      <c r="VH25" s="203">
        <f>SUM(VE25:VG25)</f>
        <v>6640.7800000000007</v>
      </c>
      <c r="VI25" s="192" t="s">
        <v>75</v>
      </c>
      <c r="VJ25" s="203">
        <v>1958.98</v>
      </c>
      <c r="VK25" s="203">
        <v>2101.9699999999998</v>
      </c>
      <c r="VL25" s="203">
        <v>2596.14</v>
      </c>
      <c r="VM25" s="203">
        <f>SUM(VJ25:VL25)</f>
        <v>6657.09</v>
      </c>
      <c r="VN25" s="192" t="s">
        <v>75</v>
      </c>
      <c r="VO25" s="203">
        <v>1977.83</v>
      </c>
      <c r="VP25" s="203">
        <v>2127.98</v>
      </c>
      <c r="VQ25" s="203">
        <v>2625.26</v>
      </c>
      <c r="VR25" s="203">
        <f>SUM(VO25:VQ25)</f>
        <v>6731.07</v>
      </c>
      <c r="VS25" s="192" t="s">
        <v>75</v>
      </c>
      <c r="VT25" s="203">
        <v>1981.96</v>
      </c>
      <c r="VU25" s="203">
        <v>2134.64</v>
      </c>
      <c r="VV25" s="203">
        <v>2633.99</v>
      </c>
      <c r="VW25" s="203">
        <f>SUM(VT25:VV25)</f>
        <v>6750.59</v>
      </c>
      <c r="VX25" s="192" t="s">
        <v>75</v>
      </c>
      <c r="VY25" s="203">
        <v>1986.8</v>
      </c>
      <c r="VZ25" s="203">
        <v>2140.38</v>
      </c>
      <c r="WA25" s="203">
        <v>2646.02</v>
      </c>
      <c r="WB25" s="203">
        <f>SUM(VY25:WA25)</f>
        <v>6773.2000000000007</v>
      </c>
      <c r="WC25" s="192" t="s">
        <v>75</v>
      </c>
      <c r="WD25" s="203">
        <v>1987.41</v>
      </c>
      <c r="WE25" s="203">
        <v>2140.61</v>
      </c>
      <c r="WF25" s="203">
        <v>2646.03</v>
      </c>
      <c r="WG25" s="203">
        <f>SUM(WD25:WF25)</f>
        <v>6774.0500000000011</v>
      </c>
      <c r="WH25" s="192" t="s">
        <v>75</v>
      </c>
      <c r="WI25" s="203">
        <v>1983.16</v>
      </c>
      <c r="WJ25" s="203">
        <v>2142.23</v>
      </c>
      <c r="WK25" s="203">
        <v>2652.85</v>
      </c>
      <c r="WL25" s="203">
        <f>SUM(WI25:WK25)</f>
        <v>6778.24</v>
      </c>
      <c r="WM25" s="192" t="s">
        <v>75</v>
      </c>
      <c r="WN25" s="203">
        <v>1986.96</v>
      </c>
      <c r="WO25" s="203">
        <v>2144.52</v>
      </c>
      <c r="WP25" s="203">
        <v>2647.65</v>
      </c>
      <c r="WQ25" s="203">
        <f>SUM(WN25:WP25)</f>
        <v>6779.1299999999992</v>
      </c>
      <c r="WR25" s="192" t="s">
        <v>75</v>
      </c>
      <c r="WS25" s="203">
        <v>1987.93</v>
      </c>
      <c r="WT25" s="203">
        <v>2144.98</v>
      </c>
      <c r="WU25" s="203">
        <v>2648.71</v>
      </c>
      <c r="WV25" s="203">
        <f>SUM(WS25:WU25)</f>
        <v>6781.62</v>
      </c>
      <c r="WW25" s="192" t="s">
        <v>75</v>
      </c>
      <c r="WX25" s="203">
        <v>1990.44</v>
      </c>
      <c r="WY25" s="203">
        <v>2146.3000000000002</v>
      </c>
      <c r="WZ25" s="203">
        <v>2650.72</v>
      </c>
      <c r="XA25" s="203">
        <f>SUM(WX25:WZ25)</f>
        <v>6787.4599999999991</v>
      </c>
      <c r="XB25" s="192" t="s">
        <v>75</v>
      </c>
      <c r="XC25" s="203">
        <v>1990.66</v>
      </c>
      <c r="XD25" s="203">
        <v>2146.6999999999998</v>
      </c>
      <c r="XE25" s="203">
        <v>2652.17</v>
      </c>
      <c r="XF25" s="203">
        <f>SUM(XC25:XE25)</f>
        <v>6789.53</v>
      </c>
      <c r="XG25" s="192" t="s">
        <v>75</v>
      </c>
      <c r="XH25" s="203">
        <v>2008.46</v>
      </c>
      <c r="XI25" s="203">
        <v>2183.41</v>
      </c>
      <c r="XJ25" s="203">
        <v>2693.08</v>
      </c>
      <c r="XK25" s="203">
        <f>SUM(XH25:XJ25)</f>
        <v>6884.95</v>
      </c>
      <c r="XL25" s="192" t="s">
        <v>75</v>
      </c>
      <c r="XM25" s="203">
        <v>2019.37</v>
      </c>
      <c r="XN25" s="203">
        <v>2203.71</v>
      </c>
      <c r="XO25" s="203">
        <v>2713.46</v>
      </c>
      <c r="XP25" s="203">
        <f>SUM(XM25:XO25)</f>
        <v>6936.54</v>
      </c>
      <c r="XQ25" s="192" t="s">
        <v>75</v>
      </c>
      <c r="XR25" s="203">
        <v>2028.25</v>
      </c>
      <c r="XS25" s="203">
        <v>2216.4899999999998</v>
      </c>
      <c r="XT25" s="203">
        <v>2729.75</v>
      </c>
      <c r="XU25" s="203">
        <f>SUM(XR25:XT25)</f>
        <v>6974.49</v>
      </c>
      <c r="XV25" s="192" t="s">
        <v>75</v>
      </c>
      <c r="XW25" s="203">
        <v>2032.84</v>
      </c>
      <c r="XX25" s="203">
        <v>2219.0500000000002</v>
      </c>
      <c r="XY25" s="203">
        <v>2732.44</v>
      </c>
      <c r="XZ25" s="203">
        <f>SUM(XW25:XY25)</f>
        <v>6984.33</v>
      </c>
      <c r="YA25" s="192" t="s">
        <v>75</v>
      </c>
      <c r="YB25" s="203">
        <v>2036.09</v>
      </c>
      <c r="YC25" s="203">
        <v>2222.46</v>
      </c>
      <c r="YD25" s="203">
        <v>2737.18</v>
      </c>
      <c r="YE25" s="203">
        <f>SUM(YB25:YD25)</f>
        <v>6995.73</v>
      </c>
      <c r="YF25" s="192" t="s">
        <v>75</v>
      </c>
      <c r="YG25" s="203">
        <v>2043.78</v>
      </c>
      <c r="YH25" s="203">
        <v>2229.58</v>
      </c>
      <c r="YI25" s="203">
        <v>2747.74</v>
      </c>
      <c r="YJ25" s="203">
        <f>SUM(YG25:YI25)</f>
        <v>7021.0999999999995</v>
      </c>
      <c r="YK25" s="192" t="s">
        <v>75</v>
      </c>
      <c r="YL25" s="203">
        <v>2158.0300000000002</v>
      </c>
      <c r="YM25" s="203">
        <v>2381.9499999999998</v>
      </c>
      <c r="YN25" s="203">
        <v>2908.58</v>
      </c>
      <c r="YO25" s="203">
        <f>SUM(YL25:YN25)</f>
        <v>7448.5599999999995</v>
      </c>
      <c r="YP25" s="192" t="s">
        <v>75</v>
      </c>
      <c r="YQ25" s="203">
        <v>2074.8200000000002</v>
      </c>
      <c r="YR25" s="203">
        <v>2265.9699999999998</v>
      </c>
      <c r="YS25" s="203">
        <v>2787.11</v>
      </c>
      <c r="YT25" s="203">
        <f>SUM(YQ25:YS25)</f>
        <v>7127.9</v>
      </c>
      <c r="YU25" s="192" t="s">
        <v>75</v>
      </c>
      <c r="YV25" s="203">
        <v>2078.4</v>
      </c>
      <c r="YW25" s="203">
        <v>2268.66</v>
      </c>
      <c r="YX25" s="203">
        <v>2790.07</v>
      </c>
      <c r="YY25" s="203">
        <f>SUM(YV25:YX25)</f>
        <v>7137.1299999999992</v>
      </c>
      <c r="YZ25" s="192" t="s">
        <v>75</v>
      </c>
      <c r="ZA25" s="203">
        <v>2081.4499999999998</v>
      </c>
      <c r="ZB25" s="203">
        <v>2269.41</v>
      </c>
      <c r="ZC25" s="203">
        <v>2790.46</v>
      </c>
      <c r="ZD25" s="203">
        <f>SUM(ZA25:ZC25)</f>
        <v>7141.32</v>
      </c>
      <c r="ZE25" s="192" t="s">
        <v>75</v>
      </c>
      <c r="ZF25" s="203">
        <v>2081.83</v>
      </c>
      <c r="ZG25" s="203">
        <v>2270.98</v>
      </c>
      <c r="ZH25" s="203">
        <v>2792.61</v>
      </c>
      <c r="ZI25" s="203">
        <f>SUM(ZF25:ZH25)</f>
        <v>7145.42</v>
      </c>
      <c r="ZJ25" s="192" t="s">
        <v>75</v>
      </c>
      <c r="ZK25" s="203"/>
      <c r="ZL25" s="203"/>
      <c r="ZM25" s="203"/>
      <c r="ZN25" s="203">
        <f>SUM(ZK25:ZM25)</f>
        <v>0</v>
      </c>
      <c r="ZO25" s="192" t="s">
        <v>75</v>
      </c>
      <c r="ZP25" s="203"/>
      <c r="ZQ25" s="203"/>
      <c r="ZR25" s="203"/>
      <c r="ZS25" s="203">
        <f>SUM(ZP25:ZR25)</f>
        <v>0</v>
      </c>
      <c r="ZT25" s="192" t="s">
        <v>75</v>
      </c>
      <c r="ZU25" s="203"/>
      <c r="ZV25" s="203"/>
      <c r="ZW25" s="203"/>
      <c r="ZX25" s="203">
        <f>SUM(ZU25:ZW25)</f>
        <v>0</v>
      </c>
      <c r="ZY25" s="192" t="s">
        <v>75</v>
      </c>
      <c r="ZZ25" s="203"/>
      <c r="AAA25" s="203"/>
      <c r="AAB25" s="203"/>
      <c r="AAC25" s="203">
        <f>SUM(ZZ25:AAB25)</f>
        <v>0</v>
      </c>
      <c r="AAD25" s="192" t="s">
        <v>75</v>
      </c>
      <c r="AAE25" s="203"/>
      <c r="AAF25" s="203"/>
      <c r="AAG25" s="203"/>
      <c r="AAH25" s="203">
        <f>SUM(AAE25:AAG25)</f>
        <v>0</v>
      </c>
      <c r="AAI25" s="192" t="s">
        <v>75</v>
      </c>
      <c r="AAJ25" s="203"/>
      <c r="AAK25" s="203"/>
      <c r="AAL25" s="203"/>
      <c r="AAM25" s="203">
        <f>SUM(AAJ25:AAL25)</f>
        <v>0</v>
      </c>
    </row>
    <row r="26" spans="1:715" ht="23.25" thickBot="1" x14ac:dyDescent="0.3">
      <c r="A26" s="194" t="s">
        <v>74</v>
      </c>
      <c r="B26" s="205">
        <v>3.13</v>
      </c>
      <c r="C26" s="205">
        <v>4.2</v>
      </c>
      <c r="D26" s="205">
        <v>3.96</v>
      </c>
      <c r="E26" s="190">
        <f>SUM(B26:D26)</f>
        <v>11.29</v>
      </c>
      <c r="F26" s="194" t="s">
        <v>74</v>
      </c>
      <c r="G26" s="205">
        <v>3.13</v>
      </c>
      <c r="H26" s="205">
        <v>4.2</v>
      </c>
      <c r="I26" s="205">
        <v>3.96</v>
      </c>
      <c r="J26" s="190">
        <f>SUM(G26:I26)</f>
        <v>11.29</v>
      </c>
      <c r="K26" s="194" t="s">
        <v>74</v>
      </c>
      <c r="L26" s="205">
        <v>3.13</v>
      </c>
      <c r="M26" s="205">
        <v>4.2</v>
      </c>
      <c r="N26" s="205">
        <v>3.96</v>
      </c>
      <c r="O26" s="190">
        <f>SUM(L26:N26)</f>
        <v>11.29</v>
      </c>
      <c r="P26" s="194" t="s">
        <v>74</v>
      </c>
      <c r="Q26" s="205">
        <v>3.13</v>
      </c>
      <c r="R26" s="205">
        <v>4.2</v>
      </c>
      <c r="S26" s="205">
        <v>3.96</v>
      </c>
      <c r="T26" s="190">
        <f>SUM(Q26:S26)</f>
        <v>11.29</v>
      </c>
      <c r="U26" s="194" t="s">
        <v>74</v>
      </c>
      <c r="V26" s="205">
        <v>3.13</v>
      </c>
      <c r="W26" s="205">
        <v>4.2</v>
      </c>
      <c r="X26" s="205">
        <v>3.96</v>
      </c>
      <c r="Y26" s="190">
        <f>SUM(V26:X26)</f>
        <v>11.29</v>
      </c>
      <c r="Z26" s="194" t="s">
        <v>74</v>
      </c>
      <c r="AA26" s="205">
        <v>3.13</v>
      </c>
      <c r="AB26" s="205">
        <v>4.2</v>
      </c>
      <c r="AC26" s="205">
        <v>3.96</v>
      </c>
      <c r="AD26" s="190">
        <f>SUM(AA26:AC26)</f>
        <v>11.29</v>
      </c>
      <c r="AE26" s="194" t="s">
        <v>74</v>
      </c>
      <c r="AF26" s="205">
        <v>3.13</v>
      </c>
      <c r="AG26" s="205">
        <v>4.2</v>
      </c>
      <c r="AH26" s="205">
        <v>3.96</v>
      </c>
      <c r="AI26" s="190">
        <f>SUM(AF26:AH26)</f>
        <v>11.29</v>
      </c>
      <c r="AJ26" s="194" t="s">
        <v>74</v>
      </c>
      <c r="AK26" s="205">
        <v>3.13</v>
      </c>
      <c r="AL26" s="205">
        <v>4.2</v>
      </c>
      <c r="AM26" s="205">
        <v>3.96</v>
      </c>
      <c r="AN26" s="190">
        <f>SUM(AK26:AM26)</f>
        <v>11.29</v>
      </c>
      <c r="AO26" s="192" t="s">
        <v>74</v>
      </c>
      <c r="AP26" s="190">
        <v>3.13</v>
      </c>
      <c r="AQ26" s="190">
        <v>4.2</v>
      </c>
      <c r="AR26" s="190">
        <v>3.96</v>
      </c>
      <c r="AS26" s="190">
        <f>SUM(AP26:AR26)</f>
        <v>11.29</v>
      </c>
      <c r="AT26" s="192" t="s">
        <v>74</v>
      </c>
      <c r="AU26" s="190">
        <v>3.13</v>
      </c>
      <c r="AV26" s="190">
        <v>4.2</v>
      </c>
      <c r="AW26" s="190">
        <v>3.96</v>
      </c>
      <c r="AX26" s="190">
        <f>SUM(AU26:AW26)</f>
        <v>11.29</v>
      </c>
      <c r="AY26" s="196" t="s">
        <v>178</v>
      </c>
      <c r="AZ26" s="195" t="s">
        <v>166</v>
      </c>
      <c r="BA26" s="195" t="s">
        <v>165</v>
      </c>
      <c r="BB26" s="195" t="s">
        <v>164</v>
      </c>
      <c r="BC26" s="195" t="s">
        <v>61</v>
      </c>
      <c r="BD26" s="196" t="s">
        <v>178</v>
      </c>
      <c r="BE26" s="195" t="s">
        <v>166</v>
      </c>
      <c r="BF26" s="195" t="s">
        <v>165</v>
      </c>
      <c r="BG26" s="195" t="s">
        <v>164</v>
      </c>
      <c r="BH26" s="195" t="s">
        <v>61</v>
      </c>
      <c r="BI26" s="196" t="s">
        <v>178</v>
      </c>
      <c r="BJ26" s="195" t="s">
        <v>166</v>
      </c>
      <c r="BK26" s="195" t="s">
        <v>165</v>
      </c>
      <c r="BL26" s="195" t="s">
        <v>164</v>
      </c>
      <c r="BM26" s="195" t="s">
        <v>61</v>
      </c>
      <c r="BN26" s="196" t="s">
        <v>178</v>
      </c>
      <c r="BO26" s="195" t="s">
        <v>166</v>
      </c>
      <c r="BP26" s="195" t="s">
        <v>165</v>
      </c>
      <c r="BQ26" s="195" t="s">
        <v>164</v>
      </c>
      <c r="BR26" s="195" t="s">
        <v>61</v>
      </c>
      <c r="BS26" s="196" t="s">
        <v>178</v>
      </c>
      <c r="BT26" s="195" t="s">
        <v>166</v>
      </c>
      <c r="BU26" s="195" t="s">
        <v>165</v>
      </c>
      <c r="BV26" s="195" t="s">
        <v>164</v>
      </c>
      <c r="BW26" s="195" t="s">
        <v>61</v>
      </c>
      <c r="BX26" s="196" t="s">
        <v>178</v>
      </c>
      <c r="BY26" s="195" t="s">
        <v>166</v>
      </c>
      <c r="BZ26" s="195" t="s">
        <v>165</v>
      </c>
      <c r="CA26" s="195" t="s">
        <v>164</v>
      </c>
      <c r="CB26" s="195" t="s">
        <v>61</v>
      </c>
      <c r="CC26" s="196" t="s">
        <v>178</v>
      </c>
      <c r="CD26" s="195" t="s">
        <v>166</v>
      </c>
      <c r="CE26" s="195" t="s">
        <v>165</v>
      </c>
      <c r="CF26" s="195" t="s">
        <v>164</v>
      </c>
      <c r="CG26" s="195" t="s">
        <v>61</v>
      </c>
      <c r="CH26" s="196" t="s">
        <v>178</v>
      </c>
      <c r="CI26" s="195" t="s">
        <v>166</v>
      </c>
      <c r="CJ26" s="195" t="s">
        <v>165</v>
      </c>
      <c r="CK26" s="195" t="s">
        <v>164</v>
      </c>
      <c r="CL26" s="195" t="s">
        <v>61</v>
      </c>
      <c r="CM26" s="196" t="s">
        <v>178</v>
      </c>
      <c r="CN26" s="195" t="s">
        <v>166</v>
      </c>
      <c r="CO26" s="195" t="s">
        <v>165</v>
      </c>
      <c r="CP26" s="195" t="s">
        <v>164</v>
      </c>
      <c r="CQ26" s="195" t="s">
        <v>61</v>
      </c>
      <c r="CR26" s="196" t="s">
        <v>178</v>
      </c>
      <c r="CS26" s="195" t="s">
        <v>166</v>
      </c>
      <c r="CT26" s="195" t="s">
        <v>165</v>
      </c>
      <c r="CU26" s="195" t="s">
        <v>164</v>
      </c>
      <c r="CV26" s="195" t="s">
        <v>61</v>
      </c>
      <c r="CW26" s="196" t="s">
        <v>178</v>
      </c>
      <c r="CX26" s="195" t="s">
        <v>166</v>
      </c>
      <c r="CY26" s="195" t="s">
        <v>165</v>
      </c>
      <c r="CZ26" s="195" t="s">
        <v>164</v>
      </c>
      <c r="DA26" s="195" t="s">
        <v>61</v>
      </c>
      <c r="DB26" s="196" t="s">
        <v>178</v>
      </c>
      <c r="DC26" s="195" t="s">
        <v>166</v>
      </c>
      <c r="DD26" s="195" t="s">
        <v>165</v>
      </c>
      <c r="DE26" s="195" t="s">
        <v>164</v>
      </c>
      <c r="DF26" s="195" t="s">
        <v>61</v>
      </c>
      <c r="DG26" s="196" t="s">
        <v>178</v>
      </c>
      <c r="DH26" s="195" t="s">
        <v>166</v>
      </c>
      <c r="DI26" s="195" t="s">
        <v>165</v>
      </c>
      <c r="DJ26" s="195" t="s">
        <v>164</v>
      </c>
      <c r="DK26" s="195" t="s">
        <v>61</v>
      </c>
      <c r="DL26" s="196" t="s">
        <v>178</v>
      </c>
      <c r="DM26" s="195" t="s">
        <v>166</v>
      </c>
      <c r="DN26" s="195" t="s">
        <v>165</v>
      </c>
      <c r="DO26" s="195" t="s">
        <v>164</v>
      </c>
      <c r="DP26" s="195" t="s">
        <v>61</v>
      </c>
      <c r="DQ26" s="196" t="s">
        <v>178</v>
      </c>
      <c r="DR26" s="195" t="s">
        <v>166</v>
      </c>
      <c r="DS26" s="195" t="s">
        <v>165</v>
      </c>
      <c r="DT26" s="195" t="s">
        <v>164</v>
      </c>
      <c r="DU26" s="195" t="s">
        <v>61</v>
      </c>
      <c r="DV26" s="196" t="s">
        <v>178</v>
      </c>
      <c r="DW26" s="195" t="s">
        <v>166</v>
      </c>
      <c r="DX26" s="195" t="s">
        <v>165</v>
      </c>
      <c r="DY26" s="195" t="s">
        <v>164</v>
      </c>
      <c r="DZ26" s="195" t="s">
        <v>61</v>
      </c>
      <c r="EA26" s="196" t="s">
        <v>178</v>
      </c>
      <c r="EB26" s="195" t="s">
        <v>166</v>
      </c>
      <c r="EC26" s="195" t="s">
        <v>165</v>
      </c>
      <c r="ED26" s="195" t="s">
        <v>164</v>
      </c>
      <c r="EE26" s="195" t="s">
        <v>61</v>
      </c>
      <c r="EF26" s="196" t="s">
        <v>178</v>
      </c>
      <c r="EG26" s="195" t="s">
        <v>166</v>
      </c>
      <c r="EH26" s="195" t="s">
        <v>165</v>
      </c>
      <c r="EI26" s="195" t="s">
        <v>164</v>
      </c>
      <c r="EJ26" s="195" t="s">
        <v>61</v>
      </c>
      <c r="EK26" s="196" t="s">
        <v>178</v>
      </c>
      <c r="EL26" s="195" t="s">
        <v>166</v>
      </c>
      <c r="EM26" s="195" t="s">
        <v>165</v>
      </c>
      <c r="EN26" s="195" t="s">
        <v>164</v>
      </c>
      <c r="EO26" s="195" t="s">
        <v>61</v>
      </c>
      <c r="EP26" s="196" t="s">
        <v>178</v>
      </c>
      <c r="EQ26" s="195" t="s">
        <v>166</v>
      </c>
      <c r="ER26" s="195" t="s">
        <v>165</v>
      </c>
      <c r="ES26" s="195" t="s">
        <v>164</v>
      </c>
      <c r="ET26" s="195" t="s">
        <v>61</v>
      </c>
      <c r="EU26" s="196" t="s">
        <v>178</v>
      </c>
      <c r="EV26" s="195" t="s">
        <v>166</v>
      </c>
      <c r="EW26" s="195" t="s">
        <v>165</v>
      </c>
      <c r="EX26" s="195" t="s">
        <v>164</v>
      </c>
      <c r="EY26" s="195" t="s">
        <v>61</v>
      </c>
      <c r="EZ26" s="196" t="s">
        <v>178</v>
      </c>
      <c r="FA26" s="195" t="s">
        <v>166</v>
      </c>
      <c r="FB26" s="195" t="s">
        <v>165</v>
      </c>
      <c r="FC26" s="195" t="s">
        <v>164</v>
      </c>
      <c r="FD26" s="195" t="s">
        <v>61</v>
      </c>
      <c r="FE26" s="196" t="s">
        <v>178</v>
      </c>
      <c r="FF26" s="195" t="s">
        <v>166</v>
      </c>
      <c r="FG26" s="195" t="s">
        <v>165</v>
      </c>
      <c r="FH26" s="195" t="s">
        <v>164</v>
      </c>
      <c r="FI26" s="195" t="s">
        <v>61</v>
      </c>
      <c r="FJ26" s="196" t="s">
        <v>178</v>
      </c>
      <c r="FK26" s="195" t="s">
        <v>166</v>
      </c>
      <c r="FL26" s="195" t="s">
        <v>165</v>
      </c>
      <c r="FM26" s="195" t="s">
        <v>164</v>
      </c>
      <c r="FN26" s="195" t="s">
        <v>61</v>
      </c>
      <c r="FO26" s="196" t="s">
        <v>178</v>
      </c>
      <c r="FP26" s="195" t="s">
        <v>166</v>
      </c>
      <c r="FQ26" s="195" t="s">
        <v>165</v>
      </c>
      <c r="FR26" s="195" t="s">
        <v>164</v>
      </c>
      <c r="FS26" s="195" t="s">
        <v>61</v>
      </c>
      <c r="FT26" s="196" t="s">
        <v>178</v>
      </c>
      <c r="FU26" s="195" t="s">
        <v>166</v>
      </c>
      <c r="FV26" s="195" t="s">
        <v>165</v>
      </c>
      <c r="FW26" s="195" t="s">
        <v>164</v>
      </c>
      <c r="FX26" s="195" t="s">
        <v>61</v>
      </c>
      <c r="FY26" s="196" t="s">
        <v>178</v>
      </c>
      <c r="FZ26" s="195" t="s">
        <v>166</v>
      </c>
      <c r="GA26" s="195" t="s">
        <v>165</v>
      </c>
      <c r="GB26" s="195" t="s">
        <v>164</v>
      </c>
      <c r="GC26" s="195" t="s">
        <v>61</v>
      </c>
      <c r="GD26" s="196" t="s">
        <v>178</v>
      </c>
      <c r="GE26" s="195" t="s">
        <v>166</v>
      </c>
      <c r="GF26" s="195" t="s">
        <v>165</v>
      </c>
      <c r="GG26" s="195" t="s">
        <v>164</v>
      </c>
      <c r="GH26" s="195" t="s">
        <v>61</v>
      </c>
      <c r="GI26" s="196" t="s">
        <v>178</v>
      </c>
      <c r="GJ26" s="195" t="s">
        <v>166</v>
      </c>
      <c r="GK26" s="195" t="s">
        <v>165</v>
      </c>
      <c r="GL26" s="195" t="s">
        <v>164</v>
      </c>
      <c r="GM26" s="195" t="s">
        <v>61</v>
      </c>
      <c r="GN26" s="196" t="s">
        <v>178</v>
      </c>
      <c r="GO26" s="195" t="s">
        <v>166</v>
      </c>
      <c r="GP26" s="195" t="s">
        <v>165</v>
      </c>
      <c r="GQ26" s="195" t="s">
        <v>164</v>
      </c>
      <c r="GR26" s="195" t="s">
        <v>61</v>
      </c>
      <c r="GS26" s="196" t="s">
        <v>178</v>
      </c>
      <c r="GT26" s="195" t="s">
        <v>166</v>
      </c>
      <c r="GU26" s="195" t="s">
        <v>165</v>
      </c>
      <c r="GV26" s="195" t="s">
        <v>164</v>
      </c>
      <c r="GW26" s="195" t="s">
        <v>61</v>
      </c>
      <c r="GX26" s="196" t="s">
        <v>178</v>
      </c>
      <c r="GY26" s="195" t="s">
        <v>166</v>
      </c>
      <c r="GZ26" s="195" t="s">
        <v>165</v>
      </c>
      <c r="HA26" s="195" t="s">
        <v>164</v>
      </c>
      <c r="HB26" s="195" t="s">
        <v>61</v>
      </c>
      <c r="HC26" s="196" t="s">
        <v>178</v>
      </c>
      <c r="HD26" s="195" t="s">
        <v>166</v>
      </c>
      <c r="HE26" s="195" t="s">
        <v>165</v>
      </c>
      <c r="HF26" s="195" t="s">
        <v>164</v>
      </c>
      <c r="HG26" s="195" t="s">
        <v>61</v>
      </c>
      <c r="HH26" s="196" t="s">
        <v>178</v>
      </c>
      <c r="HI26" s="195" t="s">
        <v>166</v>
      </c>
      <c r="HJ26" s="195" t="s">
        <v>165</v>
      </c>
      <c r="HK26" s="195" t="s">
        <v>164</v>
      </c>
      <c r="HL26" s="195" t="s">
        <v>61</v>
      </c>
      <c r="HM26" s="196" t="s">
        <v>178</v>
      </c>
      <c r="HN26" s="195" t="s">
        <v>166</v>
      </c>
      <c r="HO26" s="195" t="s">
        <v>165</v>
      </c>
      <c r="HP26" s="195" t="s">
        <v>164</v>
      </c>
      <c r="HQ26" s="195" t="s">
        <v>61</v>
      </c>
      <c r="HR26" s="196" t="s">
        <v>178</v>
      </c>
      <c r="HS26" s="195" t="s">
        <v>166</v>
      </c>
      <c r="HT26" s="195" t="s">
        <v>165</v>
      </c>
      <c r="HU26" s="195" t="s">
        <v>164</v>
      </c>
      <c r="HV26" s="195" t="s">
        <v>61</v>
      </c>
      <c r="HW26" s="196" t="s">
        <v>178</v>
      </c>
      <c r="HX26" s="195" t="s">
        <v>166</v>
      </c>
      <c r="HY26" s="195" t="s">
        <v>165</v>
      </c>
      <c r="HZ26" s="195" t="s">
        <v>164</v>
      </c>
      <c r="IA26" s="195" t="s">
        <v>61</v>
      </c>
      <c r="IB26" s="196" t="s">
        <v>178</v>
      </c>
      <c r="IC26" s="195" t="s">
        <v>166</v>
      </c>
      <c r="ID26" s="195" t="s">
        <v>165</v>
      </c>
      <c r="IE26" s="195" t="s">
        <v>164</v>
      </c>
      <c r="IF26" s="195" t="s">
        <v>61</v>
      </c>
      <c r="IG26" s="196" t="s">
        <v>178</v>
      </c>
      <c r="IH26" s="195" t="s">
        <v>166</v>
      </c>
      <c r="II26" s="195" t="s">
        <v>165</v>
      </c>
      <c r="IJ26" s="195" t="s">
        <v>164</v>
      </c>
      <c r="IK26" s="195" t="s">
        <v>61</v>
      </c>
      <c r="IL26" s="196" t="s">
        <v>178</v>
      </c>
      <c r="IM26" s="195" t="s">
        <v>166</v>
      </c>
      <c r="IN26" s="195" t="s">
        <v>165</v>
      </c>
      <c r="IO26" s="195" t="s">
        <v>164</v>
      </c>
      <c r="IP26" s="195" t="s">
        <v>61</v>
      </c>
      <c r="IQ26" s="196" t="s">
        <v>178</v>
      </c>
      <c r="IR26" s="195" t="s">
        <v>166</v>
      </c>
      <c r="IS26" s="195" t="s">
        <v>165</v>
      </c>
      <c r="IT26" s="195" t="s">
        <v>164</v>
      </c>
      <c r="IU26" s="195" t="s">
        <v>61</v>
      </c>
      <c r="IV26" s="196" t="s">
        <v>178</v>
      </c>
      <c r="IW26" s="195" t="s">
        <v>166</v>
      </c>
      <c r="IX26" s="195" t="s">
        <v>165</v>
      </c>
      <c r="IY26" s="195" t="s">
        <v>164</v>
      </c>
      <c r="IZ26" s="195" t="s">
        <v>61</v>
      </c>
      <c r="JA26" s="196" t="s">
        <v>178</v>
      </c>
      <c r="JB26" s="195" t="s">
        <v>166</v>
      </c>
      <c r="JC26" s="195" t="s">
        <v>165</v>
      </c>
      <c r="JD26" s="195" t="s">
        <v>164</v>
      </c>
      <c r="JE26" s="195" t="s">
        <v>61</v>
      </c>
      <c r="JF26" s="196" t="s">
        <v>178</v>
      </c>
      <c r="JG26" s="195" t="s">
        <v>166</v>
      </c>
      <c r="JH26" s="195" t="s">
        <v>165</v>
      </c>
      <c r="JI26" s="195" t="s">
        <v>164</v>
      </c>
      <c r="JJ26" s="195" t="s">
        <v>61</v>
      </c>
      <c r="JK26" s="196" t="s">
        <v>178</v>
      </c>
      <c r="JL26" s="195" t="s">
        <v>166</v>
      </c>
      <c r="JM26" s="195" t="s">
        <v>165</v>
      </c>
      <c r="JN26" s="195" t="s">
        <v>164</v>
      </c>
      <c r="JO26" s="195" t="s">
        <v>61</v>
      </c>
      <c r="JP26" s="196" t="s">
        <v>178</v>
      </c>
      <c r="JQ26" s="195" t="s">
        <v>166</v>
      </c>
      <c r="JR26" s="195" t="s">
        <v>165</v>
      </c>
      <c r="JS26" s="195" t="s">
        <v>164</v>
      </c>
      <c r="JT26" s="195" t="s">
        <v>61</v>
      </c>
      <c r="JU26" s="196" t="s">
        <v>178</v>
      </c>
      <c r="JV26" s="195" t="s">
        <v>166</v>
      </c>
      <c r="JW26" s="195" t="s">
        <v>165</v>
      </c>
      <c r="JX26" s="195" t="s">
        <v>164</v>
      </c>
      <c r="JY26" s="195" t="s">
        <v>61</v>
      </c>
      <c r="JZ26" s="196" t="s">
        <v>178</v>
      </c>
      <c r="KA26" s="195" t="s">
        <v>166</v>
      </c>
      <c r="KB26" s="195" t="s">
        <v>165</v>
      </c>
      <c r="KC26" s="195" t="s">
        <v>164</v>
      </c>
      <c r="KD26" s="195" t="s">
        <v>61</v>
      </c>
      <c r="KE26" s="196" t="s">
        <v>178</v>
      </c>
      <c r="KF26" s="195" t="s">
        <v>166</v>
      </c>
      <c r="KG26" s="195" t="s">
        <v>165</v>
      </c>
      <c r="KH26" s="195" t="s">
        <v>164</v>
      </c>
      <c r="KI26" s="195" t="s">
        <v>61</v>
      </c>
      <c r="KJ26" s="196" t="s">
        <v>178</v>
      </c>
      <c r="KK26" s="195" t="s">
        <v>166</v>
      </c>
      <c r="KL26" s="195" t="s">
        <v>165</v>
      </c>
      <c r="KM26" s="195" t="s">
        <v>164</v>
      </c>
      <c r="KN26" s="195" t="s">
        <v>61</v>
      </c>
      <c r="KO26" s="196" t="s">
        <v>178</v>
      </c>
      <c r="KP26" s="195" t="s">
        <v>166</v>
      </c>
      <c r="KQ26" s="195" t="s">
        <v>165</v>
      </c>
      <c r="KR26" s="195" t="s">
        <v>164</v>
      </c>
      <c r="KS26" s="195" t="s">
        <v>61</v>
      </c>
      <c r="KT26" s="196" t="s">
        <v>178</v>
      </c>
      <c r="KU26" s="195" t="s">
        <v>166</v>
      </c>
      <c r="KV26" s="195" t="s">
        <v>165</v>
      </c>
      <c r="KW26" s="195" t="s">
        <v>164</v>
      </c>
      <c r="KX26" s="195" t="s">
        <v>61</v>
      </c>
      <c r="KY26" s="196" t="s">
        <v>178</v>
      </c>
      <c r="KZ26" s="195" t="s">
        <v>166</v>
      </c>
      <c r="LA26" s="195" t="s">
        <v>165</v>
      </c>
      <c r="LB26" s="195" t="s">
        <v>164</v>
      </c>
      <c r="LC26" s="195" t="s">
        <v>61</v>
      </c>
      <c r="LD26" s="196" t="s">
        <v>178</v>
      </c>
      <c r="LE26" s="195" t="s">
        <v>166</v>
      </c>
      <c r="LF26" s="195" t="s">
        <v>165</v>
      </c>
      <c r="LG26" s="195" t="s">
        <v>164</v>
      </c>
      <c r="LH26" s="195" t="s">
        <v>61</v>
      </c>
      <c r="LI26" s="196" t="s">
        <v>178</v>
      </c>
      <c r="LJ26" s="195" t="s">
        <v>166</v>
      </c>
      <c r="LK26" s="195" t="s">
        <v>165</v>
      </c>
      <c r="LL26" s="195" t="s">
        <v>164</v>
      </c>
      <c r="LM26" s="195" t="s">
        <v>61</v>
      </c>
      <c r="LN26" s="196" t="s">
        <v>178</v>
      </c>
      <c r="LO26" s="195" t="s">
        <v>166</v>
      </c>
      <c r="LP26" s="195" t="s">
        <v>165</v>
      </c>
      <c r="LQ26" s="195" t="s">
        <v>164</v>
      </c>
      <c r="LR26" s="195" t="s">
        <v>61</v>
      </c>
      <c r="LS26" s="196" t="s">
        <v>178</v>
      </c>
      <c r="LT26" s="195" t="s">
        <v>166</v>
      </c>
      <c r="LU26" s="195" t="s">
        <v>165</v>
      </c>
      <c r="LV26" s="195" t="s">
        <v>164</v>
      </c>
      <c r="LW26" s="195" t="s">
        <v>61</v>
      </c>
      <c r="LX26" s="196" t="s">
        <v>178</v>
      </c>
      <c r="LY26" s="195" t="s">
        <v>166</v>
      </c>
      <c r="LZ26" s="195" t="s">
        <v>165</v>
      </c>
      <c r="MA26" s="195" t="s">
        <v>164</v>
      </c>
      <c r="MB26" s="195" t="s">
        <v>61</v>
      </c>
      <c r="MC26" s="196" t="s">
        <v>178</v>
      </c>
      <c r="MD26" s="195" t="s">
        <v>166</v>
      </c>
      <c r="ME26" s="195" t="s">
        <v>165</v>
      </c>
      <c r="MF26" s="195" t="s">
        <v>164</v>
      </c>
      <c r="MG26" s="195" t="s">
        <v>61</v>
      </c>
      <c r="MH26" s="196" t="s">
        <v>178</v>
      </c>
      <c r="MI26" s="195" t="s">
        <v>166</v>
      </c>
      <c r="MJ26" s="195" t="s">
        <v>165</v>
      </c>
      <c r="MK26" s="195" t="s">
        <v>164</v>
      </c>
      <c r="ML26" s="195" t="s">
        <v>61</v>
      </c>
      <c r="MM26" s="196" t="s">
        <v>178</v>
      </c>
      <c r="MN26" s="195" t="s">
        <v>166</v>
      </c>
      <c r="MO26" s="195" t="s">
        <v>165</v>
      </c>
      <c r="MP26" s="195" t="s">
        <v>164</v>
      </c>
      <c r="MQ26" s="195" t="s">
        <v>61</v>
      </c>
      <c r="MR26" s="196" t="s">
        <v>178</v>
      </c>
      <c r="MS26" s="195" t="s">
        <v>166</v>
      </c>
      <c r="MT26" s="195" t="s">
        <v>165</v>
      </c>
      <c r="MU26" s="195" t="s">
        <v>164</v>
      </c>
      <c r="MV26" s="195" t="s">
        <v>61</v>
      </c>
      <c r="MW26" s="196" t="s">
        <v>178</v>
      </c>
      <c r="MX26" s="195" t="s">
        <v>166</v>
      </c>
      <c r="MY26" s="195" t="s">
        <v>165</v>
      </c>
      <c r="MZ26" s="195" t="s">
        <v>164</v>
      </c>
      <c r="NA26" s="195" t="s">
        <v>61</v>
      </c>
      <c r="NB26" s="196" t="s">
        <v>178</v>
      </c>
      <c r="NC26" s="195" t="s">
        <v>166</v>
      </c>
      <c r="ND26" s="195" t="s">
        <v>165</v>
      </c>
      <c r="NE26" s="195" t="s">
        <v>164</v>
      </c>
      <c r="NF26" s="195" t="s">
        <v>61</v>
      </c>
      <c r="NG26" s="196" t="s">
        <v>178</v>
      </c>
      <c r="NH26" s="195" t="s">
        <v>166</v>
      </c>
      <c r="NI26" s="195" t="s">
        <v>165</v>
      </c>
      <c r="NJ26" s="195" t="s">
        <v>164</v>
      </c>
      <c r="NK26" s="195" t="s">
        <v>61</v>
      </c>
      <c r="NL26" s="196" t="s">
        <v>178</v>
      </c>
      <c r="NM26" s="195" t="s">
        <v>166</v>
      </c>
      <c r="NN26" s="195" t="s">
        <v>165</v>
      </c>
      <c r="NO26" s="195" t="s">
        <v>164</v>
      </c>
      <c r="NP26" s="195" t="s">
        <v>61</v>
      </c>
      <c r="NQ26" s="196" t="s">
        <v>178</v>
      </c>
      <c r="NR26" s="195" t="s">
        <v>166</v>
      </c>
      <c r="NS26" s="195" t="s">
        <v>165</v>
      </c>
      <c r="NT26" s="195" t="s">
        <v>164</v>
      </c>
      <c r="NU26" s="195" t="s">
        <v>61</v>
      </c>
      <c r="NV26" s="196" t="s">
        <v>178</v>
      </c>
      <c r="NW26" s="195" t="s">
        <v>166</v>
      </c>
      <c r="NX26" s="195" t="s">
        <v>165</v>
      </c>
      <c r="NY26" s="195" t="s">
        <v>164</v>
      </c>
      <c r="NZ26" s="195" t="s">
        <v>61</v>
      </c>
      <c r="OA26" s="196" t="s">
        <v>178</v>
      </c>
      <c r="OB26" s="195" t="s">
        <v>166</v>
      </c>
      <c r="OC26" s="195" t="s">
        <v>165</v>
      </c>
      <c r="OD26" s="195" t="s">
        <v>164</v>
      </c>
      <c r="OE26" s="195" t="s">
        <v>61</v>
      </c>
      <c r="OF26" s="196" t="s">
        <v>178</v>
      </c>
      <c r="OG26" s="195" t="s">
        <v>166</v>
      </c>
      <c r="OH26" s="195" t="s">
        <v>165</v>
      </c>
      <c r="OI26" s="195" t="s">
        <v>164</v>
      </c>
      <c r="OJ26" s="195" t="s">
        <v>61</v>
      </c>
      <c r="OK26" s="196" t="s">
        <v>178</v>
      </c>
      <c r="OL26" s="195" t="s">
        <v>166</v>
      </c>
      <c r="OM26" s="195" t="s">
        <v>165</v>
      </c>
      <c r="ON26" s="195" t="s">
        <v>164</v>
      </c>
      <c r="OO26" s="195" t="s">
        <v>61</v>
      </c>
      <c r="OP26" s="196" t="s">
        <v>178</v>
      </c>
      <c r="OQ26" s="195" t="s">
        <v>166</v>
      </c>
      <c r="OR26" s="195" t="s">
        <v>165</v>
      </c>
      <c r="OS26" s="195" t="s">
        <v>164</v>
      </c>
      <c r="OT26" s="195" t="s">
        <v>61</v>
      </c>
      <c r="OU26" s="196" t="s">
        <v>178</v>
      </c>
      <c r="OV26" s="195" t="s">
        <v>166</v>
      </c>
      <c r="OW26" s="195" t="s">
        <v>165</v>
      </c>
      <c r="OX26" s="195" t="s">
        <v>164</v>
      </c>
      <c r="OY26" s="195" t="s">
        <v>61</v>
      </c>
      <c r="OZ26" s="196" t="s">
        <v>178</v>
      </c>
      <c r="PA26" s="195" t="s">
        <v>166</v>
      </c>
      <c r="PB26" s="195" t="s">
        <v>165</v>
      </c>
      <c r="PC26" s="195" t="s">
        <v>164</v>
      </c>
      <c r="PD26" s="195" t="s">
        <v>61</v>
      </c>
      <c r="PE26" s="196" t="s">
        <v>178</v>
      </c>
      <c r="PF26" s="195" t="s">
        <v>166</v>
      </c>
      <c r="PG26" s="195" t="s">
        <v>165</v>
      </c>
      <c r="PH26" s="195" t="s">
        <v>164</v>
      </c>
      <c r="PI26" s="195" t="s">
        <v>61</v>
      </c>
      <c r="PJ26" s="196" t="s">
        <v>178</v>
      </c>
      <c r="PK26" s="195" t="s">
        <v>166</v>
      </c>
      <c r="PL26" s="195" t="s">
        <v>165</v>
      </c>
      <c r="PM26" s="195" t="s">
        <v>164</v>
      </c>
      <c r="PN26" s="195" t="s">
        <v>61</v>
      </c>
      <c r="PO26" s="196" t="s">
        <v>178</v>
      </c>
      <c r="PP26" s="195" t="s">
        <v>166</v>
      </c>
      <c r="PQ26" s="195" t="s">
        <v>165</v>
      </c>
      <c r="PR26" s="195" t="s">
        <v>164</v>
      </c>
      <c r="PS26" s="195" t="s">
        <v>61</v>
      </c>
      <c r="PT26" s="196" t="s">
        <v>178</v>
      </c>
      <c r="PU26" s="195" t="s">
        <v>166</v>
      </c>
      <c r="PV26" s="195" t="s">
        <v>165</v>
      </c>
      <c r="PW26" s="195" t="s">
        <v>164</v>
      </c>
      <c r="PX26" s="195" t="s">
        <v>61</v>
      </c>
      <c r="PY26" s="196" t="s">
        <v>178</v>
      </c>
      <c r="PZ26" s="195" t="s">
        <v>166</v>
      </c>
      <c r="QA26" s="195" t="s">
        <v>165</v>
      </c>
      <c r="QB26" s="195" t="s">
        <v>164</v>
      </c>
      <c r="QC26" s="195" t="s">
        <v>61</v>
      </c>
      <c r="QD26" s="196" t="s">
        <v>178</v>
      </c>
      <c r="QE26" s="195" t="s">
        <v>166</v>
      </c>
      <c r="QF26" s="195" t="s">
        <v>165</v>
      </c>
      <c r="QG26" s="195" t="s">
        <v>164</v>
      </c>
      <c r="QH26" s="195" t="s">
        <v>61</v>
      </c>
      <c r="QI26" s="196" t="s">
        <v>178</v>
      </c>
      <c r="QJ26" s="195" t="s">
        <v>166</v>
      </c>
      <c r="QK26" s="195" t="s">
        <v>165</v>
      </c>
      <c r="QL26" s="195" t="s">
        <v>164</v>
      </c>
      <c r="QM26" s="195" t="s">
        <v>61</v>
      </c>
      <c r="QN26" s="196" t="s">
        <v>178</v>
      </c>
      <c r="QO26" s="195" t="s">
        <v>166</v>
      </c>
      <c r="QP26" s="195" t="s">
        <v>165</v>
      </c>
      <c r="QQ26" s="195" t="s">
        <v>164</v>
      </c>
      <c r="QR26" s="195" t="s">
        <v>61</v>
      </c>
      <c r="QS26" s="196" t="s">
        <v>178</v>
      </c>
      <c r="QT26" s="195" t="s">
        <v>166</v>
      </c>
      <c r="QU26" s="195" t="s">
        <v>165</v>
      </c>
      <c r="QV26" s="195" t="s">
        <v>164</v>
      </c>
      <c r="QW26" s="195" t="s">
        <v>61</v>
      </c>
      <c r="QX26" s="196" t="s">
        <v>178</v>
      </c>
      <c r="QY26" s="195" t="s">
        <v>166</v>
      </c>
      <c r="QZ26" s="195" t="s">
        <v>165</v>
      </c>
      <c r="RA26" s="195" t="s">
        <v>164</v>
      </c>
      <c r="RB26" s="195" t="s">
        <v>61</v>
      </c>
      <c r="RC26" s="196" t="s">
        <v>178</v>
      </c>
      <c r="RD26" s="195" t="s">
        <v>166</v>
      </c>
      <c r="RE26" s="195" t="s">
        <v>165</v>
      </c>
      <c r="RF26" s="195" t="s">
        <v>164</v>
      </c>
      <c r="RG26" s="195" t="s">
        <v>61</v>
      </c>
      <c r="RH26" s="196" t="s">
        <v>178</v>
      </c>
      <c r="RI26" s="195" t="s">
        <v>166</v>
      </c>
      <c r="RJ26" s="195" t="s">
        <v>165</v>
      </c>
      <c r="RK26" s="195" t="s">
        <v>164</v>
      </c>
      <c r="RL26" s="195" t="s">
        <v>61</v>
      </c>
      <c r="RM26" s="196" t="s">
        <v>178</v>
      </c>
      <c r="RN26" s="195" t="s">
        <v>166</v>
      </c>
      <c r="RO26" s="195" t="s">
        <v>165</v>
      </c>
      <c r="RP26" s="195" t="s">
        <v>164</v>
      </c>
      <c r="RQ26" s="195" t="s">
        <v>61</v>
      </c>
      <c r="RR26" s="196" t="s">
        <v>178</v>
      </c>
      <c r="RS26" s="195" t="s">
        <v>166</v>
      </c>
      <c r="RT26" s="195" t="s">
        <v>165</v>
      </c>
      <c r="RU26" s="195" t="s">
        <v>164</v>
      </c>
      <c r="RV26" s="195" t="s">
        <v>61</v>
      </c>
      <c r="RW26" s="196" t="s">
        <v>178</v>
      </c>
      <c r="RX26" s="195" t="s">
        <v>166</v>
      </c>
      <c r="RY26" s="195" t="s">
        <v>165</v>
      </c>
      <c r="RZ26" s="195" t="s">
        <v>164</v>
      </c>
      <c r="SA26" s="195" t="s">
        <v>61</v>
      </c>
      <c r="SB26" s="196" t="s">
        <v>178</v>
      </c>
      <c r="SC26" s="195" t="s">
        <v>166</v>
      </c>
      <c r="SD26" s="195" t="s">
        <v>165</v>
      </c>
      <c r="SE26" s="195" t="s">
        <v>164</v>
      </c>
      <c r="SF26" s="195" t="s">
        <v>61</v>
      </c>
      <c r="SG26" s="196" t="s">
        <v>178</v>
      </c>
      <c r="SH26" s="195" t="s">
        <v>166</v>
      </c>
      <c r="SI26" s="195" t="s">
        <v>165</v>
      </c>
      <c r="SJ26" s="195" t="s">
        <v>164</v>
      </c>
      <c r="SK26" s="195" t="s">
        <v>61</v>
      </c>
      <c r="SL26" s="196" t="s">
        <v>178</v>
      </c>
      <c r="SM26" s="195" t="s">
        <v>166</v>
      </c>
      <c r="SN26" s="195" t="s">
        <v>165</v>
      </c>
      <c r="SO26" s="195" t="s">
        <v>164</v>
      </c>
      <c r="SP26" s="195" t="s">
        <v>61</v>
      </c>
      <c r="SQ26" s="196" t="s">
        <v>178</v>
      </c>
      <c r="SR26" s="195" t="s">
        <v>166</v>
      </c>
      <c r="SS26" s="195" t="s">
        <v>165</v>
      </c>
      <c r="ST26" s="195" t="s">
        <v>164</v>
      </c>
      <c r="SU26" s="195" t="s">
        <v>61</v>
      </c>
      <c r="SV26" s="196" t="s">
        <v>178</v>
      </c>
      <c r="SW26" s="195" t="s">
        <v>166</v>
      </c>
      <c r="SX26" s="195" t="s">
        <v>165</v>
      </c>
      <c r="SY26" s="195" t="s">
        <v>164</v>
      </c>
      <c r="SZ26" s="195" t="s">
        <v>61</v>
      </c>
      <c r="TA26" s="196" t="s">
        <v>178</v>
      </c>
      <c r="TB26" s="195" t="s">
        <v>166</v>
      </c>
      <c r="TC26" s="195" t="s">
        <v>165</v>
      </c>
      <c r="TD26" s="195" t="s">
        <v>164</v>
      </c>
      <c r="TE26" s="195" t="s">
        <v>61</v>
      </c>
      <c r="TF26" s="196" t="s">
        <v>178</v>
      </c>
      <c r="TG26" s="195" t="s">
        <v>166</v>
      </c>
      <c r="TH26" s="195" t="s">
        <v>165</v>
      </c>
      <c r="TI26" s="195" t="s">
        <v>164</v>
      </c>
      <c r="TJ26" s="195" t="s">
        <v>61</v>
      </c>
      <c r="TK26" s="196" t="s">
        <v>178</v>
      </c>
      <c r="TL26" s="195" t="s">
        <v>166</v>
      </c>
      <c r="TM26" s="195" t="s">
        <v>165</v>
      </c>
      <c r="TN26" s="195" t="s">
        <v>164</v>
      </c>
      <c r="TO26" s="195" t="s">
        <v>61</v>
      </c>
      <c r="TP26" s="196" t="s">
        <v>178</v>
      </c>
      <c r="TQ26" s="195" t="s">
        <v>166</v>
      </c>
      <c r="TR26" s="195" t="s">
        <v>165</v>
      </c>
      <c r="TS26" s="195" t="s">
        <v>164</v>
      </c>
      <c r="TT26" s="195" t="s">
        <v>61</v>
      </c>
      <c r="TU26" s="196" t="s">
        <v>178</v>
      </c>
      <c r="TV26" s="195" t="s">
        <v>166</v>
      </c>
      <c r="TW26" s="195" t="s">
        <v>165</v>
      </c>
      <c r="TX26" s="195" t="s">
        <v>164</v>
      </c>
      <c r="TY26" s="195" t="s">
        <v>61</v>
      </c>
      <c r="TZ26" s="196" t="s">
        <v>178</v>
      </c>
      <c r="UA26" s="195" t="s">
        <v>166</v>
      </c>
      <c r="UB26" s="195" t="s">
        <v>165</v>
      </c>
      <c r="UC26" s="195" t="s">
        <v>164</v>
      </c>
      <c r="UD26" s="195" t="s">
        <v>61</v>
      </c>
      <c r="UE26" s="196" t="s">
        <v>178</v>
      </c>
      <c r="UF26" s="195" t="s">
        <v>166</v>
      </c>
      <c r="UG26" s="195" t="s">
        <v>165</v>
      </c>
      <c r="UH26" s="195" t="s">
        <v>164</v>
      </c>
      <c r="UI26" s="195" t="s">
        <v>61</v>
      </c>
      <c r="UJ26" s="196" t="s">
        <v>178</v>
      </c>
      <c r="UK26" s="195" t="s">
        <v>166</v>
      </c>
      <c r="UL26" s="195" t="s">
        <v>165</v>
      </c>
      <c r="UM26" s="195" t="s">
        <v>164</v>
      </c>
      <c r="UN26" s="195" t="s">
        <v>61</v>
      </c>
      <c r="UO26" s="196" t="s">
        <v>178</v>
      </c>
      <c r="UP26" s="195" t="s">
        <v>166</v>
      </c>
      <c r="UQ26" s="195" t="s">
        <v>165</v>
      </c>
      <c r="UR26" s="195" t="s">
        <v>164</v>
      </c>
      <c r="US26" s="195" t="s">
        <v>61</v>
      </c>
      <c r="UT26" s="196" t="s">
        <v>178</v>
      </c>
      <c r="UU26" s="195" t="s">
        <v>166</v>
      </c>
      <c r="UV26" s="195" t="s">
        <v>165</v>
      </c>
      <c r="UW26" s="195" t="s">
        <v>164</v>
      </c>
      <c r="UX26" s="195" t="s">
        <v>61</v>
      </c>
      <c r="UY26" s="196" t="s">
        <v>178</v>
      </c>
      <c r="UZ26" s="195" t="s">
        <v>166</v>
      </c>
      <c r="VA26" s="195" t="s">
        <v>165</v>
      </c>
      <c r="VB26" s="195" t="s">
        <v>164</v>
      </c>
      <c r="VC26" s="195" t="s">
        <v>61</v>
      </c>
      <c r="VD26" s="196" t="s">
        <v>178</v>
      </c>
      <c r="VE26" s="195" t="s">
        <v>166</v>
      </c>
      <c r="VF26" s="195" t="s">
        <v>165</v>
      </c>
      <c r="VG26" s="195" t="s">
        <v>164</v>
      </c>
      <c r="VH26" s="195" t="s">
        <v>61</v>
      </c>
      <c r="VI26" s="196" t="s">
        <v>178</v>
      </c>
      <c r="VJ26" s="195" t="s">
        <v>166</v>
      </c>
      <c r="VK26" s="195" t="s">
        <v>165</v>
      </c>
      <c r="VL26" s="195" t="s">
        <v>164</v>
      </c>
      <c r="VM26" s="195" t="s">
        <v>61</v>
      </c>
      <c r="VN26" s="196" t="s">
        <v>178</v>
      </c>
      <c r="VO26" s="195" t="s">
        <v>166</v>
      </c>
      <c r="VP26" s="195" t="s">
        <v>165</v>
      </c>
      <c r="VQ26" s="195" t="s">
        <v>164</v>
      </c>
      <c r="VR26" s="195" t="s">
        <v>61</v>
      </c>
      <c r="VS26" s="196" t="s">
        <v>178</v>
      </c>
      <c r="VT26" s="195" t="s">
        <v>166</v>
      </c>
      <c r="VU26" s="195" t="s">
        <v>165</v>
      </c>
      <c r="VV26" s="195" t="s">
        <v>164</v>
      </c>
      <c r="VW26" s="195" t="s">
        <v>61</v>
      </c>
      <c r="VX26" s="196" t="s">
        <v>178</v>
      </c>
      <c r="VY26" s="195" t="s">
        <v>166</v>
      </c>
      <c r="VZ26" s="195" t="s">
        <v>165</v>
      </c>
      <c r="WA26" s="195" t="s">
        <v>164</v>
      </c>
      <c r="WB26" s="195" t="s">
        <v>61</v>
      </c>
      <c r="WC26" s="196" t="s">
        <v>178</v>
      </c>
      <c r="WD26" s="195" t="s">
        <v>166</v>
      </c>
      <c r="WE26" s="195" t="s">
        <v>165</v>
      </c>
      <c r="WF26" s="195" t="s">
        <v>164</v>
      </c>
      <c r="WG26" s="195" t="s">
        <v>61</v>
      </c>
      <c r="WH26" s="196" t="s">
        <v>178</v>
      </c>
      <c r="WI26" s="195" t="s">
        <v>166</v>
      </c>
      <c r="WJ26" s="195" t="s">
        <v>165</v>
      </c>
      <c r="WK26" s="195" t="s">
        <v>164</v>
      </c>
      <c r="WL26" s="195" t="s">
        <v>61</v>
      </c>
      <c r="WM26" s="196" t="s">
        <v>178</v>
      </c>
      <c r="WN26" s="195" t="s">
        <v>166</v>
      </c>
      <c r="WO26" s="195" t="s">
        <v>165</v>
      </c>
      <c r="WP26" s="195" t="s">
        <v>164</v>
      </c>
      <c r="WQ26" s="195" t="s">
        <v>61</v>
      </c>
      <c r="WR26" s="196" t="s">
        <v>178</v>
      </c>
      <c r="WS26" s="195" t="s">
        <v>166</v>
      </c>
      <c r="WT26" s="195" t="s">
        <v>165</v>
      </c>
      <c r="WU26" s="195" t="s">
        <v>164</v>
      </c>
      <c r="WV26" s="195" t="s">
        <v>61</v>
      </c>
      <c r="WW26" s="196" t="s">
        <v>178</v>
      </c>
      <c r="WX26" s="195" t="s">
        <v>166</v>
      </c>
      <c r="WY26" s="195" t="s">
        <v>165</v>
      </c>
      <c r="WZ26" s="195" t="s">
        <v>164</v>
      </c>
      <c r="XA26" s="195" t="s">
        <v>61</v>
      </c>
      <c r="XB26" s="196" t="s">
        <v>178</v>
      </c>
      <c r="XC26" s="195" t="s">
        <v>166</v>
      </c>
      <c r="XD26" s="195" t="s">
        <v>165</v>
      </c>
      <c r="XE26" s="195" t="s">
        <v>164</v>
      </c>
      <c r="XF26" s="195" t="s">
        <v>61</v>
      </c>
      <c r="XG26" s="196" t="s">
        <v>178</v>
      </c>
      <c r="XH26" s="195" t="s">
        <v>166</v>
      </c>
      <c r="XI26" s="195" t="s">
        <v>165</v>
      </c>
      <c r="XJ26" s="195" t="s">
        <v>164</v>
      </c>
      <c r="XK26" s="195" t="s">
        <v>61</v>
      </c>
      <c r="XL26" s="196" t="s">
        <v>178</v>
      </c>
      <c r="XM26" s="195" t="s">
        <v>166</v>
      </c>
      <c r="XN26" s="195" t="s">
        <v>165</v>
      </c>
      <c r="XO26" s="195" t="s">
        <v>164</v>
      </c>
      <c r="XP26" s="195" t="s">
        <v>61</v>
      </c>
      <c r="XQ26" s="196" t="s">
        <v>178</v>
      </c>
      <c r="XR26" s="195" t="s">
        <v>166</v>
      </c>
      <c r="XS26" s="195" t="s">
        <v>165</v>
      </c>
      <c r="XT26" s="195" t="s">
        <v>164</v>
      </c>
      <c r="XU26" s="195" t="s">
        <v>61</v>
      </c>
      <c r="XV26" s="196" t="s">
        <v>178</v>
      </c>
      <c r="XW26" s="195" t="s">
        <v>166</v>
      </c>
      <c r="XX26" s="195" t="s">
        <v>165</v>
      </c>
      <c r="XY26" s="195" t="s">
        <v>164</v>
      </c>
      <c r="XZ26" s="195" t="s">
        <v>61</v>
      </c>
      <c r="YA26" s="196" t="s">
        <v>178</v>
      </c>
      <c r="YB26" s="195" t="s">
        <v>166</v>
      </c>
      <c r="YC26" s="195" t="s">
        <v>165</v>
      </c>
      <c r="YD26" s="195" t="s">
        <v>164</v>
      </c>
      <c r="YE26" s="195" t="s">
        <v>61</v>
      </c>
      <c r="YF26" s="196" t="s">
        <v>178</v>
      </c>
      <c r="YG26" s="195" t="s">
        <v>166</v>
      </c>
      <c r="YH26" s="195" t="s">
        <v>165</v>
      </c>
      <c r="YI26" s="195" t="s">
        <v>164</v>
      </c>
      <c r="YJ26" s="195" t="s">
        <v>61</v>
      </c>
      <c r="YK26" s="196" t="s">
        <v>178</v>
      </c>
      <c r="YL26" s="195" t="s">
        <v>166</v>
      </c>
      <c r="YM26" s="195" t="s">
        <v>165</v>
      </c>
      <c r="YN26" s="195" t="s">
        <v>164</v>
      </c>
      <c r="YO26" s="195" t="s">
        <v>61</v>
      </c>
      <c r="YP26" s="196" t="s">
        <v>178</v>
      </c>
      <c r="YQ26" s="195" t="s">
        <v>166</v>
      </c>
      <c r="YR26" s="195" t="s">
        <v>165</v>
      </c>
      <c r="YS26" s="195" t="s">
        <v>164</v>
      </c>
      <c r="YT26" s="195" t="s">
        <v>61</v>
      </c>
      <c r="YU26" s="196" t="s">
        <v>178</v>
      </c>
      <c r="YV26" s="195" t="s">
        <v>166</v>
      </c>
      <c r="YW26" s="195" t="s">
        <v>165</v>
      </c>
      <c r="YX26" s="195" t="s">
        <v>164</v>
      </c>
      <c r="YY26" s="195" t="s">
        <v>61</v>
      </c>
      <c r="YZ26" s="196" t="s">
        <v>178</v>
      </c>
      <c r="ZA26" s="195" t="s">
        <v>166</v>
      </c>
      <c r="ZB26" s="195" t="s">
        <v>165</v>
      </c>
      <c r="ZC26" s="195" t="s">
        <v>164</v>
      </c>
      <c r="ZD26" s="195" t="s">
        <v>61</v>
      </c>
      <c r="ZE26" s="196" t="s">
        <v>178</v>
      </c>
      <c r="ZF26" s="195" t="s">
        <v>166</v>
      </c>
      <c r="ZG26" s="195" t="s">
        <v>165</v>
      </c>
      <c r="ZH26" s="195" t="s">
        <v>164</v>
      </c>
      <c r="ZI26" s="195" t="s">
        <v>61</v>
      </c>
      <c r="ZJ26" s="196" t="s">
        <v>178</v>
      </c>
      <c r="ZK26" s="195" t="s">
        <v>166</v>
      </c>
      <c r="ZL26" s="195" t="s">
        <v>165</v>
      </c>
      <c r="ZM26" s="195" t="s">
        <v>164</v>
      </c>
      <c r="ZN26" s="195" t="s">
        <v>61</v>
      </c>
      <c r="ZO26" s="196" t="s">
        <v>178</v>
      </c>
      <c r="ZP26" s="195" t="s">
        <v>166</v>
      </c>
      <c r="ZQ26" s="195" t="s">
        <v>165</v>
      </c>
      <c r="ZR26" s="195" t="s">
        <v>164</v>
      </c>
      <c r="ZS26" s="195" t="s">
        <v>61</v>
      </c>
      <c r="ZT26" s="196" t="s">
        <v>178</v>
      </c>
      <c r="ZU26" s="195" t="s">
        <v>166</v>
      </c>
      <c r="ZV26" s="195" t="s">
        <v>165</v>
      </c>
      <c r="ZW26" s="195" t="s">
        <v>164</v>
      </c>
      <c r="ZX26" s="195" t="s">
        <v>61</v>
      </c>
      <c r="ZY26" s="196" t="s">
        <v>178</v>
      </c>
      <c r="ZZ26" s="195" t="s">
        <v>166</v>
      </c>
      <c r="AAA26" s="195" t="s">
        <v>165</v>
      </c>
      <c r="AAB26" s="195" t="s">
        <v>164</v>
      </c>
      <c r="AAC26" s="195" t="s">
        <v>61</v>
      </c>
      <c r="AAD26" s="196" t="s">
        <v>178</v>
      </c>
      <c r="AAE26" s="195" t="s">
        <v>166</v>
      </c>
      <c r="AAF26" s="195" t="s">
        <v>165</v>
      </c>
      <c r="AAG26" s="195" t="s">
        <v>164</v>
      </c>
      <c r="AAH26" s="195" t="s">
        <v>61</v>
      </c>
      <c r="AAI26" s="196" t="s">
        <v>178</v>
      </c>
      <c r="AAJ26" s="195" t="s">
        <v>166</v>
      </c>
      <c r="AAK26" s="195" t="s">
        <v>165</v>
      </c>
      <c r="AAL26" s="195" t="s">
        <v>164</v>
      </c>
      <c r="AAM26" s="195" t="s">
        <v>61</v>
      </c>
    </row>
    <row r="27" spans="1:715" ht="15.75" thickBot="1" x14ac:dyDescent="0.3">
      <c r="A27" s="194" t="s">
        <v>75</v>
      </c>
      <c r="B27" s="205">
        <v>870.3</v>
      </c>
      <c r="C27" s="205">
        <v>969.48</v>
      </c>
      <c r="D27" s="204">
        <v>1178.06</v>
      </c>
      <c r="E27" s="190">
        <f>SUM(B27:D27)</f>
        <v>3017.84</v>
      </c>
      <c r="F27" s="194" t="s">
        <v>75</v>
      </c>
      <c r="G27" s="205">
        <v>875.83</v>
      </c>
      <c r="H27" s="205">
        <v>976.48</v>
      </c>
      <c r="I27" s="204">
        <v>1185.56</v>
      </c>
      <c r="J27" s="190">
        <f>SUM(G27:I27)</f>
        <v>3037.87</v>
      </c>
      <c r="K27" s="194" t="s">
        <v>75</v>
      </c>
      <c r="L27" s="205">
        <v>882.66</v>
      </c>
      <c r="M27" s="205">
        <v>985.17</v>
      </c>
      <c r="N27" s="204">
        <v>1195.08</v>
      </c>
      <c r="O27" s="190">
        <f>SUM(L27:N27)</f>
        <v>3062.91</v>
      </c>
      <c r="P27" s="194" t="s">
        <v>75</v>
      </c>
      <c r="Q27" s="205">
        <v>889</v>
      </c>
      <c r="R27" s="205">
        <v>991.53</v>
      </c>
      <c r="S27" s="204">
        <v>1201.52</v>
      </c>
      <c r="T27" s="190">
        <f>SUM(Q27:S27)</f>
        <v>3082.05</v>
      </c>
      <c r="U27" s="194" t="s">
        <v>75</v>
      </c>
      <c r="V27" s="205">
        <v>895.42</v>
      </c>
      <c r="W27" s="205">
        <v>998.87</v>
      </c>
      <c r="X27" s="204">
        <v>1209.29</v>
      </c>
      <c r="Y27" s="190">
        <f>SUM(V27:X27)</f>
        <v>3103.58</v>
      </c>
      <c r="Z27" s="194" t="s">
        <v>75</v>
      </c>
      <c r="AA27" s="205">
        <v>900.11</v>
      </c>
      <c r="AB27" s="204">
        <v>1005.1</v>
      </c>
      <c r="AC27" s="204">
        <v>1216.08</v>
      </c>
      <c r="AD27" s="190">
        <f>SUM(AA27:AC27)</f>
        <v>3121.29</v>
      </c>
      <c r="AE27" s="194" t="s">
        <v>75</v>
      </c>
      <c r="AF27" s="205">
        <v>940.17</v>
      </c>
      <c r="AG27" s="204">
        <v>1060.25</v>
      </c>
      <c r="AH27" s="204">
        <v>1274.42</v>
      </c>
      <c r="AI27" s="190">
        <f>SUM(AF27:AH27)</f>
        <v>3274.84</v>
      </c>
      <c r="AJ27" s="194" t="s">
        <v>75</v>
      </c>
      <c r="AK27" s="205">
        <v>940.85</v>
      </c>
      <c r="AL27" s="204">
        <v>1060.6600000000001</v>
      </c>
      <c r="AM27" s="204">
        <v>1274.93</v>
      </c>
      <c r="AN27" s="190">
        <f>SUM(AK27:AM27)</f>
        <v>3276.4400000000005</v>
      </c>
      <c r="AO27" s="192" t="s">
        <v>75</v>
      </c>
      <c r="AP27" s="190">
        <v>945.45</v>
      </c>
      <c r="AQ27" s="203">
        <v>1064.06</v>
      </c>
      <c r="AR27" s="203">
        <v>1280.1300000000001</v>
      </c>
      <c r="AS27" s="190">
        <f>SUM(AP27:AR27)</f>
        <v>3289.6400000000003</v>
      </c>
      <c r="AT27" s="192" t="s">
        <v>75</v>
      </c>
      <c r="AU27" s="190">
        <v>948.24</v>
      </c>
      <c r="AV27" s="203">
        <v>1067.3499999999999</v>
      </c>
      <c r="AW27" s="203">
        <v>1285.93</v>
      </c>
      <c r="AX27" s="190">
        <f>SUM(AU27:AW27)</f>
        <v>3301.52</v>
      </c>
      <c r="AY27" s="192" t="s">
        <v>62</v>
      </c>
      <c r="AZ27" s="190" t="s">
        <v>43</v>
      </c>
      <c r="BA27" s="190">
        <v>438.68</v>
      </c>
      <c r="BB27" s="190">
        <v>595.63</v>
      </c>
      <c r="BC27" s="190">
        <f>SUM(AZ27:BB27)</f>
        <v>1034.31</v>
      </c>
      <c r="BD27" s="192" t="s">
        <v>62</v>
      </c>
      <c r="BE27" s="190" t="s">
        <v>43</v>
      </c>
      <c r="BF27" s="190">
        <v>438.47</v>
      </c>
      <c r="BG27" s="190">
        <v>595.41</v>
      </c>
      <c r="BH27" s="190">
        <f>SUM(BE27:BG27)</f>
        <v>1033.8800000000001</v>
      </c>
      <c r="BI27" s="192" t="s">
        <v>62</v>
      </c>
      <c r="BJ27" s="190" t="s">
        <v>43</v>
      </c>
      <c r="BK27" s="190">
        <v>439.92</v>
      </c>
      <c r="BL27" s="190">
        <v>597.12</v>
      </c>
      <c r="BM27" s="190">
        <f>SUM(BJ27:BL27)</f>
        <v>1037.04</v>
      </c>
      <c r="BN27" s="192" t="s">
        <v>62</v>
      </c>
      <c r="BO27" s="190" t="s">
        <v>43</v>
      </c>
      <c r="BP27" s="190">
        <v>440.39</v>
      </c>
      <c r="BQ27" s="190">
        <v>597.92999999999995</v>
      </c>
      <c r="BR27" s="190">
        <f>SUM(BO27:BQ27)</f>
        <v>1038.32</v>
      </c>
      <c r="BS27" s="192" t="s">
        <v>62</v>
      </c>
      <c r="BT27" s="190" t="s">
        <v>43</v>
      </c>
      <c r="BU27" s="190">
        <v>441.51</v>
      </c>
      <c r="BV27" s="190">
        <v>598.74</v>
      </c>
      <c r="BW27" s="190">
        <f>SUM(BT27:BV27)</f>
        <v>1040.25</v>
      </c>
      <c r="BX27" s="192" t="s">
        <v>62</v>
      </c>
      <c r="BY27" s="190" t="s">
        <v>43</v>
      </c>
      <c r="BZ27" s="190">
        <v>442.07</v>
      </c>
      <c r="CA27" s="190">
        <v>599.42999999999995</v>
      </c>
      <c r="CB27" s="190">
        <f>SUM(BY27:CA27)</f>
        <v>1041.5</v>
      </c>
      <c r="CC27" s="192" t="s">
        <v>62</v>
      </c>
      <c r="CD27" s="190" t="s">
        <v>43</v>
      </c>
      <c r="CE27" s="190">
        <v>446.56</v>
      </c>
      <c r="CF27" s="190">
        <v>604.28</v>
      </c>
      <c r="CG27" s="190">
        <f>SUM(CD27:CF27)</f>
        <v>1050.8399999999999</v>
      </c>
      <c r="CH27" s="192" t="s">
        <v>62</v>
      </c>
      <c r="CI27" s="190" t="s">
        <v>43</v>
      </c>
      <c r="CJ27" s="190">
        <v>448.89</v>
      </c>
      <c r="CK27" s="190">
        <v>607.27</v>
      </c>
      <c r="CL27" s="190">
        <f>SUM(CI27:CK27)</f>
        <v>1056.1599999999999</v>
      </c>
      <c r="CM27" s="192" t="s">
        <v>62</v>
      </c>
      <c r="CN27" s="190" t="s">
        <v>43</v>
      </c>
      <c r="CO27" s="190">
        <v>453.32</v>
      </c>
      <c r="CP27" s="190">
        <v>612.22</v>
      </c>
      <c r="CQ27" s="190">
        <f>SUM(CN27:CP27)</f>
        <v>1065.54</v>
      </c>
      <c r="CR27" s="192" t="s">
        <v>62</v>
      </c>
      <c r="CS27" s="190" t="s">
        <v>43</v>
      </c>
      <c r="CT27" s="190">
        <v>457.41</v>
      </c>
      <c r="CU27" s="190">
        <v>620.22</v>
      </c>
      <c r="CV27" s="190">
        <f>SUM(CS27:CU27)</f>
        <v>1077.6300000000001</v>
      </c>
      <c r="CW27" s="192" t="s">
        <v>62</v>
      </c>
      <c r="CX27" s="190" t="s">
        <v>43</v>
      </c>
      <c r="CY27" s="190">
        <v>459</v>
      </c>
      <c r="CZ27" s="190">
        <v>623.1</v>
      </c>
      <c r="DA27" s="190">
        <f>SUM(CX27:CZ27)</f>
        <v>1082.0999999999999</v>
      </c>
      <c r="DB27" s="192" t="s">
        <v>62</v>
      </c>
      <c r="DC27" s="190" t="s">
        <v>43</v>
      </c>
      <c r="DD27" s="190">
        <v>460.26</v>
      </c>
      <c r="DE27" s="190">
        <v>625.48</v>
      </c>
      <c r="DF27" s="190">
        <f>SUM(DC27:DE27)</f>
        <v>1085.74</v>
      </c>
      <c r="DG27" s="192" t="s">
        <v>62</v>
      </c>
      <c r="DH27" s="190" t="s">
        <v>43</v>
      </c>
      <c r="DI27" s="190">
        <v>462.68</v>
      </c>
      <c r="DJ27" s="190">
        <v>629.35</v>
      </c>
      <c r="DK27" s="190">
        <f>SUM(DH27:DJ27)</f>
        <v>1092.03</v>
      </c>
      <c r="DL27" s="192" t="s">
        <v>62</v>
      </c>
      <c r="DM27" s="190" t="s">
        <v>43</v>
      </c>
      <c r="DN27" s="190">
        <v>473.18</v>
      </c>
      <c r="DO27" s="190">
        <v>643.74</v>
      </c>
      <c r="DP27" s="190">
        <f>SUM(DM27:DO27)</f>
        <v>1116.92</v>
      </c>
      <c r="DQ27" s="192" t="s">
        <v>62</v>
      </c>
      <c r="DR27" s="190" t="s">
        <v>43</v>
      </c>
      <c r="DS27" s="190">
        <v>475.86</v>
      </c>
      <c r="DT27" s="190">
        <v>646.70000000000005</v>
      </c>
      <c r="DU27" s="190">
        <f>SUM(DR27:DT27)</f>
        <v>1122.56</v>
      </c>
      <c r="DV27" s="192" t="s">
        <v>62</v>
      </c>
      <c r="DW27" s="190" t="s">
        <v>43</v>
      </c>
      <c r="DX27" s="190">
        <v>476.79</v>
      </c>
      <c r="DY27" s="190">
        <v>648.83000000000004</v>
      </c>
      <c r="DZ27" s="190">
        <f>SUM(DW27:DY27)</f>
        <v>1125.6200000000001</v>
      </c>
      <c r="EA27" s="192" t="s">
        <v>62</v>
      </c>
      <c r="EB27" s="190" t="s">
        <v>43</v>
      </c>
      <c r="EC27" s="190">
        <v>480.4</v>
      </c>
      <c r="ED27" s="190">
        <v>652.57000000000005</v>
      </c>
      <c r="EE27" s="190">
        <f>SUM(EB27:ED27)</f>
        <v>1132.97</v>
      </c>
      <c r="EF27" s="192" t="s">
        <v>62</v>
      </c>
      <c r="EG27" s="190" t="s">
        <v>43</v>
      </c>
      <c r="EH27" s="190">
        <v>482.83</v>
      </c>
      <c r="EI27" s="190">
        <v>656.08</v>
      </c>
      <c r="EJ27" s="190">
        <f>SUM(EG27:EI27)</f>
        <v>1138.9100000000001</v>
      </c>
      <c r="EK27" s="192" t="s">
        <v>62</v>
      </c>
      <c r="EL27" s="190" t="s">
        <v>43</v>
      </c>
      <c r="EM27" s="190">
        <v>490.66</v>
      </c>
      <c r="EN27" s="190">
        <v>666.15</v>
      </c>
      <c r="EO27" s="190">
        <f>SUM(EL27:EN27)</f>
        <v>1156.81</v>
      </c>
      <c r="EP27" s="192" t="s">
        <v>62</v>
      </c>
      <c r="EQ27" s="190" t="s">
        <v>43</v>
      </c>
      <c r="ER27" s="190">
        <v>493.36</v>
      </c>
      <c r="ES27" s="190">
        <v>669.2</v>
      </c>
      <c r="ET27" s="190">
        <f>SUM(EQ27:ES27)</f>
        <v>1162.56</v>
      </c>
      <c r="EU27" s="192" t="s">
        <v>62</v>
      </c>
      <c r="EV27" s="190" t="s">
        <v>43</v>
      </c>
      <c r="EW27" s="190">
        <v>498.5</v>
      </c>
      <c r="EX27" s="190">
        <v>676.37</v>
      </c>
      <c r="EY27" s="190">
        <f>SUM(EV27:EX27)</f>
        <v>1174.8699999999999</v>
      </c>
      <c r="EZ27" s="192" t="s">
        <v>62</v>
      </c>
      <c r="FA27" s="190" t="s">
        <v>43</v>
      </c>
      <c r="FB27" s="190">
        <v>501.72</v>
      </c>
      <c r="FC27" s="190">
        <v>679.18</v>
      </c>
      <c r="FD27" s="190">
        <f>SUM(FA27:FC27)</f>
        <v>1180.9000000000001</v>
      </c>
      <c r="FE27" s="192" t="s">
        <v>62</v>
      </c>
      <c r="FF27" s="190" t="s">
        <v>43</v>
      </c>
      <c r="FG27" s="190">
        <v>504.77</v>
      </c>
      <c r="FH27" s="190">
        <v>682.43</v>
      </c>
      <c r="FI27" s="190">
        <f>SUM(FF27:FH27)</f>
        <v>1187.1999999999998</v>
      </c>
      <c r="FJ27" s="192" t="s">
        <v>62</v>
      </c>
      <c r="FK27" s="190" t="s">
        <v>43</v>
      </c>
      <c r="FL27" s="190">
        <v>508.99</v>
      </c>
      <c r="FM27" s="190">
        <v>686.4</v>
      </c>
      <c r="FN27" s="190">
        <f>SUM(FK27:FM27)</f>
        <v>1195.3899999999999</v>
      </c>
      <c r="FO27" s="192" t="s">
        <v>62</v>
      </c>
      <c r="FP27" s="190" t="s">
        <v>43</v>
      </c>
      <c r="FQ27" s="190">
        <v>514.97</v>
      </c>
      <c r="FR27" s="190">
        <v>693.7</v>
      </c>
      <c r="FS27" s="190">
        <f>SUM(FP27:FR27)</f>
        <v>1208.67</v>
      </c>
      <c r="FT27" s="192" t="s">
        <v>62</v>
      </c>
      <c r="FU27" s="190" t="s">
        <v>43</v>
      </c>
      <c r="FV27" s="190">
        <v>520.61</v>
      </c>
      <c r="FW27" s="190">
        <v>701.7</v>
      </c>
      <c r="FX27" s="190">
        <f>SUM(FU27:FW27)</f>
        <v>1222.31</v>
      </c>
      <c r="FY27" s="192" t="s">
        <v>62</v>
      </c>
      <c r="FZ27" s="190" t="s">
        <v>43</v>
      </c>
      <c r="GA27" s="190">
        <v>521.86</v>
      </c>
      <c r="GB27" s="190">
        <v>705.65</v>
      </c>
      <c r="GC27" s="190">
        <f>SUM(FZ27:GB27)</f>
        <v>1227.51</v>
      </c>
      <c r="GD27" s="192" t="s">
        <v>62</v>
      </c>
      <c r="GE27" s="190" t="s">
        <v>43</v>
      </c>
      <c r="GF27" s="190">
        <v>522.94000000000005</v>
      </c>
      <c r="GG27" s="190">
        <v>706</v>
      </c>
      <c r="GH27" s="190">
        <f>SUM(GE27:GG27)</f>
        <v>1228.94</v>
      </c>
      <c r="GI27" s="192" t="s">
        <v>62</v>
      </c>
      <c r="GJ27" s="190" t="s">
        <v>43</v>
      </c>
      <c r="GK27" s="190">
        <v>526.35</v>
      </c>
      <c r="GL27" s="190">
        <v>709.37</v>
      </c>
      <c r="GM27" s="190">
        <f>SUM(GJ27:GL27)</f>
        <v>1235.72</v>
      </c>
      <c r="GN27" s="192" t="s">
        <v>62</v>
      </c>
      <c r="GO27" s="190" t="s">
        <v>43</v>
      </c>
      <c r="GP27" s="190">
        <v>526.69000000000005</v>
      </c>
      <c r="GQ27" s="190">
        <v>710.43</v>
      </c>
      <c r="GR27" s="190">
        <f>SUM(GO27:GQ27)</f>
        <v>1237.1199999999999</v>
      </c>
      <c r="GS27" s="192" t="s">
        <v>62</v>
      </c>
      <c r="GT27" s="190" t="s">
        <v>43</v>
      </c>
      <c r="GU27" s="190">
        <v>526.73</v>
      </c>
      <c r="GV27" s="190">
        <v>711.33</v>
      </c>
      <c r="GW27" s="190">
        <f>SUM(GT27:GV27)</f>
        <v>1238.06</v>
      </c>
      <c r="GX27" s="192" t="s">
        <v>62</v>
      </c>
      <c r="GY27" s="190" t="s">
        <v>43</v>
      </c>
      <c r="GZ27" s="190">
        <v>527.25</v>
      </c>
      <c r="HA27" s="190">
        <v>711.42</v>
      </c>
      <c r="HB27" s="190">
        <f>SUM(GY27:HA27)</f>
        <v>1238.67</v>
      </c>
      <c r="HC27" s="192" t="s">
        <v>62</v>
      </c>
      <c r="HD27" s="190" t="s">
        <v>43</v>
      </c>
      <c r="HE27" s="190">
        <v>527.79</v>
      </c>
      <c r="HF27" s="190">
        <v>713.19</v>
      </c>
      <c r="HG27" s="190">
        <f>SUM(HD27:HF27)</f>
        <v>1240.98</v>
      </c>
      <c r="HH27" s="192" t="s">
        <v>62</v>
      </c>
      <c r="HI27" s="190" t="s">
        <v>43</v>
      </c>
      <c r="HJ27" s="190">
        <v>530.57000000000005</v>
      </c>
      <c r="HK27" s="190">
        <v>718.69</v>
      </c>
      <c r="HL27" s="190">
        <f>SUM(HI27:HK27)</f>
        <v>1249.2600000000002</v>
      </c>
      <c r="HM27" s="192" t="s">
        <v>62</v>
      </c>
      <c r="HN27" s="190" t="s">
        <v>43</v>
      </c>
      <c r="HO27" s="190">
        <v>533.01</v>
      </c>
      <c r="HP27" s="190">
        <v>718.35</v>
      </c>
      <c r="HQ27" s="190">
        <f>SUM(HN27:HP27)</f>
        <v>1251.3600000000001</v>
      </c>
      <c r="HR27" s="192" t="s">
        <v>62</v>
      </c>
      <c r="HS27" s="190" t="s">
        <v>43</v>
      </c>
      <c r="HT27" s="190">
        <v>534.09</v>
      </c>
      <c r="HU27" s="190">
        <v>720</v>
      </c>
      <c r="HV27" s="190">
        <f>SUM(HS27:HU27)</f>
        <v>1254.0900000000001</v>
      </c>
      <c r="HW27" s="192" t="s">
        <v>62</v>
      </c>
      <c r="HX27" s="190" t="s">
        <v>43</v>
      </c>
      <c r="HY27" s="190">
        <v>537.44000000000005</v>
      </c>
      <c r="HZ27" s="190">
        <v>723.09</v>
      </c>
      <c r="IA27" s="190">
        <f>SUM(HX27:HZ27)</f>
        <v>1260.5300000000002</v>
      </c>
      <c r="IB27" s="192" t="s">
        <v>62</v>
      </c>
      <c r="IC27" s="190" t="s">
        <v>43</v>
      </c>
      <c r="ID27" s="190">
        <v>539.11</v>
      </c>
      <c r="IE27" s="190">
        <v>724.94</v>
      </c>
      <c r="IF27" s="190">
        <f>SUM(IC27:IE27)</f>
        <v>1264.0500000000002</v>
      </c>
      <c r="IG27" s="192" t="s">
        <v>62</v>
      </c>
      <c r="IH27" s="190" t="s">
        <v>43</v>
      </c>
      <c r="II27" s="190">
        <v>541.80999999999995</v>
      </c>
      <c r="IJ27" s="190">
        <v>729.02</v>
      </c>
      <c r="IK27" s="190">
        <f>SUM(IH27:IJ27)</f>
        <v>1270.83</v>
      </c>
      <c r="IL27" s="192" t="s">
        <v>62</v>
      </c>
      <c r="IM27" s="190" t="s">
        <v>43</v>
      </c>
      <c r="IN27" s="190">
        <v>542.83000000000004</v>
      </c>
      <c r="IO27" s="190">
        <v>731.18</v>
      </c>
      <c r="IP27" s="190">
        <f>SUM(IM27:IO27)</f>
        <v>1274.01</v>
      </c>
      <c r="IQ27" s="192" t="s">
        <v>62</v>
      </c>
      <c r="IR27" s="190" t="s">
        <v>43</v>
      </c>
      <c r="IS27" s="190">
        <v>547.27</v>
      </c>
      <c r="IT27" s="190">
        <v>738.31</v>
      </c>
      <c r="IU27" s="190">
        <f>SUM(IR27:IT27)</f>
        <v>1285.58</v>
      </c>
      <c r="IV27" s="192" t="s">
        <v>62</v>
      </c>
      <c r="IW27" s="190" t="s">
        <v>43</v>
      </c>
      <c r="IX27" s="190">
        <v>550.01</v>
      </c>
      <c r="IY27" s="190">
        <v>739.68</v>
      </c>
      <c r="IZ27" s="190">
        <f>SUM(IW27:IY27)</f>
        <v>1289.69</v>
      </c>
      <c r="JA27" s="192" t="s">
        <v>62</v>
      </c>
      <c r="JB27" s="190" t="s">
        <v>43</v>
      </c>
      <c r="JC27" s="190">
        <v>550.46</v>
      </c>
      <c r="JD27" s="190">
        <v>739.54</v>
      </c>
      <c r="JE27" s="190">
        <f>SUM(JB27:JD27)</f>
        <v>1290</v>
      </c>
      <c r="JF27" s="192" t="s">
        <v>62</v>
      </c>
      <c r="JG27" s="190" t="s">
        <v>43</v>
      </c>
      <c r="JH27" s="190">
        <v>551.27</v>
      </c>
      <c r="JI27" s="190">
        <v>740.3</v>
      </c>
      <c r="JJ27" s="190">
        <f>SUM(JG27:JI27)</f>
        <v>1291.57</v>
      </c>
      <c r="JK27" s="192" t="s">
        <v>62</v>
      </c>
      <c r="JL27" s="190" t="s">
        <v>43</v>
      </c>
      <c r="JM27" s="190">
        <v>552.34</v>
      </c>
      <c r="JN27" s="190">
        <v>743.39</v>
      </c>
      <c r="JO27" s="190">
        <f>SUM(JL27:JN27)</f>
        <v>1295.73</v>
      </c>
      <c r="JP27" s="192" t="s">
        <v>62</v>
      </c>
      <c r="JQ27" s="190" t="s">
        <v>43</v>
      </c>
      <c r="JR27" s="190">
        <v>555.09</v>
      </c>
      <c r="JS27" s="190">
        <v>746.87</v>
      </c>
      <c r="JT27" s="190">
        <f>SUM(JQ27:JS27)</f>
        <v>1301.96</v>
      </c>
      <c r="JU27" s="192" t="s">
        <v>62</v>
      </c>
      <c r="JV27" s="190" t="s">
        <v>43</v>
      </c>
      <c r="JW27" s="190">
        <v>556.35</v>
      </c>
      <c r="JX27" s="190">
        <v>749.74</v>
      </c>
      <c r="JY27" s="190">
        <f>SUM(JV27:JX27)</f>
        <v>1306.0900000000001</v>
      </c>
      <c r="JZ27" s="192" t="s">
        <v>62</v>
      </c>
      <c r="KA27" s="190" t="s">
        <v>43</v>
      </c>
      <c r="KB27" s="190">
        <v>559.25</v>
      </c>
      <c r="KC27" s="190">
        <v>753.27</v>
      </c>
      <c r="KD27" s="190">
        <f>SUM(KA27:KC27)</f>
        <v>1312.52</v>
      </c>
      <c r="KE27" s="192" t="s">
        <v>62</v>
      </c>
      <c r="KF27" s="190" t="s">
        <v>43</v>
      </c>
      <c r="KG27" s="190">
        <v>563.35</v>
      </c>
      <c r="KH27" s="190">
        <v>760.08</v>
      </c>
      <c r="KI27" s="190">
        <f>SUM(KF27:KH27)</f>
        <v>1323.43</v>
      </c>
      <c r="KJ27" s="192" t="s">
        <v>62</v>
      </c>
      <c r="KK27" s="190" t="s">
        <v>43</v>
      </c>
      <c r="KL27" s="190">
        <v>567.15</v>
      </c>
      <c r="KM27" s="190">
        <v>765.16</v>
      </c>
      <c r="KN27" s="190">
        <f>SUM(KK27:KM27)</f>
        <v>1332.31</v>
      </c>
      <c r="KO27" s="192" t="s">
        <v>62</v>
      </c>
      <c r="KP27" s="190" t="s">
        <v>43</v>
      </c>
      <c r="KQ27" s="190">
        <v>573.24</v>
      </c>
      <c r="KR27" s="190">
        <v>773.22</v>
      </c>
      <c r="KS27" s="190">
        <f>SUM(KP27:KR27)</f>
        <v>1346.46</v>
      </c>
      <c r="KT27" s="192" t="s">
        <v>62</v>
      </c>
      <c r="KU27" s="190" t="s">
        <v>43</v>
      </c>
      <c r="KV27" s="190">
        <v>575.72</v>
      </c>
      <c r="KW27" s="190">
        <v>777.62</v>
      </c>
      <c r="KX27" s="190">
        <f>SUM(KU27:KW27)</f>
        <v>1353.3400000000001</v>
      </c>
      <c r="KY27" s="192" t="s">
        <v>62</v>
      </c>
      <c r="KZ27" s="190" t="s">
        <v>43</v>
      </c>
      <c r="LA27" s="190">
        <v>577.03</v>
      </c>
      <c r="LB27" s="190">
        <v>777.74</v>
      </c>
      <c r="LC27" s="190">
        <f>SUM(KZ27:LB27)</f>
        <v>1354.77</v>
      </c>
      <c r="LD27" s="192" t="s">
        <v>62</v>
      </c>
      <c r="LE27" s="190" t="s">
        <v>43</v>
      </c>
      <c r="LF27" s="190">
        <v>578.23</v>
      </c>
      <c r="LG27" s="190">
        <v>780.48</v>
      </c>
      <c r="LH27" s="190">
        <f>SUM(LE27:LG27)</f>
        <v>1358.71</v>
      </c>
      <c r="LI27" s="192" t="s">
        <v>62</v>
      </c>
      <c r="LJ27" s="190" t="s">
        <v>43</v>
      </c>
      <c r="LK27" s="190">
        <v>577.96</v>
      </c>
      <c r="LL27" s="190">
        <v>780.97</v>
      </c>
      <c r="LM27" s="190">
        <f>SUM(LJ27:LL27)</f>
        <v>1358.93</v>
      </c>
      <c r="LN27" s="192" t="s">
        <v>62</v>
      </c>
      <c r="LO27" s="190" t="s">
        <v>43</v>
      </c>
      <c r="LP27" s="190">
        <v>585.61</v>
      </c>
      <c r="LQ27" s="190">
        <v>787.95</v>
      </c>
      <c r="LR27" s="190">
        <f>SUM(LO27:LQ27)</f>
        <v>1373.56</v>
      </c>
      <c r="LS27" s="192" t="s">
        <v>62</v>
      </c>
      <c r="LT27" s="190" t="s">
        <v>43</v>
      </c>
      <c r="LU27" s="190">
        <v>590.21</v>
      </c>
      <c r="LV27" s="190">
        <v>794.17</v>
      </c>
      <c r="LW27" s="190">
        <f>SUM(LT27:LV27)</f>
        <v>1384.38</v>
      </c>
      <c r="LX27" s="192" t="s">
        <v>62</v>
      </c>
      <c r="LY27" s="190" t="s">
        <v>43</v>
      </c>
      <c r="LZ27" s="190">
        <v>594.91</v>
      </c>
      <c r="MA27" s="190">
        <v>800.41</v>
      </c>
      <c r="MB27" s="190">
        <f>SUM(LY27:MA27)</f>
        <v>1395.32</v>
      </c>
      <c r="MC27" s="192" t="s">
        <v>62</v>
      </c>
      <c r="MD27" s="190" t="s">
        <v>43</v>
      </c>
      <c r="ME27" s="190">
        <v>596.72</v>
      </c>
      <c r="MF27" s="190">
        <v>802.77</v>
      </c>
      <c r="MG27" s="190">
        <f>SUM(MD27:MF27)</f>
        <v>1399.49</v>
      </c>
      <c r="MH27" s="192" t="s">
        <v>62</v>
      </c>
      <c r="MI27" s="190" t="s">
        <v>43</v>
      </c>
      <c r="MJ27" s="190">
        <v>601.92999999999995</v>
      </c>
      <c r="MK27" s="190">
        <v>809.01</v>
      </c>
      <c r="ML27" s="190">
        <f>SUM(MI27:MK27)</f>
        <v>1410.94</v>
      </c>
      <c r="MM27" s="192" t="s">
        <v>62</v>
      </c>
      <c r="MN27" s="190" t="s">
        <v>43</v>
      </c>
      <c r="MO27" s="190">
        <v>602.96</v>
      </c>
      <c r="MP27" s="190">
        <v>810.86</v>
      </c>
      <c r="MQ27" s="190">
        <f>SUM(MN27:MP27)</f>
        <v>1413.8200000000002</v>
      </c>
      <c r="MR27" s="192" t="s">
        <v>62</v>
      </c>
      <c r="MS27" s="190" t="s">
        <v>43</v>
      </c>
      <c r="MT27" s="190">
        <v>601.08000000000004</v>
      </c>
      <c r="MU27" s="190">
        <v>809.39</v>
      </c>
      <c r="MV27" s="190">
        <f>SUM(MS27:MU27)</f>
        <v>1410.47</v>
      </c>
      <c r="MW27" s="192" t="s">
        <v>62</v>
      </c>
      <c r="MX27" s="190" t="s">
        <v>43</v>
      </c>
      <c r="MY27" s="190">
        <v>606.1</v>
      </c>
      <c r="MZ27" s="190">
        <v>815.09</v>
      </c>
      <c r="NA27" s="190">
        <f>SUM(MX27:MZ27)</f>
        <v>1421.19</v>
      </c>
      <c r="NB27" s="192" t="s">
        <v>62</v>
      </c>
      <c r="NC27" s="190" t="s">
        <v>43</v>
      </c>
      <c r="ND27" s="190">
        <v>604.53</v>
      </c>
      <c r="NE27" s="190">
        <v>816.03</v>
      </c>
      <c r="NF27" s="190">
        <f>SUM(NC27:NE27)</f>
        <v>1420.56</v>
      </c>
      <c r="NG27" s="192" t="s">
        <v>62</v>
      </c>
      <c r="NH27" s="190" t="s">
        <v>43</v>
      </c>
      <c r="NI27" s="190">
        <v>608.97</v>
      </c>
      <c r="NJ27" s="190">
        <v>821.51</v>
      </c>
      <c r="NK27" s="190">
        <f>SUM(NH27:NJ27)</f>
        <v>1430.48</v>
      </c>
      <c r="NL27" s="192" t="s">
        <v>62</v>
      </c>
      <c r="NM27" s="190" t="s">
        <v>43</v>
      </c>
      <c r="NN27" s="190">
        <v>617.48</v>
      </c>
      <c r="NO27" s="190">
        <v>832.97</v>
      </c>
      <c r="NP27" s="190">
        <f>SUM(NM27:NO27)</f>
        <v>1450.45</v>
      </c>
      <c r="NQ27" s="192" t="s">
        <v>62</v>
      </c>
      <c r="NR27" s="190" t="s">
        <v>43</v>
      </c>
      <c r="NS27" s="190">
        <v>617.17999999999995</v>
      </c>
      <c r="NT27" s="190">
        <v>831.36</v>
      </c>
      <c r="NU27" s="190">
        <f>SUM(NR27:NT27)</f>
        <v>1448.54</v>
      </c>
      <c r="NV27" s="192" t="s">
        <v>62</v>
      </c>
      <c r="NW27" s="190" t="s">
        <v>43</v>
      </c>
      <c r="NX27" s="190">
        <v>618.32000000000005</v>
      </c>
      <c r="NY27" s="190">
        <v>832.98</v>
      </c>
      <c r="NZ27" s="190">
        <f>SUM(NW27:NY27)</f>
        <v>1451.3000000000002</v>
      </c>
      <c r="OA27" s="192" t="s">
        <v>62</v>
      </c>
      <c r="OB27" s="190" t="s">
        <v>43</v>
      </c>
      <c r="OC27" s="190">
        <v>619.95000000000005</v>
      </c>
      <c r="OD27" s="190">
        <v>835.41</v>
      </c>
      <c r="OE27" s="190">
        <f>SUM(OB27:OD27)</f>
        <v>1455.3600000000001</v>
      </c>
      <c r="OF27" s="192" t="s">
        <v>62</v>
      </c>
      <c r="OG27" s="190" t="s">
        <v>43</v>
      </c>
      <c r="OH27" s="190">
        <v>620.55999999999995</v>
      </c>
      <c r="OI27" s="190">
        <v>835.9</v>
      </c>
      <c r="OJ27" s="190">
        <f>SUM(OG27:OI27)</f>
        <v>1456.46</v>
      </c>
      <c r="OK27" s="192" t="s">
        <v>62</v>
      </c>
      <c r="OL27" s="190" t="s">
        <v>43</v>
      </c>
      <c r="OM27" s="190">
        <v>627.84</v>
      </c>
      <c r="ON27" s="190">
        <v>844.87</v>
      </c>
      <c r="OO27" s="190">
        <f>SUM(OL27:ON27)</f>
        <v>1472.71</v>
      </c>
      <c r="OP27" s="192" t="s">
        <v>62</v>
      </c>
      <c r="OQ27" s="190" t="s">
        <v>43</v>
      </c>
      <c r="OR27" s="190">
        <v>644.66</v>
      </c>
      <c r="OS27" s="190">
        <v>864.14</v>
      </c>
      <c r="OT27" s="190">
        <f>SUM(OQ27:OS27)</f>
        <v>1508.8</v>
      </c>
      <c r="OU27" s="192" t="s">
        <v>62</v>
      </c>
      <c r="OV27" s="190" t="s">
        <v>43</v>
      </c>
      <c r="OW27" s="190">
        <v>673.01</v>
      </c>
      <c r="OX27" s="190">
        <v>898</v>
      </c>
      <c r="OY27" s="190">
        <f>SUM(OV27:OX27)</f>
        <v>1571.01</v>
      </c>
      <c r="OZ27" s="192" t="s">
        <v>62</v>
      </c>
      <c r="PA27" s="190" t="s">
        <v>43</v>
      </c>
      <c r="PB27" s="190">
        <v>689.48</v>
      </c>
      <c r="PC27" s="190">
        <v>916.99</v>
      </c>
      <c r="PD27" s="190">
        <f>SUM(PA27:PC27)</f>
        <v>1606.47</v>
      </c>
      <c r="PE27" s="192" t="s">
        <v>62</v>
      </c>
      <c r="PF27" s="190" t="s">
        <v>43</v>
      </c>
      <c r="PG27" s="190">
        <v>700.66</v>
      </c>
      <c r="PH27" s="190">
        <v>932.28</v>
      </c>
      <c r="PI27" s="190">
        <f>SUM(PF27:PH27)</f>
        <v>1632.94</v>
      </c>
      <c r="PJ27" s="192" t="s">
        <v>62</v>
      </c>
      <c r="PK27" s="190" t="s">
        <v>43</v>
      </c>
      <c r="PL27" s="190">
        <v>720.04</v>
      </c>
      <c r="PM27" s="190">
        <v>961.23</v>
      </c>
      <c r="PN27" s="190">
        <f>SUM(PK27:PM27)</f>
        <v>1681.27</v>
      </c>
      <c r="PO27" s="192" t="s">
        <v>62</v>
      </c>
      <c r="PP27" s="190" t="s">
        <v>43</v>
      </c>
      <c r="PQ27" s="190">
        <v>733.94</v>
      </c>
      <c r="PR27" s="190">
        <v>984.39</v>
      </c>
      <c r="PS27" s="190">
        <f>SUM(PP27:PR27)</f>
        <v>1718.33</v>
      </c>
      <c r="PT27" s="192" t="s">
        <v>62</v>
      </c>
      <c r="PU27" s="190" t="s">
        <v>43</v>
      </c>
      <c r="PV27" s="190">
        <v>746.41</v>
      </c>
      <c r="PW27" s="190">
        <v>999.76</v>
      </c>
      <c r="PX27" s="190">
        <f>SUM(PU27:PW27)</f>
        <v>1746.17</v>
      </c>
      <c r="PY27" s="192" t="s">
        <v>62</v>
      </c>
      <c r="PZ27" s="190" t="s">
        <v>43</v>
      </c>
      <c r="QA27" s="190">
        <v>779.94</v>
      </c>
      <c r="QB27" s="203">
        <v>1049.1300000000001</v>
      </c>
      <c r="QC27" s="190">
        <f>SUM(PZ27:QB27)</f>
        <v>1829.0700000000002</v>
      </c>
      <c r="QD27" s="192" t="s">
        <v>62</v>
      </c>
      <c r="QE27" s="190" t="s">
        <v>43</v>
      </c>
      <c r="QF27" s="190">
        <v>805.9</v>
      </c>
      <c r="QG27" s="203">
        <v>1085.49</v>
      </c>
      <c r="QH27" s="190">
        <f>SUM(QE27:QG27)</f>
        <v>1891.3899999999999</v>
      </c>
      <c r="QI27" s="192" t="s">
        <v>62</v>
      </c>
      <c r="QJ27" s="190" t="s">
        <v>43</v>
      </c>
      <c r="QK27" s="190">
        <v>824.74</v>
      </c>
      <c r="QL27" s="203">
        <v>1111.01</v>
      </c>
      <c r="QM27" s="190">
        <f>SUM(QJ27:QL27)</f>
        <v>1935.75</v>
      </c>
      <c r="QN27" s="192" t="s">
        <v>62</v>
      </c>
      <c r="QO27" s="190" t="s">
        <v>43</v>
      </c>
      <c r="QP27" s="190">
        <v>846.44</v>
      </c>
      <c r="QQ27" s="203">
        <v>1138.45</v>
      </c>
      <c r="QR27" s="190">
        <f>SUM(QO27:QQ27)</f>
        <v>1984.89</v>
      </c>
      <c r="QS27" s="192" t="s">
        <v>62</v>
      </c>
      <c r="QT27" s="190" t="s">
        <v>43</v>
      </c>
      <c r="QU27" s="190">
        <v>871.35</v>
      </c>
      <c r="QV27" s="203">
        <v>1175.68</v>
      </c>
      <c r="QW27" s="190">
        <f>SUM(QT27:QV27)</f>
        <v>2047.0300000000002</v>
      </c>
      <c r="QX27" s="192" t="s">
        <v>62</v>
      </c>
      <c r="QY27" s="190" t="s">
        <v>43</v>
      </c>
      <c r="QZ27" s="190">
        <v>890.43</v>
      </c>
      <c r="RA27" s="203">
        <v>1202.32</v>
      </c>
      <c r="RB27" s="190">
        <f>SUM(QY27:RA27)</f>
        <v>2092.75</v>
      </c>
      <c r="RC27" s="192" t="s">
        <v>62</v>
      </c>
      <c r="RD27" s="190" t="s">
        <v>43</v>
      </c>
      <c r="RE27" s="190">
        <v>906.33</v>
      </c>
      <c r="RF27" s="203">
        <v>1220.72</v>
      </c>
      <c r="RG27" s="190">
        <f>SUM(RD27:RF27)</f>
        <v>2127.0500000000002</v>
      </c>
      <c r="RH27" s="192" t="s">
        <v>62</v>
      </c>
      <c r="RI27" s="190" t="s">
        <v>43</v>
      </c>
      <c r="RJ27" s="190">
        <v>908.11</v>
      </c>
      <c r="RK27" s="203">
        <v>1224.57</v>
      </c>
      <c r="RL27" s="190">
        <f>SUM(RI27:RK27)</f>
        <v>2132.6799999999998</v>
      </c>
      <c r="RM27" s="192" t="s">
        <v>62</v>
      </c>
      <c r="RN27" s="190" t="s">
        <v>43</v>
      </c>
      <c r="RO27" s="190">
        <v>925</v>
      </c>
      <c r="RP27" s="203">
        <v>1247.2</v>
      </c>
      <c r="RQ27" s="190">
        <f>SUM(RN27:RP27)</f>
        <v>2172.1999999999998</v>
      </c>
      <c r="RR27" s="192" t="s">
        <v>62</v>
      </c>
      <c r="RS27" s="190" t="s">
        <v>43</v>
      </c>
      <c r="RT27" s="190">
        <v>935.77</v>
      </c>
      <c r="RU27" s="203">
        <v>1260.4100000000001</v>
      </c>
      <c r="RV27" s="190">
        <f>SUM(RS27:RU27)</f>
        <v>2196.1800000000003</v>
      </c>
      <c r="RW27" s="192" t="s">
        <v>62</v>
      </c>
      <c r="RX27" s="190" t="s">
        <v>43</v>
      </c>
      <c r="RY27" s="190">
        <v>939.36</v>
      </c>
      <c r="RZ27" s="203">
        <v>1266.8800000000001</v>
      </c>
      <c r="SA27" s="190">
        <f>SUM(RX27:RZ27)</f>
        <v>2206.2400000000002</v>
      </c>
      <c r="SB27" s="192" t="s">
        <v>62</v>
      </c>
      <c r="SC27" s="190" t="s">
        <v>43</v>
      </c>
      <c r="SD27" s="190">
        <v>951</v>
      </c>
      <c r="SE27" s="203">
        <v>1283.17</v>
      </c>
      <c r="SF27" s="190">
        <f>SUM(SC27:SE27)</f>
        <v>2234.17</v>
      </c>
      <c r="SG27" s="192" t="s">
        <v>62</v>
      </c>
      <c r="SH27" s="190" t="s">
        <v>43</v>
      </c>
      <c r="SI27" s="190">
        <v>964.03</v>
      </c>
      <c r="SJ27" s="203">
        <v>1296.42</v>
      </c>
      <c r="SK27" s="190">
        <f>SUM(SH27:SJ27)</f>
        <v>2260.4499999999998</v>
      </c>
      <c r="SL27" s="192" t="s">
        <v>62</v>
      </c>
      <c r="SM27" s="190" t="s">
        <v>43</v>
      </c>
      <c r="SN27" s="190">
        <v>974.5</v>
      </c>
      <c r="SO27" s="203">
        <v>1312.77</v>
      </c>
      <c r="SP27" s="190">
        <f>SUM(SM27:SO27)</f>
        <v>2287.27</v>
      </c>
      <c r="SQ27" s="192" t="s">
        <v>62</v>
      </c>
      <c r="SR27" s="190" t="s">
        <v>43</v>
      </c>
      <c r="SS27" s="190">
        <v>985.11</v>
      </c>
      <c r="ST27" s="203">
        <v>1328.48</v>
      </c>
      <c r="SU27" s="190">
        <f>SUM(SR27:ST27)</f>
        <v>2313.59</v>
      </c>
      <c r="SV27" s="192" t="s">
        <v>62</v>
      </c>
      <c r="SW27" s="190" t="s">
        <v>43</v>
      </c>
      <c r="SX27" s="190">
        <v>986.11</v>
      </c>
      <c r="SY27" s="203">
        <v>1342.17</v>
      </c>
      <c r="SZ27" s="190">
        <f>SUM(SW27:SY27)</f>
        <v>2328.2800000000002</v>
      </c>
      <c r="TA27" s="192" t="s">
        <v>62</v>
      </c>
      <c r="TB27" s="190" t="s">
        <v>43</v>
      </c>
      <c r="TC27" s="190">
        <v>994.88</v>
      </c>
      <c r="TD27" s="203">
        <v>1361.23</v>
      </c>
      <c r="TE27" s="190">
        <f>SUM(TB27:TD27)</f>
        <v>2356.11</v>
      </c>
      <c r="TF27" s="192" t="s">
        <v>62</v>
      </c>
      <c r="TG27" s="190" t="s">
        <v>43</v>
      </c>
      <c r="TH27" s="203">
        <v>1015.04</v>
      </c>
      <c r="TI27" s="203">
        <v>1388.06</v>
      </c>
      <c r="TJ27" s="190">
        <f>SUM(TG27:TI27)</f>
        <v>2403.1</v>
      </c>
      <c r="TK27" s="192" t="s">
        <v>62</v>
      </c>
      <c r="TL27" s="190" t="s">
        <v>43</v>
      </c>
      <c r="TM27" s="203">
        <v>1017.61</v>
      </c>
      <c r="TN27" s="203">
        <v>1388.36</v>
      </c>
      <c r="TO27" s="190">
        <f>SUM(TL27:TN27)</f>
        <v>2405.9699999999998</v>
      </c>
      <c r="TP27" s="192" t="s">
        <v>62</v>
      </c>
      <c r="TQ27" s="190" t="s">
        <v>43</v>
      </c>
      <c r="TR27" s="203">
        <v>1017.57</v>
      </c>
      <c r="TS27" s="203">
        <v>1390.76</v>
      </c>
      <c r="TT27" s="190">
        <f>SUM(TQ27:TS27)</f>
        <v>2408.33</v>
      </c>
      <c r="TU27" s="192" t="s">
        <v>62</v>
      </c>
      <c r="TV27" s="190" t="s">
        <v>43</v>
      </c>
      <c r="TW27" s="203">
        <v>1017.55</v>
      </c>
      <c r="TX27" s="203">
        <v>1394.47</v>
      </c>
      <c r="TY27" s="190">
        <f>SUM(TV27:TX27)</f>
        <v>2412.02</v>
      </c>
      <c r="TZ27" s="192" t="s">
        <v>62</v>
      </c>
      <c r="UA27" s="190" t="s">
        <v>43</v>
      </c>
      <c r="UB27" s="203">
        <v>1018.53</v>
      </c>
      <c r="UC27" s="203">
        <v>1399.1</v>
      </c>
      <c r="UD27" s="190">
        <f>SUM(UA27:UC27)</f>
        <v>2417.63</v>
      </c>
      <c r="UE27" s="192" t="s">
        <v>62</v>
      </c>
      <c r="UF27" s="190" t="s">
        <v>43</v>
      </c>
      <c r="UG27" s="203">
        <v>1015.21</v>
      </c>
      <c r="UH27" s="203">
        <v>1406.36</v>
      </c>
      <c r="UI27" s="203">
        <f>SUM(UF27:UH27)</f>
        <v>2421.5699999999997</v>
      </c>
      <c r="UJ27" s="192" t="s">
        <v>62</v>
      </c>
      <c r="UK27" s="190" t="s">
        <v>43</v>
      </c>
      <c r="UL27" s="203">
        <v>1012.47</v>
      </c>
      <c r="UM27" s="203">
        <v>1386.3</v>
      </c>
      <c r="UN27" s="190">
        <f>SUM(UK27:UM27)</f>
        <v>2398.77</v>
      </c>
      <c r="UO27" s="192" t="s">
        <v>62</v>
      </c>
      <c r="UP27" s="190" t="s">
        <v>43</v>
      </c>
      <c r="UQ27" s="203">
        <v>1017.17</v>
      </c>
      <c r="UR27" s="203">
        <v>1402.9</v>
      </c>
      <c r="US27" s="190">
        <f>SUM(UP27:UR27)</f>
        <v>2420.0700000000002</v>
      </c>
      <c r="UT27" s="192" t="s">
        <v>62</v>
      </c>
      <c r="UU27" s="190" t="s">
        <v>43</v>
      </c>
      <c r="UV27" s="203">
        <v>1014.98</v>
      </c>
      <c r="UW27" s="203">
        <v>1402.77</v>
      </c>
      <c r="UX27" s="190">
        <f>SUM(UU27:UW27)</f>
        <v>2417.75</v>
      </c>
      <c r="UY27" s="192" t="s">
        <v>62</v>
      </c>
      <c r="UZ27" s="190" t="s">
        <v>43</v>
      </c>
      <c r="VA27" s="203">
        <v>1011.86</v>
      </c>
      <c r="VB27" s="203">
        <v>1399.56</v>
      </c>
      <c r="VC27" s="190">
        <f>SUM(UZ27:VB27)</f>
        <v>2411.42</v>
      </c>
      <c r="VD27" s="192" t="s">
        <v>62</v>
      </c>
      <c r="VE27" s="190" t="s">
        <v>43</v>
      </c>
      <c r="VF27" s="203">
        <v>1013</v>
      </c>
      <c r="VG27" s="203">
        <v>1399.99</v>
      </c>
      <c r="VH27" s="190">
        <f>SUM(VE27:VG27)</f>
        <v>2412.9899999999998</v>
      </c>
      <c r="VI27" s="192" t="s">
        <v>62</v>
      </c>
      <c r="VJ27" s="190" t="s">
        <v>43</v>
      </c>
      <c r="VK27" s="203">
        <v>1015.59</v>
      </c>
      <c r="VL27" s="203">
        <v>1407.44</v>
      </c>
      <c r="VM27" s="190">
        <f>SUM(VJ27:VL27)</f>
        <v>2423.0300000000002</v>
      </c>
      <c r="VN27" s="192" t="s">
        <v>62</v>
      </c>
      <c r="VO27" s="190" t="s">
        <v>43</v>
      </c>
      <c r="VP27" s="203">
        <v>1011.36</v>
      </c>
      <c r="VQ27" s="203">
        <v>1395.31</v>
      </c>
      <c r="VR27" s="190">
        <f>SUM(VO27:VQ27)</f>
        <v>2406.67</v>
      </c>
      <c r="VS27" s="192" t="s">
        <v>62</v>
      </c>
      <c r="VT27" s="190" t="s">
        <v>43</v>
      </c>
      <c r="VU27" s="203">
        <v>1016.92</v>
      </c>
      <c r="VV27" s="203">
        <v>1401.77</v>
      </c>
      <c r="VW27" s="190">
        <f>SUM(VT27:VV27)</f>
        <v>2418.69</v>
      </c>
      <c r="VX27" s="192" t="s">
        <v>62</v>
      </c>
      <c r="VY27" s="190" t="s">
        <v>43</v>
      </c>
      <c r="VZ27" s="203">
        <v>1021.53</v>
      </c>
      <c r="WA27" s="203">
        <v>1411.07</v>
      </c>
      <c r="WB27" s="190">
        <f>SUM(VY27:WA27)</f>
        <v>2432.6</v>
      </c>
      <c r="WC27" s="192" t="s">
        <v>62</v>
      </c>
      <c r="WD27" s="190" t="s">
        <v>43</v>
      </c>
      <c r="WE27" s="203">
        <v>1021.4</v>
      </c>
      <c r="WF27" s="203">
        <v>1415.72</v>
      </c>
      <c r="WG27" s="190">
        <f>SUM(WD27:WF27)</f>
        <v>2437.12</v>
      </c>
      <c r="WH27" s="192" t="s">
        <v>62</v>
      </c>
      <c r="WI27" s="190" t="s">
        <v>43</v>
      </c>
      <c r="WJ27" s="203">
        <v>1023.8</v>
      </c>
      <c r="WK27" s="203">
        <v>1420.73</v>
      </c>
      <c r="WL27" s="190">
        <f>SUM(WI27:WK27)</f>
        <v>2444.5299999999997</v>
      </c>
      <c r="WM27" s="192" t="s">
        <v>62</v>
      </c>
      <c r="WN27" s="190" t="s">
        <v>43</v>
      </c>
      <c r="WO27" s="203">
        <v>1025.72</v>
      </c>
      <c r="WP27" s="203">
        <v>1429.05</v>
      </c>
      <c r="WQ27" s="190">
        <f>SUM(WN27:WP27)</f>
        <v>2454.77</v>
      </c>
      <c r="WR27" s="192" t="s">
        <v>62</v>
      </c>
      <c r="WS27" s="190" t="s">
        <v>43</v>
      </c>
      <c r="WT27" s="203">
        <v>1026.31</v>
      </c>
      <c r="WU27" s="203">
        <v>1429.59</v>
      </c>
      <c r="WV27" s="190">
        <f>SUM(WS27:WU27)</f>
        <v>2455.8999999999996</v>
      </c>
      <c r="WW27" s="192" t="s">
        <v>62</v>
      </c>
      <c r="WX27" s="190" t="s">
        <v>43</v>
      </c>
      <c r="WY27" s="203">
        <v>1027.69</v>
      </c>
      <c r="WZ27" s="203">
        <v>1431.18</v>
      </c>
      <c r="XA27" s="190">
        <f>SUM(WX27:WZ27)</f>
        <v>2458.87</v>
      </c>
      <c r="XB27" s="192" t="s">
        <v>62</v>
      </c>
      <c r="XC27" s="190" t="s">
        <v>43</v>
      </c>
      <c r="XD27" s="203">
        <v>1028.0999999999999</v>
      </c>
      <c r="XE27" s="203">
        <v>1440.71</v>
      </c>
      <c r="XF27" s="190">
        <f>SUM(XC27:XE27)</f>
        <v>2468.81</v>
      </c>
      <c r="XG27" s="192" t="s">
        <v>62</v>
      </c>
      <c r="XH27" s="190" t="s">
        <v>43</v>
      </c>
      <c r="XI27" s="203">
        <v>1030.6099999999999</v>
      </c>
      <c r="XJ27" s="203">
        <v>1439.56</v>
      </c>
      <c r="XK27" s="190">
        <f>SUM(XH27:XJ27)</f>
        <v>2470.17</v>
      </c>
      <c r="XL27" s="192" t="s">
        <v>62</v>
      </c>
      <c r="XM27" s="190" t="s">
        <v>43</v>
      </c>
      <c r="XN27" s="203">
        <v>1020.88</v>
      </c>
      <c r="XO27" s="203">
        <v>1430.04</v>
      </c>
      <c r="XP27" s="190">
        <f>SUM(XM27:XO27)</f>
        <v>2450.92</v>
      </c>
      <c r="XQ27" s="192" t="s">
        <v>62</v>
      </c>
      <c r="XR27" s="190" t="s">
        <v>43</v>
      </c>
      <c r="XS27" s="203">
        <v>1026.48</v>
      </c>
      <c r="XT27" s="203">
        <v>1436.66</v>
      </c>
      <c r="XU27" s="190">
        <f>SUM(XR27:XT27)</f>
        <v>2463.1400000000003</v>
      </c>
      <c r="XV27" s="192" t="s">
        <v>62</v>
      </c>
      <c r="XW27" s="190" t="s">
        <v>43</v>
      </c>
      <c r="XX27" s="203">
        <v>1028.83</v>
      </c>
      <c r="XY27" s="203">
        <v>1441.21</v>
      </c>
      <c r="XZ27" s="190">
        <f>SUM(XW27:XY27)</f>
        <v>2470.04</v>
      </c>
      <c r="YA27" s="192" t="s">
        <v>62</v>
      </c>
      <c r="YB27" s="190" t="s">
        <v>43</v>
      </c>
      <c r="YC27" s="203">
        <v>1032.6300000000001</v>
      </c>
      <c r="YD27" s="203">
        <v>1444.15</v>
      </c>
      <c r="YE27" s="190">
        <f>SUM(YB27:YD27)</f>
        <v>2476.7800000000002</v>
      </c>
      <c r="YF27" s="192" t="s">
        <v>62</v>
      </c>
      <c r="YG27" s="190" t="s">
        <v>43</v>
      </c>
      <c r="YH27" s="203">
        <v>1040.07</v>
      </c>
      <c r="YI27" s="203">
        <v>1456.56</v>
      </c>
      <c r="YJ27" s="190">
        <f>SUM(YG27:YI27)</f>
        <v>2496.63</v>
      </c>
      <c r="YK27" s="192" t="s">
        <v>62</v>
      </c>
      <c r="YL27" s="190" t="s">
        <v>43</v>
      </c>
      <c r="YM27" s="203">
        <v>1046.07</v>
      </c>
      <c r="YN27" s="203">
        <v>1464.15</v>
      </c>
      <c r="YO27" s="190">
        <f>SUM(YL27:YN27)</f>
        <v>2510.2200000000003</v>
      </c>
      <c r="YP27" s="192" t="s">
        <v>62</v>
      </c>
      <c r="YQ27" s="190" t="s">
        <v>43</v>
      </c>
      <c r="YR27" s="203">
        <v>1047.26</v>
      </c>
      <c r="YS27" s="203">
        <v>1465.52</v>
      </c>
      <c r="YT27" s="190">
        <f>SUM(YQ27:YS27)</f>
        <v>2512.7799999999997</v>
      </c>
      <c r="YU27" s="192" t="s">
        <v>62</v>
      </c>
      <c r="YV27" s="190" t="s">
        <v>43</v>
      </c>
      <c r="YW27" s="203">
        <v>1049.5999999999999</v>
      </c>
      <c r="YX27" s="203">
        <v>1471.49</v>
      </c>
      <c r="YY27" s="190">
        <f>SUM(YV27:YX27)</f>
        <v>2521.09</v>
      </c>
      <c r="YZ27" s="192" t="s">
        <v>62</v>
      </c>
      <c r="ZA27" s="190" t="s">
        <v>43</v>
      </c>
      <c r="ZB27" s="203">
        <v>1050.33</v>
      </c>
      <c r="ZC27" s="203">
        <v>1472.03</v>
      </c>
      <c r="ZD27" s="190">
        <f>SUM(ZA27:ZC27)</f>
        <v>2522.3599999999997</v>
      </c>
      <c r="ZE27" s="192" t="s">
        <v>62</v>
      </c>
      <c r="ZF27" s="190" t="s">
        <v>43</v>
      </c>
      <c r="ZG27" s="203">
        <v>1051.5899999999999</v>
      </c>
      <c r="ZH27" s="203">
        <v>1487.8</v>
      </c>
      <c r="ZI27" s="190">
        <f>SUM(ZF27:ZH27)</f>
        <v>2539.39</v>
      </c>
      <c r="ZJ27" s="192" t="s">
        <v>62</v>
      </c>
      <c r="ZK27" s="190"/>
      <c r="ZL27" s="203"/>
      <c r="ZM27" s="203"/>
      <c r="ZN27" s="190">
        <f>SUM(ZK27:ZM27)</f>
        <v>0</v>
      </c>
      <c r="ZO27" s="192" t="s">
        <v>62</v>
      </c>
      <c r="ZP27" s="190"/>
      <c r="ZQ27" s="203"/>
      <c r="ZR27" s="203"/>
      <c r="ZS27" s="190">
        <f>SUM(ZP27:ZR27)</f>
        <v>0</v>
      </c>
      <c r="ZT27" s="192" t="s">
        <v>62</v>
      </c>
      <c r="ZU27" s="190"/>
      <c r="ZV27" s="203"/>
      <c r="ZW27" s="203"/>
      <c r="ZX27" s="190">
        <f>SUM(ZU27:ZW27)</f>
        <v>0</v>
      </c>
      <c r="ZY27" s="192" t="s">
        <v>62</v>
      </c>
      <c r="ZZ27" s="190"/>
      <c r="AAA27" s="203"/>
      <c r="AAB27" s="203"/>
      <c r="AAC27" s="190">
        <f>SUM(ZZ27:AAB27)</f>
        <v>0</v>
      </c>
      <c r="AAD27" s="192" t="s">
        <v>62</v>
      </c>
      <c r="AAE27" s="190"/>
      <c r="AAF27" s="203"/>
      <c r="AAG27" s="203"/>
      <c r="AAH27" s="190">
        <f>SUM(AAE27:AAG27)</f>
        <v>0</v>
      </c>
      <c r="AAI27" s="192" t="s">
        <v>62</v>
      </c>
      <c r="AAJ27" s="190"/>
      <c r="AAK27" s="203"/>
      <c r="AAL27" s="203"/>
      <c r="AAM27" s="190">
        <f>SUM(AAJ27:AAL27)</f>
        <v>0</v>
      </c>
    </row>
    <row r="28" spans="1:715" ht="22.5" x14ac:dyDescent="0.25">
      <c r="A28" s="214"/>
      <c r="B28" s="214"/>
      <c r="C28" s="214"/>
      <c r="D28" s="214"/>
      <c r="E28" s="189"/>
      <c r="F28" s="214"/>
      <c r="G28" s="214"/>
      <c r="H28" s="214"/>
      <c r="I28" s="214"/>
      <c r="J28" s="189"/>
      <c r="K28" s="214"/>
      <c r="L28" s="214"/>
      <c r="M28" s="214"/>
      <c r="N28" s="214"/>
      <c r="O28" s="189"/>
      <c r="P28" s="214"/>
      <c r="Q28" s="214"/>
      <c r="R28" s="214"/>
      <c r="S28" s="214"/>
      <c r="T28" s="189"/>
      <c r="U28" s="214"/>
      <c r="V28" s="214"/>
      <c r="W28" s="214"/>
      <c r="X28" s="214"/>
      <c r="Y28" s="189"/>
      <c r="Z28" s="214"/>
      <c r="AA28" s="214"/>
      <c r="AB28" s="214"/>
      <c r="AC28" s="214"/>
      <c r="AD28" s="189"/>
      <c r="AE28" s="214"/>
      <c r="AF28" s="214"/>
      <c r="AG28" s="214"/>
      <c r="AH28" s="214"/>
      <c r="AI28" s="189"/>
      <c r="AJ28" s="214"/>
      <c r="AK28" s="214"/>
      <c r="AL28" s="214"/>
      <c r="AM28" s="214"/>
      <c r="AN28" s="189"/>
      <c r="AO28" s="189" t="s">
        <v>51</v>
      </c>
      <c r="AP28" s="189"/>
      <c r="AQ28" s="189"/>
      <c r="AR28" s="189"/>
      <c r="AS28" s="189"/>
      <c r="AT28" s="216"/>
      <c r="AU28" s="216"/>
      <c r="AV28" s="216"/>
      <c r="AW28" s="216"/>
      <c r="AX28" s="189"/>
      <c r="AY28" s="192" t="s">
        <v>63</v>
      </c>
      <c r="AZ28" s="190" t="s">
        <v>43</v>
      </c>
      <c r="BA28" s="190">
        <v>551.54999999999995</v>
      </c>
      <c r="BB28" s="190">
        <v>681.79</v>
      </c>
      <c r="BC28" s="190">
        <f>SUM(AZ28:BB28)</f>
        <v>1233.3399999999999</v>
      </c>
      <c r="BD28" s="192" t="s">
        <v>63</v>
      </c>
      <c r="BE28" s="190" t="s">
        <v>43</v>
      </c>
      <c r="BF28" s="190">
        <v>555.88</v>
      </c>
      <c r="BG28" s="190">
        <v>687.17</v>
      </c>
      <c r="BH28" s="190">
        <f>SUM(BE28:BG28)</f>
        <v>1243.05</v>
      </c>
      <c r="BI28" s="192" t="s">
        <v>63</v>
      </c>
      <c r="BJ28" s="190" t="s">
        <v>43</v>
      </c>
      <c r="BK28" s="190">
        <v>555.88</v>
      </c>
      <c r="BL28" s="190">
        <v>687.17</v>
      </c>
      <c r="BM28" s="190">
        <f>SUM(BJ28:BL28)</f>
        <v>1243.05</v>
      </c>
      <c r="BN28" s="192" t="s">
        <v>63</v>
      </c>
      <c r="BO28" s="190" t="s">
        <v>43</v>
      </c>
      <c r="BP28" s="190">
        <v>555.88</v>
      </c>
      <c r="BQ28" s="190">
        <v>687.17</v>
      </c>
      <c r="BR28" s="190">
        <f>SUM(BO28:BQ28)</f>
        <v>1243.05</v>
      </c>
      <c r="BS28" s="192" t="s">
        <v>63</v>
      </c>
      <c r="BT28" s="190" t="s">
        <v>43</v>
      </c>
      <c r="BU28" s="190">
        <v>555.88</v>
      </c>
      <c r="BV28" s="190">
        <v>687.17</v>
      </c>
      <c r="BW28" s="190">
        <f>SUM(BT28:BV28)</f>
        <v>1243.05</v>
      </c>
      <c r="BX28" s="192" t="s">
        <v>63</v>
      </c>
      <c r="BY28" s="190" t="s">
        <v>43</v>
      </c>
      <c r="BZ28" s="190">
        <v>555.88</v>
      </c>
      <c r="CA28" s="190">
        <v>687.17</v>
      </c>
      <c r="CB28" s="190">
        <f>SUM(BY28:CA28)</f>
        <v>1243.05</v>
      </c>
      <c r="CC28" s="192" t="s">
        <v>63</v>
      </c>
      <c r="CD28" s="190" t="s">
        <v>43</v>
      </c>
      <c r="CE28" s="190">
        <v>555.88</v>
      </c>
      <c r="CF28" s="190">
        <v>687.17</v>
      </c>
      <c r="CG28" s="190">
        <f>SUM(CD28:CF28)</f>
        <v>1243.05</v>
      </c>
      <c r="CH28" s="192" t="s">
        <v>63</v>
      </c>
      <c r="CI28" s="190" t="s">
        <v>43</v>
      </c>
      <c r="CJ28" s="190">
        <v>555.88</v>
      </c>
      <c r="CK28" s="190">
        <v>687.17</v>
      </c>
      <c r="CL28" s="190">
        <f>SUM(CI28:CK28)</f>
        <v>1243.05</v>
      </c>
      <c r="CM28" s="192" t="s">
        <v>63</v>
      </c>
      <c r="CN28" s="190" t="s">
        <v>43</v>
      </c>
      <c r="CO28" s="190">
        <v>602.65</v>
      </c>
      <c r="CP28" s="190">
        <v>744.98</v>
      </c>
      <c r="CQ28" s="190">
        <f>SUM(CN28:CP28)</f>
        <v>1347.63</v>
      </c>
      <c r="CR28" s="192" t="s">
        <v>63</v>
      </c>
      <c r="CS28" s="190" t="s">
        <v>43</v>
      </c>
      <c r="CT28" s="190">
        <v>608.72</v>
      </c>
      <c r="CU28" s="190">
        <v>752.48</v>
      </c>
      <c r="CV28" s="190">
        <f>SUM(CS28:CU28)</f>
        <v>1361.2</v>
      </c>
      <c r="CW28" s="192" t="s">
        <v>63</v>
      </c>
      <c r="CX28" s="190" t="s">
        <v>43</v>
      </c>
      <c r="CY28" s="190">
        <v>608.72</v>
      </c>
      <c r="CZ28" s="190">
        <v>752.48</v>
      </c>
      <c r="DA28" s="190">
        <f>SUM(CX28:CZ28)</f>
        <v>1361.2</v>
      </c>
      <c r="DB28" s="192" t="s">
        <v>63</v>
      </c>
      <c r="DC28" s="190" t="s">
        <v>43</v>
      </c>
      <c r="DD28" s="190">
        <v>608.72</v>
      </c>
      <c r="DE28" s="190">
        <v>752.48</v>
      </c>
      <c r="DF28" s="190">
        <f>SUM(DC28:DE28)</f>
        <v>1361.2</v>
      </c>
      <c r="DG28" s="192" t="s">
        <v>63</v>
      </c>
      <c r="DH28" s="190" t="s">
        <v>43</v>
      </c>
      <c r="DI28" s="190">
        <v>608.72</v>
      </c>
      <c r="DJ28" s="190">
        <v>752.48</v>
      </c>
      <c r="DK28" s="190">
        <f>SUM(DH28:DJ28)</f>
        <v>1361.2</v>
      </c>
      <c r="DL28" s="192" t="s">
        <v>63</v>
      </c>
      <c r="DM28" s="190" t="s">
        <v>43</v>
      </c>
      <c r="DN28" s="190">
        <v>608.72</v>
      </c>
      <c r="DO28" s="190">
        <v>752.48</v>
      </c>
      <c r="DP28" s="190">
        <f>SUM(DM28:DO28)</f>
        <v>1361.2</v>
      </c>
      <c r="DQ28" s="192" t="s">
        <v>63</v>
      </c>
      <c r="DR28" s="190" t="s">
        <v>43</v>
      </c>
      <c r="DS28" s="190">
        <v>612.02</v>
      </c>
      <c r="DT28" s="190">
        <v>756.56</v>
      </c>
      <c r="DU28" s="190">
        <f>SUM(DR28:DT28)</f>
        <v>1368.58</v>
      </c>
      <c r="DV28" s="192" t="s">
        <v>63</v>
      </c>
      <c r="DW28" s="190" t="s">
        <v>43</v>
      </c>
      <c r="DX28" s="190">
        <v>612.02</v>
      </c>
      <c r="DY28" s="190">
        <v>756.56</v>
      </c>
      <c r="DZ28" s="190">
        <f>SUM(DW28:DY28)</f>
        <v>1368.58</v>
      </c>
      <c r="EA28" s="192" t="s">
        <v>63</v>
      </c>
      <c r="EB28" s="190" t="s">
        <v>43</v>
      </c>
      <c r="EC28" s="190">
        <v>612.02</v>
      </c>
      <c r="ED28" s="190">
        <v>756.56</v>
      </c>
      <c r="EE28" s="190">
        <f>SUM(EB28:ED28)</f>
        <v>1368.58</v>
      </c>
      <c r="EF28" s="192" t="s">
        <v>63</v>
      </c>
      <c r="EG28" s="190" t="s">
        <v>43</v>
      </c>
      <c r="EH28" s="190">
        <v>612.02</v>
      </c>
      <c r="EI28" s="190">
        <v>756.56</v>
      </c>
      <c r="EJ28" s="190">
        <f>SUM(EG28:EI28)</f>
        <v>1368.58</v>
      </c>
      <c r="EK28" s="192" t="s">
        <v>63</v>
      </c>
      <c r="EL28" s="190" t="s">
        <v>43</v>
      </c>
      <c r="EM28" s="190">
        <v>612.02</v>
      </c>
      <c r="EN28" s="190">
        <v>756.56</v>
      </c>
      <c r="EO28" s="190">
        <f>SUM(EL28:EN28)</f>
        <v>1368.58</v>
      </c>
      <c r="EP28" s="192" t="s">
        <v>63</v>
      </c>
      <c r="EQ28" s="190" t="s">
        <v>43</v>
      </c>
      <c r="ER28" s="190">
        <v>612.02</v>
      </c>
      <c r="ES28" s="190">
        <v>756.56</v>
      </c>
      <c r="ET28" s="190">
        <f>SUM(EQ28:ES28)</f>
        <v>1368.58</v>
      </c>
      <c r="EU28" s="192" t="s">
        <v>63</v>
      </c>
      <c r="EV28" s="190" t="s">
        <v>43</v>
      </c>
      <c r="EW28" s="190">
        <v>612.02</v>
      </c>
      <c r="EX28" s="190">
        <v>756.56</v>
      </c>
      <c r="EY28" s="190">
        <f>SUM(EV28:EX28)</f>
        <v>1368.58</v>
      </c>
      <c r="EZ28" s="192" t="s">
        <v>63</v>
      </c>
      <c r="FA28" s="190" t="s">
        <v>43</v>
      </c>
      <c r="FB28" s="190">
        <v>612.02</v>
      </c>
      <c r="FC28" s="190">
        <v>756.56</v>
      </c>
      <c r="FD28" s="190">
        <f>SUM(FA28:FC28)</f>
        <v>1368.58</v>
      </c>
      <c r="FE28" s="192" t="s">
        <v>63</v>
      </c>
      <c r="FF28" s="190" t="s">
        <v>43</v>
      </c>
      <c r="FG28" s="190">
        <v>640.13</v>
      </c>
      <c r="FH28" s="190">
        <v>791.7</v>
      </c>
      <c r="FI28" s="190">
        <f>SUM(FF28:FH28)</f>
        <v>1431.83</v>
      </c>
      <c r="FJ28" s="192" t="s">
        <v>63</v>
      </c>
      <c r="FK28" s="190" t="s">
        <v>43</v>
      </c>
      <c r="FL28" s="190">
        <v>677.92</v>
      </c>
      <c r="FM28" s="190">
        <v>838.45</v>
      </c>
      <c r="FN28" s="190">
        <f>SUM(FK28:FM28)</f>
        <v>1516.37</v>
      </c>
      <c r="FO28" s="192" t="s">
        <v>63</v>
      </c>
      <c r="FP28" s="190" t="s">
        <v>43</v>
      </c>
      <c r="FQ28" s="190">
        <v>641.41999999999996</v>
      </c>
      <c r="FR28" s="190">
        <v>793.32</v>
      </c>
      <c r="FS28" s="190">
        <f>SUM(FP28:FR28)</f>
        <v>1434.74</v>
      </c>
      <c r="FT28" s="192" t="s">
        <v>63</v>
      </c>
      <c r="FU28" s="190" t="s">
        <v>43</v>
      </c>
      <c r="FV28" s="190">
        <v>641.41999999999996</v>
      </c>
      <c r="FW28" s="190">
        <v>793.32</v>
      </c>
      <c r="FX28" s="190">
        <f>SUM(FU28:FW28)</f>
        <v>1434.74</v>
      </c>
      <c r="FY28" s="192" t="s">
        <v>63</v>
      </c>
      <c r="FZ28" s="190" t="s">
        <v>43</v>
      </c>
      <c r="GA28" s="190">
        <v>660.38</v>
      </c>
      <c r="GB28" s="190">
        <v>816.78</v>
      </c>
      <c r="GC28" s="190">
        <f>SUM(FZ28:GB28)</f>
        <v>1477.1599999999999</v>
      </c>
      <c r="GD28" s="192" t="s">
        <v>63</v>
      </c>
      <c r="GE28" s="190" t="s">
        <v>43</v>
      </c>
      <c r="GF28" s="190">
        <v>660.38</v>
      </c>
      <c r="GG28" s="190">
        <v>816.78</v>
      </c>
      <c r="GH28" s="190">
        <f>SUM(GE28:GG28)</f>
        <v>1477.1599999999999</v>
      </c>
      <c r="GI28" s="192" t="s">
        <v>63</v>
      </c>
      <c r="GJ28" s="190" t="s">
        <v>43</v>
      </c>
      <c r="GK28" s="190">
        <v>660.38</v>
      </c>
      <c r="GL28" s="190">
        <v>816.78</v>
      </c>
      <c r="GM28" s="190">
        <f>SUM(GJ28:GL28)</f>
        <v>1477.1599999999999</v>
      </c>
      <c r="GN28" s="192" t="s">
        <v>63</v>
      </c>
      <c r="GO28" s="190" t="s">
        <v>43</v>
      </c>
      <c r="GP28" s="190">
        <v>660.38</v>
      </c>
      <c r="GQ28" s="190">
        <v>816.78</v>
      </c>
      <c r="GR28" s="190">
        <f>SUM(GO28:GQ28)</f>
        <v>1477.1599999999999</v>
      </c>
      <c r="GS28" s="192" t="s">
        <v>63</v>
      </c>
      <c r="GT28" s="190" t="s">
        <v>43</v>
      </c>
      <c r="GU28" s="190">
        <v>660.38</v>
      </c>
      <c r="GV28" s="190">
        <v>816.78</v>
      </c>
      <c r="GW28" s="190">
        <f>SUM(GT28:GV28)</f>
        <v>1477.1599999999999</v>
      </c>
      <c r="GX28" s="192" t="s">
        <v>63</v>
      </c>
      <c r="GY28" s="190" t="s">
        <v>43</v>
      </c>
      <c r="GZ28" s="190">
        <v>660.38</v>
      </c>
      <c r="HA28" s="190">
        <v>816.78</v>
      </c>
      <c r="HB28" s="190">
        <f>SUM(GY28:HA28)</f>
        <v>1477.1599999999999</v>
      </c>
      <c r="HC28" s="192" t="s">
        <v>63</v>
      </c>
      <c r="HD28" s="190" t="s">
        <v>43</v>
      </c>
      <c r="HE28" s="190">
        <v>660.38</v>
      </c>
      <c r="HF28" s="190">
        <v>816.78</v>
      </c>
      <c r="HG28" s="190">
        <f>SUM(HD28:HF28)</f>
        <v>1477.1599999999999</v>
      </c>
      <c r="HH28" s="192" t="s">
        <v>63</v>
      </c>
      <c r="HI28" s="190" t="s">
        <v>43</v>
      </c>
      <c r="HJ28" s="190">
        <v>687.05</v>
      </c>
      <c r="HK28" s="190">
        <v>849.77</v>
      </c>
      <c r="HL28" s="190">
        <f>SUM(HI28:HK28)</f>
        <v>1536.82</v>
      </c>
      <c r="HM28" s="192" t="s">
        <v>63</v>
      </c>
      <c r="HN28" s="190" t="s">
        <v>43</v>
      </c>
      <c r="HO28" s="190">
        <v>687.05</v>
      </c>
      <c r="HP28" s="190">
        <v>849.77</v>
      </c>
      <c r="HQ28" s="190">
        <f>SUM(HN28:HP28)</f>
        <v>1536.82</v>
      </c>
      <c r="HR28" s="192" t="s">
        <v>63</v>
      </c>
      <c r="HS28" s="190" t="s">
        <v>43</v>
      </c>
      <c r="HT28" s="190">
        <v>687.05</v>
      </c>
      <c r="HU28" s="190">
        <v>849.77</v>
      </c>
      <c r="HV28" s="190">
        <f>SUM(HS28:HU28)</f>
        <v>1536.82</v>
      </c>
      <c r="HW28" s="192" t="s">
        <v>63</v>
      </c>
      <c r="HX28" s="190" t="s">
        <v>43</v>
      </c>
      <c r="HY28" s="190">
        <v>692.01</v>
      </c>
      <c r="HZ28" s="190">
        <v>855.9</v>
      </c>
      <c r="IA28" s="190">
        <f>SUM(HX28:HZ28)</f>
        <v>1547.9099999999999</v>
      </c>
      <c r="IB28" s="192" t="s">
        <v>63</v>
      </c>
      <c r="IC28" s="190" t="s">
        <v>43</v>
      </c>
      <c r="ID28" s="190">
        <v>692.01</v>
      </c>
      <c r="IE28" s="190">
        <v>855.9</v>
      </c>
      <c r="IF28" s="190">
        <f>SUM(IC28:IE28)</f>
        <v>1547.9099999999999</v>
      </c>
      <c r="IG28" s="192" t="s">
        <v>63</v>
      </c>
      <c r="IH28" s="190" t="s">
        <v>43</v>
      </c>
      <c r="II28" s="190">
        <v>692.01</v>
      </c>
      <c r="IJ28" s="190">
        <v>855.9</v>
      </c>
      <c r="IK28" s="190">
        <f>SUM(IH28:IJ28)</f>
        <v>1547.9099999999999</v>
      </c>
      <c r="IL28" s="192" t="s">
        <v>63</v>
      </c>
      <c r="IM28" s="190" t="s">
        <v>43</v>
      </c>
      <c r="IN28" s="190">
        <v>692.01</v>
      </c>
      <c r="IO28" s="190">
        <v>855.9</v>
      </c>
      <c r="IP28" s="190">
        <f>SUM(IM28:IO28)</f>
        <v>1547.9099999999999</v>
      </c>
      <c r="IQ28" s="192" t="s">
        <v>63</v>
      </c>
      <c r="IR28" s="190" t="s">
        <v>43</v>
      </c>
      <c r="IS28" s="190">
        <v>692.01</v>
      </c>
      <c r="IT28" s="190">
        <v>855.9</v>
      </c>
      <c r="IU28" s="190">
        <f>SUM(IR28:IT28)</f>
        <v>1547.9099999999999</v>
      </c>
      <c r="IV28" s="192" t="s">
        <v>63</v>
      </c>
      <c r="IW28" s="190" t="s">
        <v>43</v>
      </c>
      <c r="IX28" s="190">
        <v>692.01</v>
      </c>
      <c r="IY28" s="190">
        <v>855.9</v>
      </c>
      <c r="IZ28" s="190">
        <f>SUM(IW28:IY28)</f>
        <v>1547.9099999999999</v>
      </c>
      <c r="JA28" s="192" t="s">
        <v>63</v>
      </c>
      <c r="JB28" s="190" t="s">
        <v>43</v>
      </c>
      <c r="JC28" s="190">
        <v>692.01</v>
      </c>
      <c r="JD28" s="190">
        <v>855.9</v>
      </c>
      <c r="JE28" s="190">
        <f>SUM(JB28:JD28)</f>
        <v>1547.9099999999999</v>
      </c>
      <c r="JF28" s="192" t="s">
        <v>63</v>
      </c>
      <c r="JG28" s="190" t="s">
        <v>43</v>
      </c>
      <c r="JH28" s="190">
        <v>692.01</v>
      </c>
      <c r="JI28" s="190">
        <v>855.9</v>
      </c>
      <c r="JJ28" s="190">
        <f>SUM(JG28:JI28)</f>
        <v>1547.9099999999999</v>
      </c>
      <c r="JK28" s="192" t="s">
        <v>63</v>
      </c>
      <c r="JL28" s="190" t="s">
        <v>43</v>
      </c>
      <c r="JM28" s="190">
        <v>702.4</v>
      </c>
      <c r="JN28" s="190">
        <v>868.75</v>
      </c>
      <c r="JO28" s="190">
        <f>SUM(JL28:JN28)</f>
        <v>1571.15</v>
      </c>
      <c r="JP28" s="192" t="s">
        <v>63</v>
      </c>
      <c r="JQ28" s="190" t="s">
        <v>43</v>
      </c>
      <c r="JR28" s="190">
        <v>702.4</v>
      </c>
      <c r="JS28" s="190">
        <v>868.75</v>
      </c>
      <c r="JT28" s="190">
        <f>SUM(JQ28:JS28)</f>
        <v>1571.15</v>
      </c>
      <c r="JU28" s="192" t="s">
        <v>63</v>
      </c>
      <c r="JV28" s="190" t="s">
        <v>43</v>
      </c>
      <c r="JW28" s="190">
        <v>702.4</v>
      </c>
      <c r="JX28" s="190">
        <v>868.75</v>
      </c>
      <c r="JY28" s="190">
        <f>SUM(JV28:JX28)</f>
        <v>1571.15</v>
      </c>
      <c r="JZ28" s="192" t="s">
        <v>63</v>
      </c>
      <c r="KA28" s="190" t="s">
        <v>43</v>
      </c>
      <c r="KB28" s="190">
        <v>702.4</v>
      </c>
      <c r="KC28" s="190">
        <v>868.75</v>
      </c>
      <c r="KD28" s="190">
        <f>SUM(KA28:KC28)</f>
        <v>1571.15</v>
      </c>
      <c r="KE28" s="192" t="s">
        <v>63</v>
      </c>
      <c r="KF28" s="190" t="s">
        <v>43</v>
      </c>
      <c r="KG28" s="190">
        <v>702.4</v>
      </c>
      <c r="KH28" s="190">
        <v>868.75</v>
      </c>
      <c r="KI28" s="190">
        <f>SUM(KF28:KH28)</f>
        <v>1571.15</v>
      </c>
      <c r="KJ28" s="192" t="s">
        <v>63</v>
      </c>
      <c r="KK28" s="190" t="s">
        <v>43</v>
      </c>
      <c r="KL28" s="190">
        <v>702.4</v>
      </c>
      <c r="KM28" s="190">
        <v>868.75</v>
      </c>
      <c r="KN28" s="190">
        <f>SUM(KK28:KM28)</f>
        <v>1571.15</v>
      </c>
      <c r="KO28" s="192" t="s">
        <v>63</v>
      </c>
      <c r="KP28" s="190" t="s">
        <v>43</v>
      </c>
      <c r="KQ28" s="190">
        <v>702.4</v>
      </c>
      <c r="KR28" s="190">
        <v>868.75</v>
      </c>
      <c r="KS28" s="190">
        <f>SUM(KP28:KR28)</f>
        <v>1571.15</v>
      </c>
      <c r="KT28" s="192" t="s">
        <v>63</v>
      </c>
      <c r="KU28" s="190" t="s">
        <v>43</v>
      </c>
      <c r="KV28" s="190">
        <v>702.4</v>
      </c>
      <c r="KW28" s="190">
        <v>868.75</v>
      </c>
      <c r="KX28" s="190">
        <f>SUM(KU28:KW28)</f>
        <v>1571.15</v>
      </c>
      <c r="KY28" s="192" t="s">
        <v>63</v>
      </c>
      <c r="KZ28" s="190" t="s">
        <v>43</v>
      </c>
      <c r="LA28" s="190">
        <v>702.4</v>
      </c>
      <c r="LB28" s="190">
        <v>868.75</v>
      </c>
      <c r="LC28" s="190">
        <f>SUM(KZ28:LB28)</f>
        <v>1571.15</v>
      </c>
      <c r="LD28" s="192" t="s">
        <v>63</v>
      </c>
      <c r="LE28" s="190" t="s">
        <v>43</v>
      </c>
      <c r="LF28" s="190">
        <v>702.41</v>
      </c>
      <c r="LG28" s="190">
        <v>868.76</v>
      </c>
      <c r="LH28" s="190">
        <f>SUM(LE28:LG28)</f>
        <v>1571.17</v>
      </c>
      <c r="LI28" s="192" t="s">
        <v>63</v>
      </c>
      <c r="LJ28" s="190" t="s">
        <v>43</v>
      </c>
      <c r="LK28" s="190">
        <v>702.4</v>
      </c>
      <c r="LL28" s="190">
        <v>868.75</v>
      </c>
      <c r="LM28" s="190">
        <f>SUM(LJ28:LL28)</f>
        <v>1571.15</v>
      </c>
      <c r="LN28" s="192" t="s">
        <v>63</v>
      </c>
      <c r="LO28" s="190" t="s">
        <v>43</v>
      </c>
      <c r="LP28" s="190">
        <v>702.4</v>
      </c>
      <c r="LQ28" s="190">
        <v>868.75</v>
      </c>
      <c r="LR28" s="190">
        <f>SUM(LO28:LQ28)</f>
        <v>1571.15</v>
      </c>
      <c r="LS28" s="192" t="s">
        <v>63</v>
      </c>
      <c r="LT28" s="190" t="s">
        <v>43</v>
      </c>
      <c r="LU28" s="190">
        <v>735.19</v>
      </c>
      <c r="LV28" s="190">
        <v>909.31</v>
      </c>
      <c r="LW28" s="190">
        <f>SUM(LT28:LV28)</f>
        <v>1644.5</v>
      </c>
      <c r="LX28" s="192" t="s">
        <v>63</v>
      </c>
      <c r="LY28" s="190" t="s">
        <v>43</v>
      </c>
      <c r="LZ28" s="190">
        <v>735.19</v>
      </c>
      <c r="MA28" s="190">
        <v>909.31</v>
      </c>
      <c r="MB28" s="190">
        <f>SUM(LY28:MA28)</f>
        <v>1644.5</v>
      </c>
      <c r="MC28" s="192" t="s">
        <v>63</v>
      </c>
      <c r="MD28" s="190" t="s">
        <v>43</v>
      </c>
      <c r="ME28" s="190">
        <v>735.19</v>
      </c>
      <c r="MF28" s="190">
        <v>909.31</v>
      </c>
      <c r="MG28" s="190">
        <f>SUM(MD28:MF28)</f>
        <v>1644.5</v>
      </c>
      <c r="MH28" s="192" t="s">
        <v>63</v>
      </c>
      <c r="MI28" s="190" t="s">
        <v>43</v>
      </c>
      <c r="MJ28" s="190">
        <v>735.19</v>
      </c>
      <c r="MK28" s="190">
        <v>909.31</v>
      </c>
      <c r="ML28" s="190">
        <f>SUM(MI28:MK28)</f>
        <v>1644.5</v>
      </c>
      <c r="MM28" s="192" t="s">
        <v>63</v>
      </c>
      <c r="MN28" s="190" t="s">
        <v>43</v>
      </c>
      <c r="MO28" s="190">
        <v>743.58</v>
      </c>
      <c r="MP28" s="190">
        <v>919.67</v>
      </c>
      <c r="MQ28" s="190">
        <f>SUM(MN28:MP28)</f>
        <v>1663.25</v>
      </c>
      <c r="MR28" s="192" t="s">
        <v>63</v>
      </c>
      <c r="MS28" s="190" t="s">
        <v>43</v>
      </c>
      <c r="MT28" s="190">
        <v>743.58</v>
      </c>
      <c r="MU28" s="190">
        <v>919.67</v>
      </c>
      <c r="MV28" s="190">
        <f>SUM(MS28:MU28)</f>
        <v>1663.25</v>
      </c>
      <c r="MW28" s="192" t="s">
        <v>63</v>
      </c>
      <c r="MX28" s="190" t="s">
        <v>43</v>
      </c>
      <c r="MY28" s="190">
        <v>743.58</v>
      </c>
      <c r="MZ28" s="190">
        <v>919.67</v>
      </c>
      <c r="NA28" s="190">
        <f>SUM(MX28:MZ28)</f>
        <v>1663.25</v>
      </c>
      <c r="NB28" s="192" t="s">
        <v>63</v>
      </c>
      <c r="NC28" s="190" t="s">
        <v>43</v>
      </c>
      <c r="ND28" s="190">
        <v>743.58</v>
      </c>
      <c r="NE28" s="190">
        <v>919.67</v>
      </c>
      <c r="NF28" s="190">
        <f>SUM(NC28:NE28)</f>
        <v>1663.25</v>
      </c>
      <c r="NG28" s="192" t="s">
        <v>63</v>
      </c>
      <c r="NH28" s="190" t="s">
        <v>43</v>
      </c>
      <c r="NI28" s="190">
        <v>743.58</v>
      </c>
      <c r="NJ28" s="203">
        <v>919.67</v>
      </c>
      <c r="NK28" s="190">
        <f>SUM(NH28:NJ28)</f>
        <v>1663.25</v>
      </c>
      <c r="NL28" s="192" t="s">
        <v>63</v>
      </c>
      <c r="NM28" s="190" t="s">
        <v>43</v>
      </c>
      <c r="NN28" s="190">
        <v>743.58</v>
      </c>
      <c r="NO28" s="190">
        <v>919.67</v>
      </c>
      <c r="NP28" s="190">
        <f>SUM(NM28:NO28)</f>
        <v>1663.25</v>
      </c>
      <c r="NQ28" s="192" t="s">
        <v>63</v>
      </c>
      <c r="NR28" s="190" t="s">
        <v>43</v>
      </c>
      <c r="NS28" s="190">
        <v>743.58</v>
      </c>
      <c r="NT28" s="190">
        <v>919.67</v>
      </c>
      <c r="NU28" s="190">
        <f>SUM(NR28:NT28)</f>
        <v>1663.25</v>
      </c>
      <c r="NV28" s="192" t="s">
        <v>63</v>
      </c>
      <c r="NW28" s="190" t="s">
        <v>43</v>
      </c>
      <c r="NX28" s="190">
        <v>743.58</v>
      </c>
      <c r="NY28" s="190">
        <v>919.67</v>
      </c>
      <c r="NZ28" s="190">
        <f>SUM(NW28:NY28)</f>
        <v>1663.25</v>
      </c>
      <c r="OA28" s="192" t="s">
        <v>63</v>
      </c>
      <c r="OB28" s="190" t="s">
        <v>43</v>
      </c>
      <c r="OC28" s="190">
        <v>768.16</v>
      </c>
      <c r="OD28" s="190">
        <v>950.07</v>
      </c>
      <c r="OE28" s="190">
        <f>SUM(OB28:OD28)</f>
        <v>1718.23</v>
      </c>
      <c r="OF28" s="192" t="s">
        <v>63</v>
      </c>
      <c r="OG28" s="190" t="s">
        <v>43</v>
      </c>
      <c r="OH28" s="190">
        <v>768.16</v>
      </c>
      <c r="OI28" s="190">
        <v>950.07</v>
      </c>
      <c r="OJ28" s="190">
        <f>SUM(OG28:OI28)</f>
        <v>1718.23</v>
      </c>
      <c r="OK28" s="192" t="s">
        <v>63</v>
      </c>
      <c r="OL28" s="190" t="s">
        <v>43</v>
      </c>
      <c r="OM28" s="190">
        <v>768.16</v>
      </c>
      <c r="ON28" s="190">
        <v>950.07</v>
      </c>
      <c r="OO28" s="190">
        <f>SUM(OL28:ON28)</f>
        <v>1718.23</v>
      </c>
      <c r="OP28" s="192" t="s">
        <v>63</v>
      </c>
      <c r="OQ28" s="190" t="s">
        <v>43</v>
      </c>
      <c r="OR28" s="190">
        <v>768.16</v>
      </c>
      <c r="OS28" s="190">
        <v>950.07</v>
      </c>
      <c r="OT28" s="190">
        <f>SUM(OQ28:OS28)</f>
        <v>1718.23</v>
      </c>
      <c r="OU28" s="192" t="s">
        <v>63</v>
      </c>
      <c r="OV28" s="190" t="s">
        <v>43</v>
      </c>
      <c r="OW28" s="190">
        <v>768.16</v>
      </c>
      <c r="OX28" s="190">
        <v>950.07</v>
      </c>
      <c r="OY28" s="190">
        <f>SUM(OV28:OX28)</f>
        <v>1718.23</v>
      </c>
      <c r="OZ28" s="192" t="s">
        <v>63</v>
      </c>
      <c r="PA28" s="190" t="s">
        <v>43</v>
      </c>
      <c r="PB28" s="190">
        <v>768.16</v>
      </c>
      <c r="PC28" s="190">
        <v>950.07</v>
      </c>
      <c r="PD28" s="190">
        <f>SUM(PA28:PC28)</f>
        <v>1718.23</v>
      </c>
      <c r="PE28" s="192" t="s">
        <v>63</v>
      </c>
      <c r="PF28" s="190" t="s">
        <v>43</v>
      </c>
      <c r="PG28" s="190">
        <v>768.16</v>
      </c>
      <c r="PH28" s="190">
        <v>950.07</v>
      </c>
      <c r="PI28" s="190">
        <f>SUM(PF28:PH28)</f>
        <v>1718.23</v>
      </c>
      <c r="PJ28" s="192" t="s">
        <v>63</v>
      </c>
      <c r="PK28" s="190" t="s">
        <v>43</v>
      </c>
      <c r="PL28" s="190">
        <v>768.16</v>
      </c>
      <c r="PM28" s="203">
        <v>950.07</v>
      </c>
      <c r="PN28" s="190">
        <f>SUM(PK28:PM28)</f>
        <v>1718.23</v>
      </c>
      <c r="PO28" s="192" t="s">
        <v>63</v>
      </c>
      <c r="PP28" s="190" t="s">
        <v>43</v>
      </c>
      <c r="PQ28" s="190">
        <v>768.16</v>
      </c>
      <c r="PR28" s="190">
        <v>950.07</v>
      </c>
      <c r="PS28" s="190">
        <f>SUM(PP28:PR28)</f>
        <v>1718.23</v>
      </c>
      <c r="PT28" s="192" t="s">
        <v>63</v>
      </c>
      <c r="PU28" s="190" t="s">
        <v>43</v>
      </c>
      <c r="PV28" s="190">
        <v>768.16</v>
      </c>
      <c r="PW28" s="190">
        <v>950.07</v>
      </c>
      <c r="PX28" s="190">
        <f>SUM(PU28:PW28)</f>
        <v>1718.23</v>
      </c>
      <c r="PY28" s="192" t="s">
        <v>63</v>
      </c>
      <c r="PZ28" s="190" t="s">
        <v>43</v>
      </c>
      <c r="QA28" s="190">
        <v>768.16</v>
      </c>
      <c r="QB28" s="190">
        <v>950.07</v>
      </c>
      <c r="QC28" s="190">
        <f>SUM(PZ28:QB28)</f>
        <v>1718.23</v>
      </c>
      <c r="QD28" s="192" t="s">
        <v>63</v>
      </c>
      <c r="QE28" s="190" t="s">
        <v>43</v>
      </c>
      <c r="QF28" s="190">
        <v>768.16</v>
      </c>
      <c r="QG28" s="190">
        <v>950.07</v>
      </c>
      <c r="QH28" s="190">
        <f>SUM(QE28:QG28)</f>
        <v>1718.23</v>
      </c>
      <c r="QI28" s="192" t="s">
        <v>63</v>
      </c>
      <c r="QJ28" s="190" t="s">
        <v>43</v>
      </c>
      <c r="QK28" s="190">
        <v>821.38</v>
      </c>
      <c r="QL28" s="203">
        <v>1015.9</v>
      </c>
      <c r="QM28" s="190">
        <f>SUM(QJ28:QL28)</f>
        <v>1837.28</v>
      </c>
      <c r="QN28" s="192" t="s">
        <v>63</v>
      </c>
      <c r="QO28" s="190" t="s">
        <v>43</v>
      </c>
      <c r="QP28" s="190">
        <v>821.38</v>
      </c>
      <c r="QQ28" s="203">
        <v>1015.9</v>
      </c>
      <c r="QR28" s="190">
        <f>SUM(QO28:QQ28)</f>
        <v>1837.28</v>
      </c>
      <c r="QS28" s="192" t="s">
        <v>63</v>
      </c>
      <c r="QT28" s="190" t="s">
        <v>43</v>
      </c>
      <c r="QU28" s="190">
        <v>818</v>
      </c>
      <c r="QV28" s="203">
        <v>1011.72</v>
      </c>
      <c r="QW28" s="190">
        <f>SUM(QT28:QV28)</f>
        <v>1829.72</v>
      </c>
      <c r="QX28" s="192" t="s">
        <v>63</v>
      </c>
      <c r="QY28" s="190" t="s">
        <v>43</v>
      </c>
      <c r="QZ28" s="190">
        <v>818.03</v>
      </c>
      <c r="RA28" s="203">
        <v>1011.76</v>
      </c>
      <c r="RB28" s="190">
        <f>SUM(QY28:RA28)</f>
        <v>1829.79</v>
      </c>
      <c r="RC28" s="192" t="s">
        <v>63</v>
      </c>
      <c r="RD28" s="190" t="s">
        <v>43</v>
      </c>
      <c r="RE28" s="190">
        <v>818</v>
      </c>
      <c r="RF28" s="203">
        <v>1011.72</v>
      </c>
      <c r="RG28" s="190">
        <f>SUM(RD28:RF28)</f>
        <v>1829.72</v>
      </c>
      <c r="RH28" s="192" t="s">
        <v>63</v>
      </c>
      <c r="RI28" s="190" t="s">
        <v>43</v>
      </c>
      <c r="RJ28" s="190">
        <v>818</v>
      </c>
      <c r="RK28" s="203">
        <v>1011.72</v>
      </c>
      <c r="RL28" s="190">
        <f>SUM(RI28:RK28)</f>
        <v>1829.72</v>
      </c>
      <c r="RM28" s="192" t="s">
        <v>63</v>
      </c>
      <c r="RN28" s="190" t="s">
        <v>43</v>
      </c>
      <c r="RO28" s="190">
        <v>818</v>
      </c>
      <c r="RP28" s="203">
        <v>1011.72</v>
      </c>
      <c r="RQ28" s="190">
        <f>SUM(RN28:RP28)</f>
        <v>1829.72</v>
      </c>
      <c r="RR28" s="192" t="s">
        <v>63</v>
      </c>
      <c r="RS28" s="190" t="s">
        <v>43</v>
      </c>
      <c r="RT28" s="190">
        <v>818</v>
      </c>
      <c r="RU28" s="203">
        <v>1011.72</v>
      </c>
      <c r="RV28" s="190">
        <f>SUM(RS28:RU28)</f>
        <v>1829.72</v>
      </c>
      <c r="RW28" s="192" t="s">
        <v>63</v>
      </c>
      <c r="RX28" s="190" t="s">
        <v>43</v>
      </c>
      <c r="RY28" s="190">
        <v>818</v>
      </c>
      <c r="RZ28" s="203">
        <v>1011.72</v>
      </c>
      <c r="SA28" s="190">
        <f>SUM(RX28:RZ28)</f>
        <v>1829.72</v>
      </c>
      <c r="SB28" s="192" t="s">
        <v>63</v>
      </c>
      <c r="SC28" s="190" t="s">
        <v>43</v>
      </c>
      <c r="SD28" s="190">
        <v>818</v>
      </c>
      <c r="SE28" s="203">
        <v>1011.72</v>
      </c>
      <c r="SF28" s="190">
        <f>SUM(SC28:SE28)</f>
        <v>1829.72</v>
      </c>
      <c r="SG28" s="192" t="s">
        <v>63</v>
      </c>
      <c r="SH28" s="190" t="s">
        <v>43</v>
      </c>
      <c r="SI28" s="190">
        <v>818</v>
      </c>
      <c r="SJ28" s="203">
        <v>1011.72</v>
      </c>
      <c r="SK28" s="190">
        <f>SUM(SH28:SJ28)</f>
        <v>1829.72</v>
      </c>
      <c r="SL28" s="192" t="s">
        <v>63</v>
      </c>
      <c r="SM28" s="190" t="s">
        <v>43</v>
      </c>
      <c r="SN28" s="190">
        <v>818</v>
      </c>
      <c r="SO28" s="203">
        <v>1011.72</v>
      </c>
      <c r="SP28" s="190">
        <f>SUM(SM28:SO28)</f>
        <v>1829.72</v>
      </c>
      <c r="SQ28" s="192" t="s">
        <v>63</v>
      </c>
      <c r="SR28" s="190" t="s">
        <v>43</v>
      </c>
      <c r="SS28" s="190">
        <v>917.13</v>
      </c>
      <c r="ST28" s="203">
        <v>1134.1600000000001</v>
      </c>
      <c r="SU28" s="190">
        <f>SUM(SR28:ST28)</f>
        <v>2051.29</v>
      </c>
      <c r="SV28" s="192" t="s">
        <v>63</v>
      </c>
      <c r="SW28" s="190" t="s">
        <v>43</v>
      </c>
      <c r="SX28" s="190">
        <v>917.13</v>
      </c>
      <c r="SY28" s="203">
        <v>1134.1600000000001</v>
      </c>
      <c r="SZ28" s="190">
        <f>SUM(SW28:SY28)</f>
        <v>2051.29</v>
      </c>
      <c r="TA28" s="192" t="s">
        <v>63</v>
      </c>
      <c r="TB28" s="190" t="s">
        <v>43</v>
      </c>
      <c r="TC28" s="190">
        <v>917.13</v>
      </c>
      <c r="TD28" s="203">
        <v>1134.1600000000001</v>
      </c>
      <c r="TE28" s="190">
        <f>SUM(TB28:TD28)</f>
        <v>2051.29</v>
      </c>
      <c r="TF28" s="192" t="s">
        <v>63</v>
      </c>
      <c r="TG28" s="190" t="s">
        <v>43</v>
      </c>
      <c r="TH28" s="190">
        <v>894.29</v>
      </c>
      <c r="TI28" s="203">
        <v>1105.9100000000001</v>
      </c>
      <c r="TJ28" s="190">
        <f>SUM(TG28:TI28)</f>
        <v>2000.2</v>
      </c>
      <c r="TK28" s="192" t="s">
        <v>63</v>
      </c>
      <c r="TL28" s="190" t="s">
        <v>43</v>
      </c>
      <c r="TM28" s="190">
        <v>894.29</v>
      </c>
      <c r="TN28" s="203">
        <v>1105.9100000000001</v>
      </c>
      <c r="TO28" s="190">
        <f>SUM(TL28:TN28)</f>
        <v>2000.2</v>
      </c>
      <c r="TP28" s="192" t="s">
        <v>63</v>
      </c>
      <c r="TQ28" s="190" t="s">
        <v>43</v>
      </c>
      <c r="TR28" s="190">
        <v>894.29</v>
      </c>
      <c r="TS28" s="203">
        <v>1105.9100000000001</v>
      </c>
      <c r="TT28" s="190">
        <f>SUM(TQ28:TS28)</f>
        <v>2000.2</v>
      </c>
      <c r="TU28" s="192" t="s">
        <v>63</v>
      </c>
      <c r="TV28" s="190" t="s">
        <v>43</v>
      </c>
      <c r="TW28" s="190">
        <v>894.29</v>
      </c>
      <c r="TX28" s="203">
        <v>1105.9100000000001</v>
      </c>
      <c r="TY28" s="190">
        <f>SUM(TV28:TX28)</f>
        <v>2000.2</v>
      </c>
      <c r="TZ28" s="192" t="s">
        <v>63</v>
      </c>
      <c r="UA28" s="190" t="s">
        <v>43</v>
      </c>
      <c r="UB28" s="190">
        <v>894.29</v>
      </c>
      <c r="UC28" s="203">
        <v>1105.9100000000001</v>
      </c>
      <c r="UD28" s="190">
        <f>SUM(UA28:UC28)</f>
        <v>2000.2</v>
      </c>
      <c r="UE28" s="192" t="s">
        <v>63</v>
      </c>
      <c r="UF28" s="190" t="s">
        <v>43</v>
      </c>
      <c r="UG28" s="190">
        <v>894.29</v>
      </c>
      <c r="UH28" s="203">
        <v>1105.9100000000001</v>
      </c>
      <c r="UI28" s="203">
        <f>SUM(UF28:UH28)</f>
        <v>2000.2</v>
      </c>
      <c r="UJ28" s="192" t="s">
        <v>63</v>
      </c>
      <c r="UK28" s="190" t="s">
        <v>43</v>
      </c>
      <c r="UL28" s="190">
        <v>894.29</v>
      </c>
      <c r="UM28" s="203">
        <v>1105.9100000000001</v>
      </c>
      <c r="UN28" s="190">
        <f>SUM(UK28:UM28)</f>
        <v>2000.2</v>
      </c>
      <c r="UO28" s="192" t="s">
        <v>63</v>
      </c>
      <c r="UP28" s="190" t="s">
        <v>43</v>
      </c>
      <c r="UQ28" s="190">
        <v>995.63</v>
      </c>
      <c r="UR28" s="203">
        <v>1231.23</v>
      </c>
      <c r="US28" s="190">
        <f>SUM(UP28:UR28)</f>
        <v>2226.86</v>
      </c>
      <c r="UT28" s="192" t="s">
        <v>63</v>
      </c>
      <c r="UU28" s="190" t="s">
        <v>43</v>
      </c>
      <c r="UV28" s="190">
        <v>894.29</v>
      </c>
      <c r="UW28" s="203">
        <v>1105.9100000000001</v>
      </c>
      <c r="UX28" s="190">
        <f>SUM(UU28:UW28)</f>
        <v>2000.2</v>
      </c>
      <c r="UY28" s="192" t="s">
        <v>63</v>
      </c>
      <c r="UZ28" s="190" t="s">
        <v>43</v>
      </c>
      <c r="VA28" s="190">
        <v>952.42</v>
      </c>
      <c r="VB28" s="203">
        <v>1177.8</v>
      </c>
      <c r="VC28" s="190">
        <f>SUM(UZ28:VB28)</f>
        <v>2130.2199999999998</v>
      </c>
      <c r="VD28" s="192" t="s">
        <v>63</v>
      </c>
      <c r="VE28" s="190" t="s">
        <v>43</v>
      </c>
      <c r="VF28" s="190">
        <v>952.42</v>
      </c>
      <c r="VG28" s="203">
        <v>1177.8</v>
      </c>
      <c r="VH28" s="190">
        <f>SUM(VE28:VG28)</f>
        <v>2130.2199999999998</v>
      </c>
      <c r="VI28" s="192" t="s">
        <v>63</v>
      </c>
      <c r="VJ28" s="190" t="s">
        <v>43</v>
      </c>
      <c r="VK28" s="190">
        <v>952.42</v>
      </c>
      <c r="VL28" s="203">
        <v>1177.8</v>
      </c>
      <c r="VM28" s="190">
        <f>SUM(VJ28:VL28)</f>
        <v>2130.2199999999998</v>
      </c>
      <c r="VN28" s="192" t="s">
        <v>63</v>
      </c>
      <c r="VO28" s="190" t="s">
        <v>43</v>
      </c>
      <c r="VP28" s="190">
        <v>981.23</v>
      </c>
      <c r="VQ28" s="203">
        <v>1213.42</v>
      </c>
      <c r="VR28" s="190">
        <f>SUM(VO28:VQ28)</f>
        <v>2194.65</v>
      </c>
      <c r="VS28" s="192" t="s">
        <v>63</v>
      </c>
      <c r="VT28" s="190" t="s">
        <v>43</v>
      </c>
      <c r="VU28" s="190">
        <v>981.24</v>
      </c>
      <c r="VV28" s="203">
        <v>1213.44</v>
      </c>
      <c r="VW28" s="190">
        <f>SUM(VT28:VV28)</f>
        <v>2194.6800000000003</v>
      </c>
      <c r="VX28" s="192" t="s">
        <v>63</v>
      </c>
      <c r="VY28" s="190" t="s">
        <v>43</v>
      </c>
      <c r="VZ28" s="190">
        <v>981.23</v>
      </c>
      <c r="WA28" s="203">
        <v>1213.42</v>
      </c>
      <c r="WB28" s="190">
        <f>SUM(VY28:WA28)</f>
        <v>2194.65</v>
      </c>
      <c r="WC28" s="192" t="s">
        <v>63</v>
      </c>
      <c r="WD28" s="190" t="s">
        <v>43</v>
      </c>
      <c r="WE28" s="203">
        <v>981.23</v>
      </c>
      <c r="WF28" s="203">
        <v>1213.42</v>
      </c>
      <c r="WG28" s="190">
        <f>SUM(WD28:WF28)</f>
        <v>2194.65</v>
      </c>
      <c r="WH28" s="192" t="s">
        <v>63</v>
      </c>
      <c r="WI28" s="190" t="s">
        <v>43</v>
      </c>
      <c r="WJ28" s="190">
        <v>981.23</v>
      </c>
      <c r="WK28" s="203">
        <v>1213.42</v>
      </c>
      <c r="WL28" s="190">
        <f>SUM(WI28:WK28)</f>
        <v>2194.65</v>
      </c>
      <c r="WM28" s="192" t="s">
        <v>63</v>
      </c>
      <c r="WN28" s="190" t="s">
        <v>43</v>
      </c>
      <c r="WO28" s="203">
        <v>981.23</v>
      </c>
      <c r="WP28" s="203">
        <v>1213.42</v>
      </c>
      <c r="WQ28" s="190">
        <f>SUM(WN28:WP28)</f>
        <v>2194.65</v>
      </c>
      <c r="WR28" s="192" t="s">
        <v>63</v>
      </c>
      <c r="WS28" s="190" t="s">
        <v>43</v>
      </c>
      <c r="WT28" s="203">
        <v>981.23</v>
      </c>
      <c r="WU28" s="203">
        <v>1213.42</v>
      </c>
      <c r="WV28" s="190">
        <f>SUM(WS28:WU28)</f>
        <v>2194.65</v>
      </c>
      <c r="WW28" s="192" t="s">
        <v>63</v>
      </c>
      <c r="WX28" s="190" t="s">
        <v>43</v>
      </c>
      <c r="WY28" s="203">
        <v>981.23</v>
      </c>
      <c r="WZ28" s="203">
        <v>1213.42</v>
      </c>
      <c r="XA28" s="190">
        <f>SUM(WX28:WZ28)</f>
        <v>2194.65</v>
      </c>
      <c r="XB28" s="192" t="s">
        <v>63</v>
      </c>
      <c r="XC28" s="190" t="s">
        <v>43</v>
      </c>
      <c r="XD28" s="203">
        <v>981.23</v>
      </c>
      <c r="XE28" s="203">
        <v>1213.42</v>
      </c>
      <c r="XF28" s="190">
        <f>SUM(XC28:XE28)</f>
        <v>2194.65</v>
      </c>
      <c r="XG28" s="192" t="s">
        <v>63</v>
      </c>
      <c r="XH28" s="190" t="s">
        <v>43</v>
      </c>
      <c r="XI28" s="203">
        <v>1014.59</v>
      </c>
      <c r="XJ28" s="203">
        <v>1254.68</v>
      </c>
      <c r="XK28" s="190">
        <f>SUM(XH28:XJ28)</f>
        <v>2269.27</v>
      </c>
      <c r="XL28" s="192" t="s">
        <v>63</v>
      </c>
      <c r="XM28" s="190" t="s">
        <v>43</v>
      </c>
      <c r="XN28" s="203">
        <v>1045.99</v>
      </c>
      <c r="XO28" s="203">
        <v>1293.51</v>
      </c>
      <c r="XP28" s="190">
        <f>SUM(XM28:XO28)</f>
        <v>2339.5</v>
      </c>
      <c r="XQ28" s="192" t="s">
        <v>63</v>
      </c>
      <c r="XR28" s="190" t="s">
        <v>43</v>
      </c>
      <c r="XS28" s="203">
        <v>1052.01</v>
      </c>
      <c r="XT28" s="203">
        <v>1300.96</v>
      </c>
      <c r="XU28" s="190">
        <f>SUM(XR28:XT28)</f>
        <v>2352.9700000000003</v>
      </c>
      <c r="XV28" s="192" t="s">
        <v>63</v>
      </c>
      <c r="XW28" s="190" t="s">
        <v>43</v>
      </c>
      <c r="XX28" s="203">
        <v>1052.01</v>
      </c>
      <c r="XY28" s="203">
        <v>1300.96</v>
      </c>
      <c r="XZ28" s="190">
        <f>SUM(XW28:XY28)</f>
        <v>2352.9700000000003</v>
      </c>
      <c r="YA28" s="192" t="s">
        <v>63</v>
      </c>
      <c r="YB28" s="190" t="s">
        <v>43</v>
      </c>
      <c r="YC28" s="203">
        <v>1052.01</v>
      </c>
      <c r="YD28" s="203">
        <v>1300.96</v>
      </c>
      <c r="YE28" s="190">
        <f>SUM(YB28:YD28)</f>
        <v>2352.9700000000003</v>
      </c>
      <c r="YF28" s="192" t="s">
        <v>63</v>
      </c>
      <c r="YG28" s="190" t="s">
        <v>43</v>
      </c>
      <c r="YH28" s="203">
        <v>1052.01</v>
      </c>
      <c r="YI28" s="203">
        <v>1300.96</v>
      </c>
      <c r="YJ28" s="190">
        <f>SUM(YG28:YI28)</f>
        <v>2352.9700000000003</v>
      </c>
      <c r="YK28" s="192" t="s">
        <v>63</v>
      </c>
      <c r="YL28" s="190" t="s">
        <v>43</v>
      </c>
      <c r="YM28" s="203">
        <v>1192.3599999999999</v>
      </c>
      <c r="YN28" s="203">
        <v>1474.51</v>
      </c>
      <c r="YO28" s="190">
        <f>SUM(YL28:YN28)</f>
        <v>2666.87</v>
      </c>
      <c r="YP28" s="192" t="s">
        <v>63</v>
      </c>
      <c r="YQ28" s="190" t="s">
        <v>43</v>
      </c>
      <c r="YR28" s="203">
        <v>1079.6300000000001</v>
      </c>
      <c r="YS28" s="203">
        <v>1335.11</v>
      </c>
      <c r="YT28" s="190">
        <f>SUM(YQ28:YS28)</f>
        <v>2414.7399999999998</v>
      </c>
      <c r="YU28" s="192" t="s">
        <v>63</v>
      </c>
      <c r="YV28" s="190" t="s">
        <v>43</v>
      </c>
      <c r="YW28" s="203">
        <v>1079.6300000000001</v>
      </c>
      <c r="YX28" s="203">
        <v>1335.11</v>
      </c>
      <c r="YY28" s="190">
        <f>SUM(YV28:YX28)</f>
        <v>2414.7399999999998</v>
      </c>
      <c r="YZ28" s="192" t="s">
        <v>63</v>
      </c>
      <c r="ZA28" s="190" t="s">
        <v>43</v>
      </c>
      <c r="ZB28" s="203">
        <v>1079.6300000000001</v>
      </c>
      <c r="ZC28" s="203">
        <v>1335.11</v>
      </c>
      <c r="ZD28" s="190">
        <f>SUM(ZA28:ZC28)</f>
        <v>2414.7399999999998</v>
      </c>
      <c r="ZE28" s="192" t="s">
        <v>63</v>
      </c>
      <c r="ZF28" s="190" t="s">
        <v>43</v>
      </c>
      <c r="ZG28" s="203">
        <v>1079.6300000000001</v>
      </c>
      <c r="ZH28" s="203">
        <v>1335.11</v>
      </c>
      <c r="ZI28" s="190">
        <f>SUM(ZF28:ZH28)</f>
        <v>2414.7399999999998</v>
      </c>
      <c r="ZJ28" s="192" t="s">
        <v>63</v>
      </c>
      <c r="ZK28" s="190"/>
      <c r="ZL28" s="203"/>
      <c r="ZM28" s="203"/>
      <c r="ZN28" s="190">
        <f>SUM(ZK28:ZM28)</f>
        <v>0</v>
      </c>
      <c r="ZO28" s="192" t="s">
        <v>63</v>
      </c>
      <c r="ZP28" s="190"/>
      <c r="ZQ28" s="203"/>
      <c r="ZR28" s="203"/>
      <c r="ZS28" s="190">
        <f>SUM(ZP28:ZR28)</f>
        <v>0</v>
      </c>
      <c r="ZT28" s="192" t="s">
        <v>63</v>
      </c>
      <c r="ZU28" s="190"/>
      <c r="ZV28" s="203"/>
      <c r="ZW28" s="203"/>
      <c r="ZX28" s="190">
        <f>SUM(ZU28:ZW28)</f>
        <v>0</v>
      </c>
      <c r="ZY28" s="192" t="s">
        <v>63</v>
      </c>
      <c r="ZZ28" s="190"/>
      <c r="AAA28" s="203"/>
      <c r="AAB28" s="203"/>
      <c r="AAC28" s="190">
        <f>SUM(ZZ28:AAB28)</f>
        <v>0</v>
      </c>
      <c r="AAD28" s="192" t="s">
        <v>63</v>
      </c>
      <c r="AAE28" s="190"/>
      <c r="AAF28" s="203"/>
      <c r="AAG28" s="203"/>
      <c r="AAH28" s="190">
        <f>SUM(AAE28:AAG28)</f>
        <v>0</v>
      </c>
      <c r="AAI28" s="192" t="s">
        <v>63</v>
      </c>
      <c r="AAJ28" s="190"/>
      <c r="AAK28" s="203"/>
      <c r="AAL28" s="203"/>
      <c r="AAM28" s="190">
        <f>SUM(AAJ28:AAL28)</f>
        <v>0</v>
      </c>
    </row>
    <row r="29" spans="1:715" ht="23.25" thickBot="1" x14ac:dyDescent="0.3">
      <c r="A29" s="198" t="s">
        <v>178</v>
      </c>
      <c r="B29" s="197" t="s">
        <v>177</v>
      </c>
      <c r="C29" s="197" t="s">
        <v>165</v>
      </c>
      <c r="D29" s="197" t="s">
        <v>164</v>
      </c>
      <c r="E29" s="195" t="s">
        <v>61</v>
      </c>
      <c r="F29" s="198" t="s">
        <v>178</v>
      </c>
      <c r="G29" s="197" t="s">
        <v>177</v>
      </c>
      <c r="H29" s="197" t="s">
        <v>165</v>
      </c>
      <c r="I29" s="197" t="s">
        <v>164</v>
      </c>
      <c r="J29" s="195" t="s">
        <v>61</v>
      </c>
      <c r="K29" s="198" t="s">
        <v>178</v>
      </c>
      <c r="L29" s="197" t="s">
        <v>177</v>
      </c>
      <c r="M29" s="197" t="s">
        <v>165</v>
      </c>
      <c r="N29" s="197" t="s">
        <v>164</v>
      </c>
      <c r="O29" s="195" t="s">
        <v>61</v>
      </c>
      <c r="P29" s="198" t="s">
        <v>178</v>
      </c>
      <c r="Q29" s="197" t="s">
        <v>177</v>
      </c>
      <c r="R29" s="197" t="s">
        <v>165</v>
      </c>
      <c r="S29" s="197" t="s">
        <v>164</v>
      </c>
      <c r="T29" s="195" t="s">
        <v>61</v>
      </c>
      <c r="U29" s="198" t="s">
        <v>178</v>
      </c>
      <c r="V29" s="197" t="s">
        <v>177</v>
      </c>
      <c r="W29" s="197" t="s">
        <v>165</v>
      </c>
      <c r="X29" s="197" t="s">
        <v>164</v>
      </c>
      <c r="Y29" s="195" t="s">
        <v>61</v>
      </c>
      <c r="Z29" s="198" t="s">
        <v>178</v>
      </c>
      <c r="AA29" s="197" t="s">
        <v>177</v>
      </c>
      <c r="AB29" s="197" t="s">
        <v>165</v>
      </c>
      <c r="AC29" s="197" t="s">
        <v>164</v>
      </c>
      <c r="AD29" s="195" t="s">
        <v>61</v>
      </c>
      <c r="AE29" s="198" t="s">
        <v>178</v>
      </c>
      <c r="AF29" s="197" t="s">
        <v>177</v>
      </c>
      <c r="AG29" s="197" t="s">
        <v>165</v>
      </c>
      <c r="AH29" s="197" t="s">
        <v>164</v>
      </c>
      <c r="AI29" s="195" t="s">
        <v>61</v>
      </c>
      <c r="AJ29" s="198" t="s">
        <v>178</v>
      </c>
      <c r="AK29" s="197" t="s">
        <v>177</v>
      </c>
      <c r="AL29" s="197" t="s">
        <v>165</v>
      </c>
      <c r="AM29" s="197" t="s">
        <v>164</v>
      </c>
      <c r="AN29" s="195" t="s">
        <v>61</v>
      </c>
      <c r="AO29" s="196" t="s">
        <v>178</v>
      </c>
      <c r="AP29" s="195" t="s">
        <v>177</v>
      </c>
      <c r="AQ29" s="195" t="s">
        <v>165</v>
      </c>
      <c r="AR29" s="195" t="s">
        <v>164</v>
      </c>
      <c r="AS29" s="195" t="s">
        <v>61</v>
      </c>
      <c r="AT29" s="196" t="s">
        <v>178</v>
      </c>
      <c r="AU29" s="195" t="s">
        <v>166</v>
      </c>
      <c r="AV29" s="195" t="s">
        <v>165</v>
      </c>
      <c r="AW29" s="195" t="s">
        <v>164</v>
      </c>
      <c r="AX29" s="195" t="s">
        <v>61</v>
      </c>
      <c r="AY29" s="192" t="s">
        <v>73</v>
      </c>
      <c r="AZ29" s="190" t="s">
        <v>43</v>
      </c>
      <c r="BA29" s="190">
        <v>41.18</v>
      </c>
      <c r="BB29" s="190">
        <v>50.9</v>
      </c>
      <c r="BC29" s="190">
        <f>SUM(AZ29:BB29)</f>
        <v>92.08</v>
      </c>
      <c r="BD29" s="192" t="s">
        <v>73</v>
      </c>
      <c r="BE29" s="190" t="s">
        <v>43</v>
      </c>
      <c r="BF29" s="190">
        <v>44.48</v>
      </c>
      <c r="BG29" s="190">
        <v>54.98</v>
      </c>
      <c r="BH29" s="190">
        <f>SUM(BE29:BG29)</f>
        <v>99.46</v>
      </c>
      <c r="BI29" s="192" t="s">
        <v>73</v>
      </c>
      <c r="BJ29" s="190" t="s">
        <v>43</v>
      </c>
      <c r="BK29" s="190">
        <v>44.52</v>
      </c>
      <c r="BL29" s="190">
        <v>55.03</v>
      </c>
      <c r="BM29" s="190">
        <f>SUM(BJ29:BL29)</f>
        <v>99.550000000000011</v>
      </c>
      <c r="BN29" s="192" t="s">
        <v>73</v>
      </c>
      <c r="BO29" s="190" t="s">
        <v>43</v>
      </c>
      <c r="BP29" s="190">
        <v>46.96</v>
      </c>
      <c r="BQ29" s="190">
        <v>58.04</v>
      </c>
      <c r="BR29" s="190">
        <f>SUM(BO29:BQ29)</f>
        <v>105</v>
      </c>
      <c r="BS29" s="192" t="s">
        <v>73</v>
      </c>
      <c r="BT29" s="190" t="s">
        <v>43</v>
      </c>
      <c r="BU29" s="190">
        <v>46.96</v>
      </c>
      <c r="BV29" s="190">
        <v>58.04</v>
      </c>
      <c r="BW29" s="190">
        <f>SUM(BT29:BV29)</f>
        <v>105</v>
      </c>
      <c r="BX29" s="192" t="s">
        <v>73</v>
      </c>
      <c r="BY29" s="190" t="s">
        <v>43</v>
      </c>
      <c r="BZ29" s="190">
        <v>47</v>
      </c>
      <c r="CA29" s="190">
        <v>58.09</v>
      </c>
      <c r="CB29" s="190">
        <f>SUM(BY29:CA29)</f>
        <v>105.09</v>
      </c>
      <c r="CC29" s="192" t="s">
        <v>73</v>
      </c>
      <c r="CD29" s="190" t="s">
        <v>43</v>
      </c>
      <c r="CE29" s="190">
        <v>47</v>
      </c>
      <c r="CF29" s="190">
        <v>58.09</v>
      </c>
      <c r="CG29" s="190">
        <f>SUM(CD29:CF29)</f>
        <v>105.09</v>
      </c>
      <c r="CH29" s="192" t="s">
        <v>73</v>
      </c>
      <c r="CI29" s="190" t="s">
        <v>43</v>
      </c>
      <c r="CJ29" s="190">
        <v>47</v>
      </c>
      <c r="CK29" s="190">
        <v>58.07</v>
      </c>
      <c r="CL29" s="190">
        <f>SUM(CI29:CK29)</f>
        <v>105.07</v>
      </c>
      <c r="CM29" s="192" t="s">
        <v>73</v>
      </c>
      <c r="CN29" s="190" t="s">
        <v>43</v>
      </c>
      <c r="CO29" s="190">
        <v>47</v>
      </c>
      <c r="CP29" s="190">
        <v>58.09</v>
      </c>
      <c r="CQ29" s="190">
        <f>SUM(CN29:CP29)</f>
        <v>105.09</v>
      </c>
      <c r="CR29" s="192" t="s">
        <v>73</v>
      </c>
      <c r="CS29" s="190" t="s">
        <v>43</v>
      </c>
      <c r="CT29" s="190">
        <v>47.57</v>
      </c>
      <c r="CU29" s="190">
        <v>58.79</v>
      </c>
      <c r="CV29" s="190">
        <f>SUM(CS29:CU29)</f>
        <v>106.36</v>
      </c>
      <c r="CW29" s="192" t="s">
        <v>73</v>
      </c>
      <c r="CX29" s="190" t="s">
        <v>43</v>
      </c>
      <c r="CY29" s="190">
        <v>48.78</v>
      </c>
      <c r="CZ29" s="190">
        <v>60.3</v>
      </c>
      <c r="DA29" s="190">
        <f>SUM(CX29:CZ29)</f>
        <v>109.08</v>
      </c>
      <c r="DB29" s="192" t="s">
        <v>73</v>
      </c>
      <c r="DC29" s="190" t="s">
        <v>43</v>
      </c>
      <c r="DD29" s="190">
        <v>48.78</v>
      </c>
      <c r="DE29" s="190">
        <v>60.3</v>
      </c>
      <c r="DF29" s="190">
        <f>SUM(DC29:DE29)</f>
        <v>109.08</v>
      </c>
      <c r="DG29" s="192" t="s">
        <v>73</v>
      </c>
      <c r="DH29" s="190" t="s">
        <v>43</v>
      </c>
      <c r="DI29" s="190">
        <v>48.78</v>
      </c>
      <c r="DJ29" s="190">
        <v>60.3</v>
      </c>
      <c r="DK29" s="190">
        <f>SUM(DH29:DJ29)</f>
        <v>109.08</v>
      </c>
      <c r="DL29" s="192" t="s">
        <v>73</v>
      </c>
      <c r="DM29" s="190" t="s">
        <v>43</v>
      </c>
      <c r="DN29" s="190">
        <v>49.11</v>
      </c>
      <c r="DO29" s="190">
        <v>60.7</v>
      </c>
      <c r="DP29" s="190">
        <f>SUM(DM29:DO29)</f>
        <v>109.81</v>
      </c>
      <c r="DQ29" s="192" t="s">
        <v>73</v>
      </c>
      <c r="DR29" s="190" t="s">
        <v>43</v>
      </c>
      <c r="DS29" s="190">
        <v>49.28</v>
      </c>
      <c r="DT29" s="190">
        <v>60.9</v>
      </c>
      <c r="DU29" s="190">
        <f>SUM(DR29:DT29)</f>
        <v>110.18</v>
      </c>
      <c r="DV29" s="192" t="s">
        <v>73</v>
      </c>
      <c r="DW29" s="190" t="s">
        <v>43</v>
      </c>
      <c r="DX29" s="190">
        <v>49.28</v>
      </c>
      <c r="DY29" s="190">
        <v>60.9</v>
      </c>
      <c r="DZ29" s="190">
        <f>SUM(DW29:DY29)</f>
        <v>110.18</v>
      </c>
      <c r="EA29" s="192" t="s">
        <v>73</v>
      </c>
      <c r="EB29" s="190" t="s">
        <v>43</v>
      </c>
      <c r="EC29" s="190">
        <v>49.28</v>
      </c>
      <c r="ED29" s="190">
        <v>60.9</v>
      </c>
      <c r="EE29" s="190">
        <f>SUM(EB29:ED29)</f>
        <v>110.18</v>
      </c>
      <c r="EF29" s="192" t="s">
        <v>73</v>
      </c>
      <c r="EG29" s="190" t="s">
        <v>43</v>
      </c>
      <c r="EH29" s="190">
        <v>49.28</v>
      </c>
      <c r="EI29" s="190">
        <v>60.9</v>
      </c>
      <c r="EJ29" s="190">
        <f>SUM(EG29:EI29)</f>
        <v>110.18</v>
      </c>
      <c r="EK29" s="192" t="s">
        <v>73</v>
      </c>
      <c r="EL29" s="190" t="s">
        <v>43</v>
      </c>
      <c r="EM29" s="190">
        <v>49.28</v>
      </c>
      <c r="EN29" s="190">
        <v>60.9</v>
      </c>
      <c r="EO29" s="190">
        <f>SUM(EL29:EN29)</f>
        <v>110.18</v>
      </c>
      <c r="EP29" s="192" t="s">
        <v>73</v>
      </c>
      <c r="EQ29" s="190" t="s">
        <v>43</v>
      </c>
      <c r="ER29" s="190">
        <v>49.28</v>
      </c>
      <c r="ES29" s="190">
        <v>60.9</v>
      </c>
      <c r="ET29" s="190">
        <f>SUM(EQ29:ES29)</f>
        <v>110.18</v>
      </c>
      <c r="EU29" s="192" t="s">
        <v>73</v>
      </c>
      <c r="EV29" s="190" t="s">
        <v>43</v>
      </c>
      <c r="EW29" s="190">
        <v>49.44</v>
      </c>
      <c r="EX29" s="190">
        <v>61.11</v>
      </c>
      <c r="EY29" s="190">
        <f>SUM(EV29:EX29)</f>
        <v>110.55</v>
      </c>
      <c r="EZ29" s="192" t="s">
        <v>73</v>
      </c>
      <c r="FA29" s="190" t="s">
        <v>43</v>
      </c>
      <c r="FB29" s="190">
        <v>49.44</v>
      </c>
      <c r="FC29" s="190">
        <v>61.11</v>
      </c>
      <c r="FD29" s="190">
        <f>SUM(FA29:FC29)</f>
        <v>110.55</v>
      </c>
      <c r="FE29" s="192" t="s">
        <v>73</v>
      </c>
      <c r="FF29" s="190" t="s">
        <v>43</v>
      </c>
      <c r="FG29" s="190">
        <v>49.44</v>
      </c>
      <c r="FH29" s="190">
        <v>61.11</v>
      </c>
      <c r="FI29" s="190">
        <f>SUM(FF29:FH29)</f>
        <v>110.55</v>
      </c>
      <c r="FJ29" s="192" t="s">
        <v>73</v>
      </c>
      <c r="FK29" s="190" t="s">
        <v>43</v>
      </c>
      <c r="FL29" s="190">
        <v>50.23</v>
      </c>
      <c r="FM29" s="190">
        <v>62.08</v>
      </c>
      <c r="FN29" s="190">
        <f>SUM(FK29:FM29)</f>
        <v>112.31</v>
      </c>
      <c r="FO29" s="192" t="s">
        <v>73</v>
      </c>
      <c r="FP29" s="190" t="s">
        <v>43</v>
      </c>
      <c r="FQ29" s="190">
        <v>53.64</v>
      </c>
      <c r="FR29" s="190">
        <v>66.290000000000006</v>
      </c>
      <c r="FS29" s="190">
        <f>SUM(FP29:FR29)</f>
        <v>119.93</v>
      </c>
      <c r="FT29" s="192" t="s">
        <v>73</v>
      </c>
      <c r="FU29" s="190" t="s">
        <v>43</v>
      </c>
      <c r="FV29" s="190">
        <v>53.64</v>
      </c>
      <c r="FW29" s="190">
        <v>66.290000000000006</v>
      </c>
      <c r="FX29" s="190">
        <f>SUM(FU29:FW29)</f>
        <v>119.93</v>
      </c>
      <c r="FY29" s="192" t="s">
        <v>73</v>
      </c>
      <c r="FZ29" s="190" t="s">
        <v>43</v>
      </c>
      <c r="GA29" s="190">
        <v>53.64</v>
      </c>
      <c r="GB29" s="190">
        <v>66.290000000000006</v>
      </c>
      <c r="GC29" s="190">
        <f>SUM(FZ29:GB29)</f>
        <v>119.93</v>
      </c>
      <c r="GD29" s="192" t="s">
        <v>73</v>
      </c>
      <c r="GE29" s="190" t="s">
        <v>43</v>
      </c>
      <c r="GF29" s="190">
        <v>54.94</v>
      </c>
      <c r="GG29" s="190">
        <v>67.91</v>
      </c>
      <c r="GH29" s="190">
        <f>SUM(GE29:GG29)</f>
        <v>122.85</v>
      </c>
      <c r="GI29" s="192" t="s">
        <v>73</v>
      </c>
      <c r="GJ29" s="190" t="s">
        <v>43</v>
      </c>
      <c r="GK29" s="190">
        <v>55.6</v>
      </c>
      <c r="GL29" s="190">
        <v>68.72</v>
      </c>
      <c r="GM29" s="190">
        <f>SUM(GJ29:GL29)</f>
        <v>124.32</v>
      </c>
      <c r="GN29" s="192" t="s">
        <v>73</v>
      </c>
      <c r="GO29" s="190" t="s">
        <v>43</v>
      </c>
      <c r="GP29" s="190">
        <v>55.6</v>
      </c>
      <c r="GQ29" s="190">
        <v>68.72</v>
      </c>
      <c r="GR29" s="190">
        <f>SUM(GO29:GQ29)</f>
        <v>124.32</v>
      </c>
      <c r="GS29" s="192" t="s">
        <v>73</v>
      </c>
      <c r="GT29" s="190" t="s">
        <v>43</v>
      </c>
      <c r="GU29" s="190">
        <v>55.93</v>
      </c>
      <c r="GV29" s="190">
        <v>69.12</v>
      </c>
      <c r="GW29" s="190">
        <f>SUM(GT29:GV29)</f>
        <v>125.05000000000001</v>
      </c>
      <c r="GX29" s="192" t="s">
        <v>73</v>
      </c>
      <c r="GY29" s="190" t="s">
        <v>43</v>
      </c>
      <c r="GZ29" s="190">
        <v>55.93</v>
      </c>
      <c r="HA29" s="190">
        <v>69.12</v>
      </c>
      <c r="HB29" s="190">
        <f>SUM(GY29:HA29)</f>
        <v>125.05000000000001</v>
      </c>
      <c r="HC29" s="192" t="s">
        <v>73</v>
      </c>
      <c r="HD29" s="190" t="s">
        <v>43</v>
      </c>
      <c r="HE29" s="190">
        <v>55.93</v>
      </c>
      <c r="HF29" s="190">
        <v>69.12</v>
      </c>
      <c r="HG29" s="190">
        <f>SUM(HD29:HF29)</f>
        <v>125.05000000000001</v>
      </c>
      <c r="HH29" s="192" t="s">
        <v>73</v>
      </c>
      <c r="HI29" s="190" t="s">
        <v>43</v>
      </c>
      <c r="HJ29" s="190">
        <v>55.93</v>
      </c>
      <c r="HK29" s="190">
        <v>69.12</v>
      </c>
      <c r="HL29" s="190">
        <f>SUM(HI29:HK29)</f>
        <v>125.05000000000001</v>
      </c>
      <c r="HM29" s="192" t="s">
        <v>73</v>
      </c>
      <c r="HN29" s="190" t="s">
        <v>43</v>
      </c>
      <c r="HO29" s="190">
        <v>56.05</v>
      </c>
      <c r="HP29" s="190">
        <v>69.28</v>
      </c>
      <c r="HQ29" s="190">
        <f>SUM(HN29:HP29)</f>
        <v>125.33</v>
      </c>
      <c r="HR29" s="192" t="s">
        <v>73</v>
      </c>
      <c r="HS29" s="190" t="s">
        <v>43</v>
      </c>
      <c r="HT29" s="190">
        <v>56.05</v>
      </c>
      <c r="HU29" s="190">
        <v>69.28</v>
      </c>
      <c r="HV29" s="190">
        <f>SUM(HS29:HU29)</f>
        <v>125.33</v>
      </c>
      <c r="HW29" s="192" t="s">
        <v>73</v>
      </c>
      <c r="HX29" s="190" t="s">
        <v>43</v>
      </c>
      <c r="HY29" s="190">
        <v>56.05</v>
      </c>
      <c r="HZ29" s="190">
        <v>69.28</v>
      </c>
      <c r="IA29" s="190">
        <f>SUM(HX29:HZ29)</f>
        <v>125.33</v>
      </c>
      <c r="IB29" s="192" t="s">
        <v>73</v>
      </c>
      <c r="IC29" s="190" t="s">
        <v>43</v>
      </c>
      <c r="ID29" s="190">
        <v>56.05</v>
      </c>
      <c r="IE29" s="190">
        <v>69.28</v>
      </c>
      <c r="IF29" s="190">
        <f>SUM(IC29:IE29)</f>
        <v>125.33</v>
      </c>
      <c r="IG29" s="192" t="s">
        <v>73</v>
      </c>
      <c r="IH29" s="190" t="s">
        <v>43</v>
      </c>
      <c r="II29" s="190">
        <v>56.15</v>
      </c>
      <c r="IJ29" s="190">
        <v>69.400000000000006</v>
      </c>
      <c r="IK29" s="190">
        <f>SUM(IH29:IJ29)</f>
        <v>125.55000000000001</v>
      </c>
      <c r="IL29" s="192" t="s">
        <v>73</v>
      </c>
      <c r="IM29" s="190" t="s">
        <v>43</v>
      </c>
      <c r="IN29" s="190">
        <v>56.15</v>
      </c>
      <c r="IO29" s="190">
        <v>69.400000000000006</v>
      </c>
      <c r="IP29" s="190">
        <f>SUM(IM29:IO29)</f>
        <v>125.55000000000001</v>
      </c>
      <c r="IQ29" s="192" t="s">
        <v>73</v>
      </c>
      <c r="IR29" s="190" t="s">
        <v>43</v>
      </c>
      <c r="IS29" s="190">
        <v>56.26</v>
      </c>
      <c r="IT29" s="190">
        <v>69.53</v>
      </c>
      <c r="IU29" s="190">
        <f>SUM(IR29:IT29)</f>
        <v>125.78999999999999</v>
      </c>
      <c r="IV29" s="192" t="s">
        <v>73</v>
      </c>
      <c r="IW29" s="190" t="s">
        <v>43</v>
      </c>
      <c r="IX29" s="190">
        <v>56.26</v>
      </c>
      <c r="IY29" s="190">
        <v>69.53</v>
      </c>
      <c r="IZ29" s="190">
        <f>SUM(IW29:IY29)</f>
        <v>125.78999999999999</v>
      </c>
      <c r="JA29" s="192" t="s">
        <v>73</v>
      </c>
      <c r="JB29" s="190" t="s">
        <v>43</v>
      </c>
      <c r="JC29" s="190">
        <v>56.26</v>
      </c>
      <c r="JD29" s="190">
        <v>69.53</v>
      </c>
      <c r="JE29" s="190">
        <f>SUM(JB29:JD29)</f>
        <v>125.78999999999999</v>
      </c>
      <c r="JF29" s="192" t="s">
        <v>73</v>
      </c>
      <c r="JG29" s="190" t="s">
        <v>43</v>
      </c>
      <c r="JH29" s="190">
        <v>56.26</v>
      </c>
      <c r="JI29" s="190">
        <v>69.53</v>
      </c>
      <c r="JJ29" s="190">
        <f>SUM(JG29:JI29)</f>
        <v>125.78999999999999</v>
      </c>
      <c r="JK29" s="192" t="s">
        <v>73</v>
      </c>
      <c r="JL29" s="190" t="s">
        <v>43</v>
      </c>
      <c r="JM29" s="190">
        <v>56.26</v>
      </c>
      <c r="JN29" s="190">
        <v>69.53</v>
      </c>
      <c r="JO29" s="190">
        <f>SUM(JL29:JN29)</f>
        <v>125.78999999999999</v>
      </c>
      <c r="JP29" s="192" t="s">
        <v>73</v>
      </c>
      <c r="JQ29" s="190" t="s">
        <v>43</v>
      </c>
      <c r="JR29" s="190">
        <v>56.38</v>
      </c>
      <c r="JS29" s="190">
        <v>68.69</v>
      </c>
      <c r="JT29" s="190">
        <f>SUM(JQ29:JS29)</f>
        <v>125.07</v>
      </c>
      <c r="JU29" s="192" t="s">
        <v>73</v>
      </c>
      <c r="JV29" s="190" t="s">
        <v>43</v>
      </c>
      <c r="JW29" s="190">
        <v>56.81</v>
      </c>
      <c r="JX29" s="190">
        <v>70.22</v>
      </c>
      <c r="JY29" s="190">
        <f>SUM(JV29:JX29)</f>
        <v>127.03</v>
      </c>
      <c r="JZ29" s="192" t="s">
        <v>73</v>
      </c>
      <c r="KA29" s="190" t="s">
        <v>43</v>
      </c>
      <c r="KB29" s="190">
        <v>56.81</v>
      </c>
      <c r="KC29" s="190">
        <v>70.22</v>
      </c>
      <c r="KD29" s="190">
        <f>SUM(KA29:KC29)</f>
        <v>127.03</v>
      </c>
      <c r="KE29" s="192" t="s">
        <v>73</v>
      </c>
      <c r="KF29" s="190" t="s">
        <v>43</v>
      </c>
      <c r="KG29" s="190">
        <v>56.81</v>
      </c>
      <c r="KH29" s="190">
        <v>70.22</v>
      </c>
      <c r="KI29" s="190">
        <f>SUM(KF29:KH29)</f>
        <v>127.03</v>
      </c>
      <c r="KJ29" s="192" t="s">
        <v>73</v>
      </c>
      <c r="KK29" s="190" t="s">
        <v>43</v>
      </c>
      <c r="KL29" s="190">
        <v>56.81</v>
      </c>
      <c r="KM29" s="190">
        <v>70.22</v>
      </c>
      <c r="KN29" s="190">
        <f>SUM(KK29:KM29)</f>
        <v>127.03</v>
      </c>
      <c r="KO29" s="192" t="s">
        <v>73</v>
      </c>
      <c r="KP29" s="190" t="s">
        <v>43</v>
      </c>
      <c r="KQ29" s="190">
        <v>56.81</v>
      </c>
      <c r="KR29" s="190">
        <v>70.22</v>
      </c>
      <c r="KS29" s="190">
        <f>SUM(KP29:KR29)</f>
        <v>127.03</v>
      </c>
      <c r="KT29" s="192" t="s">
        <v>73</v>
      </c>
      <c r="KU29" s="190" t="s">
        <v>43</v>
      </c>
      <c r="KV29" s="190">
        <v>57.36</v>
      </c>
      <c r="KW29" s="190">
        <v>70.900000000000006</v>
      </c>
      <c r="KX29" s="190">
        <f>SUM(KU29:KW29)</f>
        <v>128.26</v>
      </c>
      <c r="KY29" s="192" t="s">
        <v>73</v>
      </c>
      <c r="KZ29" s="190" t="s">
        <v>43</v>
      </c>
      <c r="LA29" s="190">
        <v>57.36</v>
      </c>
      <c r="LB29" s="190">
        <v>70.900000000000006</v>
      </c>
      <c r="LC29" s="190">
        <f>SUM(KZ29:LB29)</f>
        <v>128.26</v>
      </c>
      <c r="LD29" s="192" t="s">
        <v>73</v>
      </c>
      <c r="LE29" s="190" t="s">
        <v>43</v>
      </c>
      <c r="LF29" s="190">
        <v>57.36</v>
      </c>
      <c r="LG29" s="190">
        <v>70.900000000000006</v>
      </c>
      <c r="LH29" s="190">
        <f>SUM(LE29:LG29)</f>
        <v>128.26</v>
      </c>
      <c r="LI29" s="192" t="s">
        <v>73</v>
      </c>
      <c r="LJ29" s="190" t="s">
        <v>43</v>
      </c>
      <c r="LK29" s="190">
        <v>57.36</v>
      </c>
      <c r="LL29" s="190">
        <v>70.900000000000006</v>
      </c>
      <c r="LM29" s="190">
        <f>SUM(LJ29:LL29)</f>
        <v>128.26</v>
      </c>
      <c r="LN29" s="192" t="s">
        <v>73</v>
      </c>
      <c r="LO29" s="190" t="s">
        <v>43</v>
      </c>
      <c r="LP29" s="190">
        <v>57.36</v>
      </c>
      <c r="LQ29" s="190">
        <v>70.900000000000006</v>
      </c>
      <c r="LR29" s="190">
        <f>SUM(LO29:LQ29)</f>
        <v>128.26</v>
      </c>
      <c r="LS29" s="192" t="s">
        <v>73</v>
      </c>
      <c r="LT29" s="190" t="s">
        <v>43</v>
      </c>
      <c r="LU29" s="190">
        <v>57.36</v>
      </c>
      <c r="LV29" s="190">
        <v>70.900000000000006</v>
      </c>
      <c r="LW29" s="190">
        <f>SUM(LT29:LV29)</f>
        <v>128.26</v>
      </c>
      <c r="LX29" s="192" t="s">
        <v>73</v>
      </c>
      <c r="LY29" s="190" t="s">
        <v>43</v>
      </c>
      <c r="LZ29" s="190">
        <v>58.12</v>
      </c>
      <c r="MA29" s="190">
        <v>71.84</v>
      </c>
      <c r="MB29" s="190">
        <f>SUM(LY29:MA29)</f>
        <v>129.96</v>
      </c>
      <c r="MC29" s="192" t="s">
        <v>73</v>
      </c>
      <c r="MD29" s="190" t="s">
        <v>43</v>
      </c>
      <c r="ME29" s="190">
        <v>58.12</v>
      </c>
      <c r="MF29" s="190">
        <v>71.84</v>
      </c>
      <c r="MG29" s="190">
        <f>SUM(MD29:MF29)</f>
        <v>129.96</v>
      </c>
      <c r="MH29" s="192" t="s">
        <v>73</v>
      </c>
      <c r="MI29" s="190" t="s">
        <v>43</v>
      </c>
      <c r="MJ29" s="190">
        <v>58.12</v>
      </c>
      <c r="MK29" s="190">
        <v>71.84</v>
      </c>
      <c r="ML29" s="190">
        <f>SUM(MI29:MK29)</f>
        <v>129.96</v>
      </c>
      <c r="MM29" s="192" t="s">
        <v>73</v>
      </c>
      <c r="MN29" s="190" t="s">
        <v>43</v>
      </c>
      <c r="MO29" s="190">
        <v>58.12</v>
      </c>
      <c r="MP29" s="190">
        <v>71.84</v>
      </c>
      <c r="MQ29" s="190">
        <f>SUM(MN29:MP29)</f>
        <v>129.96</v>
      </c>
      <c r="MR29" s="192" t="s">
        <v>73</v>
      </c>
      <c r="MS29" s="190" t="s">
        <v>43</v>
      </c>
      <c r="MT29" s="190">
        <v>58.29</v>
      </c>
      <c r="MU29" s="190">
        <v>72.040000000000006</v>
      </c>
      <c r="MV29" s="190">
        <f>SUM(MS29:MU29)</f>
        <v>130.33000000000001</v>
      </c>
      <c r="MW29" s="192" t="s">
        <v>73</v>
      </c>
      <c r="MX29" s="190" t="s">
        <v>43</v>
      </c>
      <c r="MY29" s="190">
        <v>58.29</v>
      </c>
      <c r="MZ29" s="190">
        <v>72.040000000000006</v>
      </c>
      <c r="NA29" s="190">
        <f>SUM(MX29:MZ29)</f>
        <v>130.33000000000001</v>
      </c>
      <c r="NB29" s="192" t="s">
        <v>73</v>
      </c>
      <c r="NC29" s="190" t="s">
        <v>43</v>
      </c>
      <c r="ND29" s="190">
        <v>58.29</v>
      </c>
      <c r="NE29" s="190">
        <v>72.040000000000006</v>
      </c>
      <c r="NF29" s="190">
        <f>SUM(NC29:NE29)</f>
        <v>130.33000000000001</v>
      </c>
      <c r="NG29" s="192" t="s">
        <v>73</v>
      </c>
      <c r="NH29" s="190" t="s">
        <v>43</v>
      </c>
      <c r="NI29" s="190">
        <v>58.29</v>
      </c>
      <c r="NJ29" s="190">
        <v>72.040000000000006</v>
      </c>
      <c r="NK29" s="190">
        <f>SUM(NH29:NJ29)</f>
        <v>130.33000000000001</v>
      </c>
      <c r="NL29" s="192" t="s">
        <v>73</v>
      </c>
      <c r="NM29" s="190" t="s">
        <v>43</v>
      </c>
      <c r="NN29" s="190">
        <v>58.29</v>
      </c>
      <c r="NO29" s="190">
        <v>72.040000000000006</v>
      </c>
      <c r="NP29" s="190">
        <f>SUM(NM29:NO29)</f>
        <v>130.33000000000001</v>
      </c>
      <c r="NQ29" s="192" t="s">
        <v>73</v>
      </c>
      <c r="NR29" s="190" t="s">
        <v>43</v>
      </c>
      <c r="NS29" s="190">
        <v>58.29</v>
      </c>
      <c r="NT29" s="190">
        <v>72.040000000000006</v>
      </c>
      <c r="NU29" s="190">
        <f>SUM(NR29:NT29)</f>
        <v>130.33000000000001</v>
      </c>
      <c r="NV29" s="192" t="s">
        <v>73</v>
      </c>
      <c r="NW29" s="190" t="s">
        <v>43</v>
      </c>
      <c r="NX29" s="190">
        <v>58.29</v>
      </c>
      <c r="NY29" s="190">
        <v>72.040000000000006</v>
      </c>
      <c r="NZ29" s="190">
        <f>SUM(NW29:NY29)</f>
        <v>130.33000000000001</v>
      </c>
      <c r="OA29" s="192" t="s">
        <v>73</v>
      </c>
      <c r="OB29" s="190" t="s">
        <v>43</v>
      </c>
      <c r="OC29" s="190">
        <v>58.29</v>
      </c>
      <c r="OD29" s="190">
        <v>72.040000000000006</v>
      </c>
      <c r="OE29" s="190">
        <f>SUM(OB29:OD29)</f>
        <v>130.33000000000001</v>
      </c>
      <c r="OF29" s="192" t="s">
        <v>73</v>
      </c>
      <c r="OG29" s="190" t="s">
        <v>43</v>
      </c>
      <c r="OH29" s="190">
        <v>58.29</v>
      </c>
      <c r="OI29" s="190">
        <v>72.040000000000006</v>
      </c>
      <c r="OJ29" s="190">
        <f>SUM(OG29:OI29)</f>
        <v>130.33000000000001</v>
      </c>
      <c r="OK29" s="192" t="s">
        <v>73</v>
      </c>
      <c r="OL29" s="190" t="s">
        <v>43</v>
      </c>
      <c r="OM29" s="190">
        <v>58.29</v>
      </c>
      <c r="ON29" s="190">
        <v>72.040000000000006</v>
      </c>
      <c r="OO29" s="190">
        <f>SUM(OL29:ON29)</f>
        <v>130.33000000000001</v>
      </c>
      <c r="OP29" s="192" t="s">
        <v>73</v>
      </c>
      <c r="OQ29" s="190" t="s">
        <v>43</v>
      </c>
      <c r="OR29" s="190">
        <v>58.29</v>
      </c>
      <c r="OS29" s="190">
        <v>72.040000000000006</v>
      </c>
      <c r="OT29" s="190">
        <f>SUM(OQ29:OS29)</f>
        <v>130.33000000000001</v>
      </c>
      <c r="OU29" s="192" t="s">
        <v>73</v>
      </c>
      <c r="OV29" s="190" t="s">
        <v>43</v>
      </c>
      <c r="OW29" s="190">
        <v>58.29</v>
      </c>
      <c r="OX29" s="190">
        <v>72.040000000000006</v>
      </c>
      <c r="OY29" s="190">
        <f>SUM(OV29:OX29)</f>
        <v>130.33000000000001</v>
      </c>
      <c r="OZ29" s="192" t="s">
        <v>73</v>
      </c>
      <c r="PA29" s="190" t="s">
        <v>43</v>
      </c>
      <c r="PB29" s="190">
        <v>58.29</v>
      </c>
      <c r="PC29" s="190">
        <v>72.040000000000006</v>
      </c>
      <c r="PD29" s="190">
        <f>SUM(PA29:PC29)</f>
        <v>130.33000000000001</v>
      </c>
      <c r="PE29" s="192" t="s">
        <v>73</v>
      </c>
      <c r="PF29" s="190" t="s">
        <v>43</v>
      </c>
      <c r="PG29" s="190">
        <v>58.29</v>
      </c>
      <c r="PH29" s="190">
        <v>72.040000000000006</v>
      </c>
      <c r="PI29" s="190">
        <f>SUM(PF29:PH29)</f>
        <v>130.33000000000001</v>
      </c>
      <c r="PJ29" s="192" t="s">
        <v>73</v>
      </c>
      <c r="PK29" s="190" t="s">
        <v>43</v>
      </c>
      <c r="PL29" s="190">
        <v>58.29</v>
      </c>
      <c r="PM29" s="190">
        <v>72.040000000000006</v>
      </c>
      <c r="PN29" s="190">
        <f>SUM(PK29:PM29)</f>
        <v>130.33000000000001</v>
      </c>
      <c r="PO29" s="192" t="s">
        <v>73</v>
      </c>
      <c r="PP29" s="190" t="s">
        <v>43</v>
      </c>
      <c r="PQ29" s="190">
        <v>58.29</v>
      </c>
      <c r="PR29" s="190">
        <v>72.040000000000006</v>
      </c>
      <c r="PS29" s="190">
        <f>SUM(PP29:PR29)</f>
        <v>130.33000000000001</v>
      </c>
      <c r="PT29" s="192" t="s">
        <v>73</v>
      </c>
      <c r="PU29" s="190" t="s">
        <v>43</v>
      </c>
      <c r="PV29" s="190">
        <v>58.29</v>
      </c>
      <c r="PW29" s="190">
        <v>72.040000000000006</v>
      </c>
      <c r="PX29" s="190">
        <f>SUM(PU29:PW29)</f>
        <v>130.33000000000001</v>
      </c>
      <c r="PY29" s="192" t="s">
        <v>73</v>
      </c>
      <c r="PZ29" s="190" t="s">
        <v>43</v>
      </c>
      <c r="QA29" s="190">
        <v>58.29</v>
      </c>
      <c r="QB29" s="190">
        <v>72.040000000000006</v>
      </c>
      <c r="QC29" s="190">
        <f>SUM(PZ29:QB29)</f>
        <v>130.33000000000001</v>
      </c>
      <c r="QD29" s="192" t="s">
        <v>73</v>
      </c>
      <c r="QE29" s="190" t="s">
        <v>43</v>
      </c>
      <c r="QF29" s="190">
        <v>58.29</v>
      </c>
      <c r="QG29" s="190">
        <v>72.040000000000006</v>
      </c>
      <c r="QH29" s="190">
        <f>SUM(QE29:QG29)</f>
        <v>130.33000000000001</v>
      </c>
      <c r="QI29" s="192" t="s">
        <v>73</v>
      </c>
      <c r="QJ29" s="190" t="s">
        <v>43</v>
      </c>
      <c r="QK29" s="190">
        <v>58.29</v>
      </c>
      <c r="QL29" s="190">
        <v>72.040000000000006</v>
      </c>
      <c r="QM29" s="190">
        <f>SUM(QJ29:QL29)</f>
        <v>130.33000000000001</v>
      </c>
      <c r="QN29" s="192" t="s">
        <v>73</v>
      </c>
      <c r="QO29" s="190" t="s">
        <v>43</v>
      </c>
      <c r="QP29" s="190">
        <v>58.59</v>
      </c>
      <c r="QQ29" s="190">
        <v>72.41</v>
      </c>
      <c r="QR29" s="190">
        <f>SUM(QO29:QQ29)</f>
        <v>131</v>
      </c>
      <c r="QS29" s="192" t="s">
        <v>73</v>
      </c>
      <c r="QT29" s="190" t="s">
        <v>43</v>
      </c>
      <c r="QU29" s="190">
        <v>58.59</v>
      </c>
      <c r="QV29" s="190">
        <v>72.41</v>
      </c>
      <c r="QW29" s="190">
        <f>SUM(QT29:QV29)</f>
        <v>131</v>
      </c>
      <c r="QX29" s="192" t="s">
        <v>73</v>
      </c>
      <c r="QY29" s="190" t="s">
        <v>43</v>
      </c>
      <c r="QZ29" s="190">
        <v>58.59</v>
      </c>
      <c r="RA29" s="190">
        <v>72.41</v>
      </c>
      <c r="RB29" s="190">
        <f>SUM(QY29:RA29)</f>
        <v>131</v>
      </c>
      <c r="RC29" s="192" t="s">
        <v>73</v>
      </c>
      <c r="RD29" s="190" t="s">
        <v>43</v>
      </c>
      <c r="RE29" s="190">
        <v>58.59</v>
      </c>
      <c r="RF29" s="190">
        <v>72.41</v>
      </c>
      <c r="RG29" s="190">
        <f>SUM(RD29:RF29)</f>
        <v>131</v>
      </c>
      <c r="RH29" s="192" t="s">
        <v>73</v>
      </c>
      <c r="RI29" s="190" t="s">
        <v>43</v>
      </c>
      <c r="RJ29" s="190">
        <v>58.59</v>
      </c>
      <c r="RK29" s="190">
        <v>72.41</v>
      </c>
      <c r="RL29" s="190">
        <f>SUM(RI29:RK29)</f>
        <v>131</v>
      </c>
      <c r="RM29" s="192" t="s">
        <v>73</v>
      </c>
      <c r="RN29" s="190" t="s">
        <v>43</v>
      </c>
      <c r="RO29" s="190">
        <v>58.59</v>
      </c>
      <c r="RP29" s="190">
        <v>72.41</v>
      </c>
      <c r="RQ29" s="190">
        <f>SUM(RN29:RP29)</f>
        <v>131</v>
      </c>
      <c r="RR29" s="192" t="s">
        <v>73</v>
      </c>
      <c r="RS29" s="190" t="s">
        <v>43</v>
      </c>
      <c r="RT29" s="190">
        <v>59.07</v>
      </c>
      <c r="RU29" s="190">
        <v>73.010000000000005</v>
      </c>
      <c r="RV29" s="190">
        <f>SUM(RS29:RU29)</f>
        <v>132.08000000000001</v>
      </c>
      <c r="RW29" s="192" t="s">
        <v>73</v>
      </c>
      <c r="RX29" s="190" t="s">
        <v>43</v>
      </c>
      <c r="RY29" s="190">
        <v>59.48</v>
      </c>
      <c r="RZ29" s="190">
        <v>73.510000000000005</v>
      </c>
      <c r="SA29" s="190">
        <f>SUM(RX29:RZ29)</f>
        <v>132.99</v>
      </c>
      <c r="SB29" s="192" t="s">
        <v>73</v>
      </c>
      <c r="SC29" s="190" t="s">
        <v>43</v>
      </c>
      <c r="SD29" s="190">
        <v>59.48</v>
      </c>
      <c r="SE29" s="190">
        <v>73.510000000000005</v>
      </c>
      <c r="SF29" s="190">
        <f>SUM(SC29:SE29)</f>
        <v>132.99</v>
      </c>
      <c r="SG29" s="192" t="s">
        <v>73</v>
      </c>
      <c r="SH29" s="190" t="s">
        <v>43</v>
      </c>
      <c r="SI29" s="190">
        <v>59.48</v>
      </c>
      <c r="SJ29" s="190">
        <v>73.510000000000005</v>
      </c>
      <c r="SK29" s="190">
        <f>SUM(SH29:SJ29)</f>
        <v>132.99</v>
      </c>
      <c r="SL29" s="192" t="s">
        <v>73</v>
      </c>
      <c r="SM29" s="190" t="s">
        <v>43</v>
      </c>
      <c r="SN29" s="190">
        <v>59.48</v>
      </c>
      <c r="SO29" s="190">
        <v>73.510000000000005</v>
      </c>
      <c r="SP29" s="190">
        <f>SUM(SM29:SO29)</f>
        <v>132.99</v>
      </c>
      <c r="SQ29" s="192" t="s">
        <v>73</v>
      </c>
      <c r="SR29" s="190" t="s">
        <v>43</v>
      </c>
      <c r="SS29" s="190">
        <v>60.07</v>
      </c>
      <c r="ST29" s="190">
        <v>74.239999999999995</v>
      </c>
      <c r="SU29" s="190">
        <f>SUM(SR29:ST29)</f>
        <v>134.31</v>
      </c>
      <c r="SV29" s="192" t="s">
        <v>73</v>
      </c>
      <c r="SW29" s="190" t="s">
        <v>43</v>
      </c>
      <c r="SX29" s="190">
        <v>60.07</v>
      </c>
      <c r="SY29" s="190">
        <v>74.239999999999995</v>
      </c>
      <c r="SZ29" s="190">
        <f>SUM(SW29:SY29)</f>
        <v>134.31</v>
      </c>
      <c r="TA29" s="192" t="s">
        <v>73</v>
      </c>
      <c r="TB29" s="190" t="s">
        <v>43</v>
      </c>
      <c r="TC29" s="190">
        <v>60.07</v>
      </c>
      <c r="TD29" s="190">
        <v>74.239999999999995</v>
      </c>
      <c r="TE29" s="190">
        <f>SUM(TB29:TD29)</f>
        <v>134.31</v>
      </c>
      <c r="TF29" s="192" t="s">
        <v>73</v>
      </c>
      <c r="TG29" s="190" t="s">
        <v>43</v>
      </c>
      <c r="TH29" s="190">
        <v>60.07</v>
      </c>
      <c r="TI29" s="190">
        <v>74.239999999999995</v>
      </c>
      <c r="TJ29" s="190">
        <f>SUM(TG29:TI29)</f>
        <v>134.31</v>
      </c>
      <c r="TK29" s="192" t="s">
        <v>73</v>
      </c>
      <c r="TL29" s="190" t="s">
        <v>43</v>
      </c>
      <c r="TM29" s="190">
        <v>60.07</v>
      </c>
      <c r="TN29" s="190">
        <v>74.239999999999995</v>
      </c>
      <c r="TO29" s="190">
        <f>SUM(TL29:TN29)</f>
        <v>134.31</v>
      </c>
      <c r="TP29" s="192" t="s">
        <v>73</v>
      </c>
      <c r="TQ29" s="190" t="s">
        <v>43</v>
      </c>
      <c r="TR29" s="190">
        <v>60.07</v>
      </c>
      <c r="TS29" s="190">
        <v>74.239999999999995</v>
      </c>
      <c r="TT29" s="190">
        <f>SUM(TQ29:TS29)</f>
        <v>134.31</v>
      </c>
      <c r="TU29" s="192" t="s">
        <v>73</v>
      </c>
      <c r="TV29" s="190" t="s">
        <v>43</v>
      </c>
      <c r="TW29" s="190">
        <v>60.07</v>
      </c>
      <c r="TX29" s="190">
        <v>74.239999999999995</v>
      </c>
      <c r="TY29" s="190">
        <f>SUM(TV29:TX29)</f>
        <v>134.31</v>
      </c>
      <c r="TZ29" s="192" t="s">
        <v>73</v>
      </c>
      <c r="UA29" s="190" t="s">
        <v>43</v>
      </c>
      <c r="UB29" s="190">
        <v>60.07</v>
      </c>
      <c r="UC29" s="190">
        <v>74.239999999999995</v>
      </c>
      <c r="UD29" s="190">
        <f>SUM(UA29:UC29)</f>
        <v>134.31</v>
      </c>
      <c r="UE29" s="192" t="s">
        <v>73</v>
      </c>
      <c r="UF29" s="190" t="s">
        <v>43</v>
      </c>
      <c r="UG29" s="190">
        <v>60.07</v>
      </c>
      <c r="UH29" s="190">
        <v>74.239999999999995</v>
      </c>
      <c r="UI29" s="203">
        <f>SUM(UF29:UH29)</f>
        <v>134.31</v>
      </c>
      <c r="UJ29" s="192" t="s">
        <v>73</v>
      </c>
      <c r="UK29" s="190" t="s">
        <v>43</v>
      </c>
      <c r="UL29" s="190">
        <v>60.07</v>
      </c>
      <c r="UM29" s="190">
        <v>74.239999999999995</v>
      </c>
      <c r="UN29" s="190">
        <f>SUM(UK29:UM29)</f>
        <v>134.31</v>
      </c>
      <c r="UO29" s="192" t="s">
        <v>73</v>
      </c>
      <c r="UP29" s="190" t="s">
        <v>43</v>
      </c>
      <c r="UQ29" s="190">
        <v>60.07</v>
      </c>
      <c r="UR29" s="190">
        <v>74.239999999999995</v>
      </c>
      <c r="US29" s="190">
        <f>SUM(UP29:UR29)</f>
        <v>134.31</v>
      </c>
      <c r="UT29" s="192" t="s">
        <v>73</v>
      </c>
      <c r="UU29" s="190" t="s">
        <v>43</v>
      </c>
      <c r="UV29" s="190">
        <v>60.07</v>
      </c>
      <c r="UW29" s="190">
        <v>74.239999999999995</v>
      </c>
      <c r="UX29" s="190">
        <f>SUM(UU29:UW29)</f>
        <v>134.31</v>
      </c>
      <c r="UY29" s="192" t="s">
        <v>73</v>
      </c>
      <c r="UZ29" s="190" t="s">
        <v>43</v>
      </c>
      <c r="VA29" s="190">
        <v>60.07</v>
      </c>
      <c r="VB29" s="190">
        <v>74.239999999999995</v>
      </c>
      <c r="VC29" s="190">
        <f>SUM(UZ29:VB29)</f>
        <v>134.31</v>
      </c>
      <c r="VD29" s="192" t="s">
        <v>73</v>
      </c>
      <c r="VE29" s="190" t="s">
        <v>43</v>
      </c>
      <c r="VF29" s="190">
        <v>60.6</v>
      </c>
      <c r="VG29" s="190">
        <v>74.900000000000006</v>
      </c>
      <c r="VH29" s="190">
        <f>SUM(VE29:VG29)</f>
        <v>135.5</v>
      </c>
      <c r="VI29" s="192" t="s">
        <v>73</v>
      </c>
      <c r="VJ29" s="190" t="s">
        <v>43</v>
      </c>
      <c r="VK29" s="190">
        <v>62.47</v>
      </c>
      <c r="VL29" s="190">
        <v>77.209999999999994</v>
      </c>
      <c r="VM29" s="190">
        <f>SUM(VJ29:VL29)</f>
        <v>139.68</v>
      </c>
      <c r="VN29" s="192" t="s">
        <v>73</v>
      </c>
      <c r="VO29" s="190" t="s">
        <v>43</v>
      </c>
      <c r="VP29" s="190">
        <v>62.47</v>
      </c>
      <c r="VQ29" s="190">
        <v>77.209999999999994</v>
      </c>
      <c r="VR29" s="190">
        <f>SUM(VO29:VQ29)</f>
        <v>139.68</v>
      </c>
      <c r="VS29" s="192" t="s">
        <v>73</v>
      </c>
      <c r="VT29" s="190" t="s">
        <v>43</v>
      </c>
      <c r="VU29" s="190">
        <v>62.47</v>
      </c>
      <c r="VV29" s="190">
        <v>77.209999999999994</v>
      </c>
      <c r="VW29" s="190">
        <f>SUM(VT29:VV29)</f>
        <v>139.68</v>
      </c>
      <c r="VX29" s="192" t="s">
        <v>73</v>
      </c>
      <c r="VY29" s="190" t="s">
        <v>43</v>
      </c>
      <c r="VZ29" s="190">
        <v>62.47</v>
      </c>
      <c r="WA29" s="190">
        <v>77.209999999999994</v>
      </c>
      <c r="WB29" s="190">
        <f>SUM(VY29:WA29)</f>
        <v>139.68</v>
      </c>
      <c r="WC29" s="192" t="s">
        <v>73</v>
      </c>
      <c r="WD29" s="190" t="s">
        <v>43</v>
      </c>
      <c r="WE29" s="190">
        <v>62.47</v>
      </c>
      <c r="WF29" s="190">
        <v>77.209999999999994</v>
      </c>
      <c r="WG29" s="190">
        <f>SUM(WD29:WF29)</f>
        <v>139.68</v>
      </c>
      <c r="WH29" s="192" t="s">
        <v>73</v>
      </c>
      <c r="WI29" s="190" t="s">
        <v>43</v>
      </c>
      <c r="WJ29" s="190">
        <v>62.47</v>
      </c>
      <c r="WK29" s="190">
        <v>77.209999999999994</v>
      </c>
      <c r="WL29" s="190">
        <f>SUM(WI29:WK29)</f>
        <v>139.68</v>
      </c>
      <c r="WM29" s="192" t="s">
        <v>73</v>
      </c>
      <c r="WN29" s="190" t="s">
        <v>43</v>
      </c>
      <c r="WO29" s="190">
        <v>63.81</v>
      </c>
      <c r="WP29" s="190">
        <v>78.87</v>
      </c>
      <c r="WQ29" s="190">
        <f>SUM(WN29:WP29)</f>
        <v>142.68</v>
      </c>
      <c r="WR29" s="192" t="s">
        <v>73</v>
      </c>
      <c r="WS29" s="190" t="s">
        <v>43</v>
      </c>
      <c r="WT29" s="190">
        <v>63.81</v>
      </c>
      <c r="WU29" s="190">
        <v>78.87</v>
      </c>
      <c r="WV29" s="190">
        <f>SUM(WS29:WU29)</f>
        <v>142.68</v>
      </c>
      <c r="WW29" s="192" t="s">
        <v>73</v>
      </c>
      <c r="WX29" s="190" t="s">
        <v>43</v>
      </c>
      <c r="WY29" s="190">
        <v>63.81</v>
      </c>
      <c r="WZ29" s="190">
        <v>78.87</v>
      </c>
      <c r="XA29" s="190">
        <f>SUM(WX29:WZ29)</f>
        <v>142.68</v>
      </c>
      <c r="XB29" s="192" t="s">
        <v>73</v>
      </c>
      <c r="XC29" s="190" t="s">
        <v>43</v>
      </c>
      <c r="XD29" s="190">
        <v>63.81</v>
      </c>
      <c r="XE29" s="190">
        <v>78.87</v>
      </c>
      <c r="XF29" s="190">
        <f>SUM(XC29:XE29)</f>
        <v>142.68</v>
      </c>
      <c r="XG29" s="192" t="s">
        <v>73</v>
      </c>
      <c r="XH29" s="190" t="s">
        <v>43</v>
      </c>
      <c r="XI29" s="190">
        <v>63.81</v>
      </c>
      <c r="XJ29" s="190">
        <v>78.87</v>
      </c>
      <c r="XK29" s="190">
        <f>SUM(XH29:XJ29)</f>
        <v>142.68</v>
      </c>
      <c r="XL29" s="192" t="s">
        <v>73</v>
      </c>
      <c r="XM29" s="190" t="s">
        <v>43</v>
      </c>
      <c r="XN29" s="190">
        <v>62.47</v>
      </c>
      <c r="XO29" s="190">
        <v>77.209999999999994</v>
      </c>
      <c r="XP29" s="190">
        <f>SUM(XM29:XO29)</f>
        <v>139.68</v>
      </c>
      <c r="XQ29" s="192" t="s">
        <v>73</v>
      </c>
      <c r="XR29" s="190" t="s">
        <v>43</v>
      </c>
      <c r="XS29" s="190">
        <v>63.14</v>
      </c>
      <c r="XT29" s="190">
        <v>78.05</v>
      </c>
      <c r="XU29" s="190">
        <f>SUM(XR29:XT29)</f>
        <v>141.19</v>
      </c>
      <c r="XV29" s="192" t="s">
        <v>73</v>
      </c>
      <c r="XW29" s="190" t="s">
        <v>43</v>
      </c>
      <c r="XX29" s="190">
        <v>63.14</v>
      </c>
      <c r="XY29" s="190">
        <v>78.05</v>
      </c>
      <c r="XZ29" s="190">
        <f>SUM(XW29:XY29)</f>
        <v>141.19</v>
      </c>
      <c r="YA29" s="192" t="s">
        <v>73</v>
      </c>
      <c r="YB29" s="190" t="s">
        <v>43</v>
      </c>
      <c r="YC29" s="190">
        <v>63.14</v>
      </c>
      <c r="YD29" s="190">
        <v>78.05</v>
      </c>
      <c r="YE29" s="190">
        <f>SUM(YB29:YD29)</f>
        <v>141.19</v>
      </c>
      <c r="YF29" s="192" t="s">
        <v>73</v>
      </c>
      <c r="YG29" s="190" t="s">
        <v>43</v>
      </c>
      <c r="YH29" s="190">
        <v>63.14</v>
      </c>
      <c r="YI29" s="190">
        <v>78.05</v>
      </c>
      <c r="YJ29" s="190">
        <f>SUM(YG29:YI29)</f>
        <v>141.19</v>
      </c>
      <c r="YK29" s="192" t="s">
        <v>73</v>
      </c>
      <c r="YL29" s="190" t="s">
        <v>43</v>
      </c>
      <c r="YM29" s="190">
        <v>63.14</v>
      </c>
      <c r="YN29" s="190">
        <v>78.05</v>
      </c>
      <c r="YO29" s="190">
        <f>SUM(YL29:YN29)</f>
        <v>141.19</v>
      </c>
      <c r="YP29" s="192" t="s">
        <v>73</v>
      </c>
      <c r="YQ29" s="190" t="s">
        <v>43</v>
      </c>
      <c r="YR29" s="190">
        <v>63.14</v>
      </c>
      <c r="YS29" s="190">
        <v>78.05</v>
      </c>
      <c r="YT29" s="190">
        <f>SUM(YQ29:YS29)</f>
        <v>141.19</v>
      </c>
      <c r="YU29" s="192" t="s">
        <v>73</v>
      </c>
      <c r="YV29" s="190" t="s">
        <v>43</v>
      </c>
      <c r="YW29" s="190">
        <v>63.14</v>
      </c>
      <c r="YX29" s="190">
        <v>78.05</v>
      </c>
      <c r="YY29" s="190">
        <f>SUM(YV29:YX29)</f>
        <v>141.19</v>
      </c>
      <c r="YZ29" s="192" t="s">
        <v>73</v>
      </c>
      <c r="ZA29" s="190" t="s">
        <v>43</v>
      </c>
      <c r="ZB29" s="190">
        <v>63.14</v>
      </c>
      <c r="ZC29" s="190">
        <v>78.05</v>
      </c>
      <c r="ZD29" s="190">
        <f>SUM(ZA29:ZC29)</f>
        <v>141.19</v>
      </c>
      <c r="ZE29" s="192" t="s">
        <v>73</v>
      </c>
      <c r="ZF29" s="190" t="s">
        <v>43</v>
      </c>
      <c r="ZG29" s="190">
        <v>63.14</v>
      </c>
      <c r="ZH29" s="190">
        <v>78.05</v>
      </c>
      <c r="ZI29" s="190">
        <f>SUM(ZF29:ZH29)</f>
        <v>141.19</v>
      </c>
      <c r="ZJ29" s="192" t="s">
        <v>73</v>
      </c>
      <c r="ZK29" s="190"/>
      <c r="ZL29" s="190"/>
      <c r="ZM29" s="190"/>
      <c r="ZN29" s="190">
        <f>SUM(ZK29:ZM29)</f>
        <v>0</v>
      </c>
      <c r="ZO29" s="192" t="s">
        <v>73</v>
      </c>
      <c r="ZP29" s="190"/>
      <c r="ZQ29" s="190"/>
      <c r="ZR29" s="190"/>
      <c r="ZS29" s="190">
        <f>SUM(ZP29:ZR29)</f>
        <v>0</v>
      </c>
      <c r="ZT29" s="192" t="s">
        <v>73</v>
      </c>
      <c r="ZU29" s="190"/>
      <c r="ZV29" s="190"/>
      <c r="ZW29" s="190"/>
      <c r="ZX29" s="190">
        <f>SUM(ZU29:ZW29)</f>
        <v>0</v>
      </c>
      <c r="ZY29" s="192" t="s">
        <v>73</v>
      </c>
      <c r="ZZ29" s="190"/>
      <c r="AAA29" s="190"/>
      <c r="AAB29" s="190"/>
      <c r="AAC29" s="190">
        <f>SUM(ZZ29:AAB29)</f>
        <v>0</v>
      </c>
      <c r="AAD29" s="192" t="s">
        <v>73</v>
      </c>
      <c r="AAE29" s="190"/>
      <c r="AAF29" s="190"/>
      <c r="AAG29" s="190"/>
      <c r="AAH29" s="190">
        <f>SUM(AAE29:AAG29)</f>
        <v>0</v>
      </c>
      <c r="AAI29" s="192" t="s">
        <v>73</v>
      </c>
      <c r="AAJ29" s="190"/>
      <c r="AAK29" s="190"/>
      <c r="AAL29" s="190"/>
      <c r="AAM29" s="190">
        <f>SUM(AAJ29:AAL29)</f>
        <v>0</v>
      </c>
    </row>
    <row r="30" spans="1:715" ht="23.25" thickBot="1" x14ac:dyDescent="0.3">
      <c r="A30" s="194" t="s">
        <v>62</v>
      </c>
      <c r="B30" s="205" t="s">
        <v>163</v>
      </c>
      <c r="C30" s="205">
        <v>419.34</v>
      </c>
      <c r="D30" s="205">
        <v>570.64</v>
      </c>
      <c r="E30" s="190">
        <f>SUM(B30:D30)</f>
        <v>989.98</v>
      </c>
      <c r="F30" s="194" t="s">
        <v>62</v>
      </c>
      <c r="G30" s="205" t="s">
        <v>163</v>
      </c>
      <c r="H30" s="205">
        <v>420.92</v>
      </c>
      <c r="I30" s="205">
        <v>572.97</v>
      </c>
      <c r="J30" s="190">
        <f>SUM(G30:I30)</f>
        <v>993.8900000000001</v>
      </c>
      <c r="K30" s="194" t="s">
        <v>62</v>
      </c>
      <c r="L30" s="205" t="s">
        <v>163</v>
      </c>
      <c r="M30" s="205">
        <v>424.26</v>
      </c>
      <c r="N30" s="205">
        <v>577.57000000000005</v>
      </c>
      <c r="O30" s="190">
        <f>SUM(L30:N30)</f>
        <v>1001.83</v>
      </c>
      <c r="P30" s="194" t="s">
        <v>62</v>
      </c>
      <c r="Q30" s="205" t="s">
        <v>163</v>
      </c>
      <c r="R30" s="205">
        <v>425.19</v>
      </c>
      <c r="S30" s="205">
        <v>578.99</v>
      </c>
      <c r="T30" s="190">
        <f>SUM(Q30:S30)</f>
        <v>1004.1800000000001</v>
      </c>
      <c r="U30" s="194" t="s">
        <v>62</v>
      </c>
      <c r="V30" s="205" t="s">
        <v>163</v>
      </c>
      <c r="W30" s="205">
        <v>427.17</v>
      </c>
      <c r="X30" s="205">
        <v>581.5</v>
      </c>
      <c r="Y30" s="190">
        <f>SUM(V30:X30)</f>
        <v>1008.6700000000001</v>
      </c>
      <c r="Z30" s="194" t="s">
        <v>62</v>
      </c>
      <c r="AA30" s="205" t="s">
        <v>163</v>
      </c>
      <c r="AB30" s="205">
        <v>428.3</v>
      </c>
      <c r="AC30" s="205">
        <v>583.41999999999996</v>
      </c>
      <c r="AD30" s="190">
        <f>SUM(AA30:AC30)</f>
        <v>1011.72</v>
      </c>
      <c r="AE30" s="194" t="s">
        <v>62</v>
      </c>
      <c r="AF30" s="205" t="s">
        <v>163</v>
      </c>
      <c r="AG30" s="205">
        <v>428.96</v>
      </c>
      <c r="AH30" s="205">
        <v>584.76</v>
      </c>
      <c r="AI30" s="190">
        <f>SUM(AF30:AH30)</f>
        <v>1013.72</v>
      </c>
      <c r="AJ30" s="194" t="s">
        <v>62</v>
      </c>
      <c r="AK30" s="205" t="s">
        <v>163</v>
      </c>
      <c r="AL30" s="205">
        <v>429.44</v>
      </c>
      <c r="AM30" s="205">
        <v>585.36</v>
      </c>
      <c r="AN30" s="190">
        <f>SUM(AK30:AM30)</f>
        <v>1014.8</v>
      </c>
      <c r="AO30" s="192" t="s">
        <v>62</v>
      </c>
      <c r="AP30" s="190" t="s">
        <v>51</v>
      </c>
      <c r="AQ30" s="190">
        <v>432.68</v>
      </c>
      <c r="AR30" s="190">
        <v>589.12</v>
      </c>
      <c r="AS30" s="190">
        <f>SUM(AP30:AR30)</f>
        <v>1021.8</v>
      </c>
      <c r="AT30" s="192" t="s">
        <v>62</v>
      </c>
      <c r="AU30" s="190" t="s">
        <v>43</v>
      </c>
      <c r="AV30" s="190">
        <v>435.87</v>
      </c>
      <c r="AW30" s="190">
        <v>592.73</v>
      </c>
      <c r="AX30" s="190">
        <f>SUM(AU30:AW30)</f>
        <v>1028.5999999999999</v>
      </c>
      <c r="AY30" s="192" t="s">
        <v>74</v>
      </c>
      <c r="AZ30" s="190" t="s">
        <v>43</v>
      </c>
      <c r="BA30" s="190">
        <v>4</v>
      </c>
      <c r="BB30" s="190">
        <v>6.01</v>
      </c>
      <c r="BC30" s="190">
        <f>SUM(AZ30:BB30)</f>
        <v>10.01</v>
      </c>
      <c r="BD30" s="192" t="s">
        <v>74</v>
      </c>
      <c r="BE30" s="190" t="s">
        <v>43</v>
      </c>
      <c r="BF30" s="190">
        <v>4</v>
      </c>
      <c r="BG30" s="190">
        <v>6.01</v>
      </c>
      <c r="BH30" s="190">
        <f>SUM(BE30:BG30)</f>
        <v>10.01</v>
      </c>
      <c r="BI30" s="192" t="s">
        <v>74</v>
      </c>
      <c r="BJ30" s="190" t="s">
        <v>43</v>
      </c>
      <c r="BK30" s="190">
        <v>4</v>
      </c>
      <c r="BL30" s="190">
        <v>6.01</v>
      </c>
      <c r="BM30" s="190">
        <f>SUM(BJ30:BL30)</f>
        <v>10.01</v>
      </c>
      <c r="BN30" s="192" t="s">
        <v>74</v>
      </c>
      <c r="BO30" s="190" t="s">
        <v>43</v>
      </c>
      <c r="BP30" s="190">
        <v>4</v>
      </c>
      <c r="BQ30" s="190">
        <v>6.01</v>
      </c>
      <c r="BR30" s="190">
        <f>SUM(BO30:BQ30)</f>
        <v>10.01</v>
      </c>
      <c r="BS30" s="192" t="s">
        <v>74</v>
      </c>
      <c r="BT30" s="190" t="s">
        <v>43</v>
      </c>
      <c r="BU30" s="190">
        <v>4</v>
      </c>
      <c r="BV30" s="190">
        <v>6.01</v>
      </c>
      <c r="BW30" s="190">
        <f>SUM(BT30:BV30)</f>
        <v>10.01</v>
      </c>
      <c r="BX30" s="192" t="s">
        <v>74</v>
      </c>
      <c r="BY30" s="190" t="s">
        <v>43</v>
      </c>
      <c r="BZ30" s="190">
        <v>4</v>
      </c>
      <c r="CA30" s="190">
        <v>6.01</v>
      </c>
      <c r="CB30" s="190">
        <f>SUM(BY30:CA30)</f>
        <v>10.01</v>
      </c>
      <c r="CC30" s="192" t="s">
        <v>74</v>
      </c>
      <c r="CD30" s="190" t="s">
        <v>43</v>
      </c>
      <c r="CE30" s="190">
        <v>4</v>
      </c>
      <c r="CF30" s="190">
        <v>6.01</v>
      </c>
      <c r="CG30" s="190">
        <f>SUM(CD30:CF30)</f>
        <v>10.01</v>
      </c>
      <c r="CH30" s="192" t="s">
        <v>74</v>
      </c>
      <c r="CI30" s="190" t="s">
        <v>43</v>
      </c>
      <c r="CJ30" s="190">
        <v>4</v>
      </c>
      <c r="CK30" s="190">
        <v>6.01</v>
      </c>
      <c r="CL30" s="190">
        <f>SUM(CI30:CK30)</f>
        <v>10.01</v>
      </c>
      <c r="CM30" s="192" t="s">
        <v>74</v>
      </c>
      <c r="CN30" s="190" t="s">
        <v>43</v>
      </c>
      <c r="CO30" s="190">
        <v>4</v>
      </c>
      <c r="CP30" s="190">
        <v>6.01</v>
      </c>
      <c r="CQ30" s="190">
        <f>SUM(CN30:CP30)</f>
        <v>10.01</v>
      </c>
      <c r="CR30" s="192" t="s">
        <v>74</v>
      </c>
      <c r="CS30" s="190" t="s">
        <v>43</v>
      </c>
      <c r="CT30" s="190">
        <v>4</v>
      </c>
      <c r="CU30" s="190">
        <v>6.01</v>
      </c>
      <c r="CV30" s="190">
        <f>SUM(CS30:CU30)</f>
        <v>10.01</v>
      </c>
      <c r="CW30" s="192" t="s">
        <v>74</v>
      </c>
      <c r="CX30" s="190" t="s">
        <v>43</v>
      </c>
      <c r="CY30" s="190">
        <v>4</v>
      </c>
      <c r="CZ30" s="190">
        <v>6.01</v>
      </c>
      <c r="DA30" s="190">
        <f>SUM(CX30:CZ30)</f>
        <v>10.01</v>
      </c>
      <c r="DB30" s="192" t="s">
        <v>74</v>
      </c>
      <c r="DC30" s="190" t="s">
        <v>43</v>
      </c>
      <c r="DD30" s="190">
        <v>4</v>
      </c>
      <c r="DE30" s="190">
        <v>6.01</v>
      </c>
      <c r="DF30" s="190">
        <f>SUM(DC30:DE30)</f>
        <v>10.01</v>
      </c>
      <c r="DG30" s="192" t="s">
        <v>74</v>
      </c>
      <c r="DH30" s="190" t="s">
        <v>43</v>
      </c>
      <c r="DI30" s="190">
        <v>4</v>
      </c>
      <c r="DJ30" s="190">
        <v>6.01</v>
      </c>
      <c r="DK30" s="190">
        <f>SUM(DH30:DJ30)</f>
        <v>10.01</v>
      </c>
      <c r="DL30" s="192" t="s">
        <v>74</v>
      </c>
      <c r="DM30" s="190" t="s">
        <v>43</v>
      </c>
      <c r="DN30" s="190">
        <v>4</v>
      </c>
      <c r="DO30" s="190">
        <v>6.01</v>
      </c>
      <c r="DP30" s="190">
        <f>SUM(DM30:DO30)</f>
        <v>10.01</v>
      </c>
      <c r="DQ30" s="192" t="s">
        <v>74</v>
      </c>
      <c r="DR30" s="190" t="s">
        <v>43</v>
      </c>
      <c r="DS30" s="190">
        <v>4</v>
      </c>
      <c r="DT30" s="190">
        <v>6.01</v>
      </c>
      <c r="DU30" s="190">
        <f>SUM(DR30:DT30)</f>
        <v>10.01</v>
      </c>
      <c r="DV30" s="192" t="s">
        <v>74</v>
      </c>
      <c r="DW30" s="190" t="s">
        <v>43</v>
      </c>
      <c r="DX30" s="190">
        <v>4</v>
      </c>
      <c r="DY30" s="190">
        <v>6.01</v>
      </c>
      <c r="DZ30" s="190">
        <f>SUM(DW30:DY30)</f>
        <v>10.01</v>
      </c>
      <c r="EA30" s="192" t="s">
        <v>74</v>
      </c>
      <c r="EB30" s="190" t="s">
        <v>43</v>
      </c>
      <c r="EC30" s="190">
        <v>4</v>
      </c>
      <c r="ED30" s="190">
        <v>6.01</v>
      </c>
      <c r="EE30" s="190">
        <f>SUM(EB30:ED30)</f>
        <v>10.01</v>
      </c>
      <c r="EF30" s="192" t="s">
        <v>74</v>
      </c>
      <c r="EG30" s="190" t="s">
        <v>43</v>
      </c>
      <c r="EH30" s="190">
        <v>4</v>
      </c>
      <c r="EI30" s="190">
        <v>6.01</v>
      </c>
      <c r="EJ30" s="190">
        <f>SUM(EG30:EI30)</f>
        <v>10.01</v>
      </c>
      <c r="EK30" s="192" t="s">
        <v>74</v>
      </c>
      <c r="EL30" s="190" t="s">
        <v>43</v>
      </c>
      <c r="EM30" s="190">
        <v>4</v>
      </c>
      <c r="EN30" s="190">
        <v>6.01</v>
      </c>
      <c r="EO30" s="190">
        <f>SUM(EL30:EN30)</f>
        <v>10.01</v>
      </c>
      <c r="EP30" s="192" t="s">
        <v>74</v>
      </c>
      <c r="EQ30" s="190" t="s">
        <v>43</v>
      </c>
      <c r="ER30" s="190">
        <v>4.03</v>
      </c>
      <c r="ES30" s="190">
        <v>6.05</v>
      </c>
      <c r="ET30" s="190">
        <f>SUM(EQ30:ES30)</f>
        <v>10.08</v>
      </c>
      <c r="EU30" s="192" t="s">
        <v>74</v>
      </c>
      <c r="EV30" s="190" t="s">
        <v>43</v>
      </c>
      <c r="EW30" s="190">
        <v>4.0599999999999996</v>
      </c>
      <c r="EX30" s="190">
        <v>6.1</v>
      </c>
      <c r="EY30" s="190">
        <f>SUM(EV30:EX30)</f>
        <v>10.16</v>
      </c>
      <c r="EZ30" s="192" t="s">
        <v>74</v>
      </c>
      <c r="FA30" s="190" t="s">
        <v>43</v>
      </c>
      <c r="FB30" s="190">
        <v>4.0599999999999996</v>
      </c>
      <c r="FC30" s="190">
        <v>6.1</v>
      </c>
      <c r="FD30" s="190">
        <f>SUM(FA30:FC30)</f>
        <v>10.16</v>
      </c>
      <c r="FE30" s="192" t="s">
        <v>74</v>
      </c>
      <c r="FF30" s="190" t="s">
        <v>43</v>
      </c>
      <c r="FG30" s="190">
        <v>4.0599999999999996</v>
      </c>
      <c r="FH30" s="190">
        <v>6.1</v>
      </c>
      <c r="FI30" s="190">
        <f>SUM(FF30:FH30)</f>
        <v>10.16</v>
      </c>
      <c r="FJ30" s="192" t="s">
        <v>74</v>
      </c>
      <c r="FK30" s="190" t="s">
        <v>43</v>
      </c>
      <c r="FL30" s="190">
        <v>3.98</v>
      </c>
      <c r="FM30" s="190">
        <v>5.97</v>
      </c>
      <c r="FN30" s="190">
        <f>SUM(FK30:FM30)</f>
        <v>9.9499999999999993</v>
      </c>
      <c r="FO30" s="192" t="s">
        <v>74</v>
      </c>
      <c r="FP30" s="190" t="s">
        <v>43</v>
      </c>
      <c r="FQ30" s="190">
        <v>3.98</v>
      </c>
      <c r="FR30" s="190">
        <v>5.97</v>
      </c>
      <c r="FS30" s="190">
        <f>SUM(FP30:FR30)</f>
        <v>9.9499999999999993</v>
      </c>
      <c r="FT30" s="192" t="s">
        <v>74</v>
      </c>
      <c r="FU30" s="190" t="s">
        <v>43</v>
      </c>
      <c r="FV30" s="190">
        <v>3.98</v>
      </c>
      <c r="FW30" s="190">
        <v>5.97</v>
      </c>
      <c r="FX30" s="190">
        <f>SUM(FU30:FW30)</f>
        <v>9.9499999999999993</v>
      </c>
      <c r="FY30" s="192" t="s">
        <v>74</v>
      </c>
      <c r="FZ30" s="190" t="s">
        <v>43</v>
      </c>
      <c r="GA30" s="190">
        <v>4</v>
      </c>
      <c r="GB30" s="190">
        <v>6.01</v>
      </c>
      <c r="GC30" s="190">
        <f>SUM(FZ30:GB30)</f>
        <v>10.01</v>
      </c>
      <c r="GD30" s="192" t="s">
        <v>74</v>
      </c>
      <c r="GE30" s="190" t="s">
        <v>43</v>
      </c>
      <c r="GF30" s="190">
        <v>4</v>
      </c>
      <c r="GG30" s="190">
        <v>6.01</v>
      </c>
      <c r="GH30" s="190">
        <f>SUM(GE30:GG30)</f>
        <v>10.01</v>
      </c>
      <c r="GI30" s="192" t="s">
        <v>74</v>
      </c>
      <c r="GJ30" s="190" t="s">
        <v>43</v>
      </c>
      <c r="GK30" s="190">
        <v>4</v>
      </c>
      <c r="GL30" s="190">
        <v>6.01</v>
      </c>
      <c r="GM30" s="190">
        <f>SUM(GJ30:GL30)</f>
        <v>10.01</v>
      </c>
      <c r="GN30" s="192" t="s">
        <v>74</v>
      </c>
      <c r="GO30" s="190" t="s">
        <v>43</v>
      </c>
      <c r="GP30" s="190">
        <v>3.98</v>
      </c>
      <c r="GQ30" s="190">
        <v>5.97</v>
      </c>
      <c r="GR30" s="190">
        <f>SUM(GO30:GQ30)</f>
        <v>9.9499999999999993</v>
      </c>
      <c r="GS30" s="192" t="s">
        <v>74</v>
      </c>
      <c r="GT30" s="190" t="s">
        <v>43</v>
      </c>
      <c r="GU30" s="190">
        <v>3.98</v>
      </c>
      <c r="GV30" s="190">
        <v>5.97</v>
      </c>
      <c r="GW30" s="190">
        <f>SUM(GT30:GV30)</f>
        <v>9.9499999999999993</v>
      </c>
      <c r="GX30" s="192" t="s">
        <v>74</v>
      </c>
      <c r="GY30" s="190" t="s">
        <v>43</v>
      </c>
      <c r="GZ30" s="190">
        <v>3.99</v>
      </c>
      <c r="HA30" s="190">
        <v>5.99</v>
      </c>
      <c r="HB30" s="190">
        <f>SUM(GY30:HA30)</f>
        <v>9.98</v>
      </c>
      <c r="HC30" s="192" t="s">
        <v>74</v>
      </c>
      <c r="HD30" s="190" t="s">
        <v>43</v>
      </c>
      <c r="HE30" s="190">
        <v>3.99</v>
      </c>
      <c r="HF30" s="190">
        <v>5.99</v>
      </c>
      <c r="HG30" s="190">
        <f>SUM(HD30:HF30)</f>
        <v>9.98</v>
      </c>
      <c r="HH30" s="192" t="s">
        <v>74</v>
      </c>
      <c r="HI30" s="190" t="s">
        <v>43</v>
      </c>
      <c r="HJ30" s="190">
        <v>3.99</v>
      </c>
      <c r="HK30" s="190">
        <v>5.99</v>
      </c>
      <c r="HL30" s="190">
        <f>SUM(HI30:HK30)</f>
        <v>9.98</v>
      </c>
      <c r="HM30" s="192" t="s">
        <v>74</v>
      </c>
      <c r="HN30" s="190" t="s">
        <v>43</v>
      </c>
      <c r="HO30" s="190">
        <v>3.99</v>
      </c>
      <c r="HP30" s="190">
        <v>5.99</v>
      </c>
      <c r="HQ30" s="190">
        <f>SUM(HN30:HP30)</f>
        <v>9.98</v>
      </c>
      <c r="HR30" s="192" t="s">
        <v>74</v>
      </c>
      <c r="HS30" s="190" t="s">
        <v>43</v>
      </c>
      <c r="HT30" s="190">
        <v>3.99</v>
      </c>
      <c r="HU30" s="190">
        <v>5.99</v>
      </c>
      <c r="HV30" s="190">
        <f>SUM(HS30:HU30)</f>
        <v>9.98</v>
      </c>
      <c r="HW30" s="192" t="s">
        <v>74</v>
      </c>
      <c r="HX30" s="190" t="s">
        <v>43</v>
      </c>
      <c r="HY30" s="190">
        <v>4</v>
      </c>
      <c r="HZ30" s="190">
        <v>6.01</v>
      </c>
      <c r="IA30" s="190">
        <f>SUM(HX30:HZ30)</f>
        <v>10.01</v>
      </c>
      <c r="IB30" s="192" t="s">
        <v>74</v>
      </c>
      <c r="IC30" s="190" t="s">
        <v>43</v>
      </c>
      <c r="ID30" s="190">
        <v>4</v>
      </c>
      <c r="IE30" s="190">
        <v>6.01</v>
      </c>
      <c r="IF30" s="190">
        <f>SUM(IC30:IE30)</f>
        <v>10.01</v>
      </c>
      <c r="IG30" s="192" t="s">
        <v>74</v>
      </c>
      <c r="IH30" s="190" t="s">
        <v>43</v>
      </c>
      <c r="II30" s="190">
        <v>4</v>
      </c>
      <c r="IJ30" s="190">
        <v>6.01</v>
      </c>
      <c r="IK30" s="190">
        <f>SUM(IH30:IJ30)</f>
        <v>10.01</v>
      </c>
      <c r="IL30" s="192" t="s">
        <v>74</v>
      </c>
      <c r="IM30" s="190" t="s">
        <v>43</v>
      </c>
      <c r="IN30" s="190">
        <v>4</v>
      </c>
      <c r="IO30" s="190">
        <v>6.01</v>
      </c>
      <c r="IP30" s="190">
        <f>SUM(IM30:IO30)</f>
        <v>10.01</v>
      </c>
      <c r="IQ30" s="192" t="s">
        <v>74</v>
      </c>
      <c r="IR30" s="190" t="s">
        <v>43</v>
      </c>
      <c r="IS30" s="190">
        <v>4</v>
      </c>
      <c r="IT30" s="190">
        <v>6.01</v>
      </c>
      <c r="IU30" s="190">
        <f>SUM(IR30:IT30)</f>
        <v>10.01</v>
      </c>
      <c r="IV30" s="192" t="s">
        <v>74</v>
      </c>
      <c r="IW30" s="190" t="s">
        <v>43</v>
      </c>
      <c r="IX30" s="190">
        <v>4.0999999999999996</v>
      </c>
      <c r="IY30" s="190">
        <v>6.15</v>
      </c>
      <c r="IZ30" s="190">
        <f>SUM(IW30:IY30)</f>
        <v>10.25</v>
      </c>
      <c r="JA30" s="192" t="s">
        <v>74</v>
      </c>
      <c r="JB30" s="190" t="s">
        <v>43</v>
      </c>
      <c r="JC30" s="190">
        <v>4.12</v>
      </c>
      <c r="JD30" s="190">
        <v>6.18</v>
      </c>
      <c r="JE30" s="190">
        <f>SUM(JB30:JD30)</f>
        <v>10.3</v>
      </c>
      <c r="JF30" s="192" t="s">
        <v>74</v>
      </c>
      <c r="JG30" s="190" t="s">
        <v>43</v>
      </c>
      <c r="JH30" s="190">
        <v>4.12</v>
      </c>
      <c r="JI30" s="190">
        <v>6.18</v>
      </c>
      <c r="JJ30" s="190">
        <f>SUM(JG30:JI30)</f>
        <v>10.3</v>
      </c>
      <c r="JK30" s="192" t="s">
        <v>74</v>
      </c>
      <c r="JL30" s="190" t="s">
        <v>43</v>
      </c>
      <c r="JM30" s="190">
        <v>4.12</v>
      </c>
      <c r="JN30" s="190">
        <v>6.18</v>
      </c>
      <c r="JO30" s="190">
        <f>SUM(JL30:JN30)</f>
        <v>10.3</v>
      </c>
      <c r="JP30" s="192" t="s">
        <v>74</v>
      </c>
      <c r="JQ30" s="190" t="s">
        <v>43</v>
      </c>
      <c r="JR30" s="190">
        <v>4.12</v>
      </c>
      <c r="JS30" s="190">
        <v>6.18</v>
      </c>
      <c r="JT30" s="190">
        <f>SUM(JQ30:JS30)</f>
        <v>10.3</v>
      </c>
      <c r="JU30" s="192" t="s">
        <v>74</v>
      </c>
      <c r="JV30" s="190" t="s">
        <v>43</v>
      </c>
      <c r="JW30" s="190">
        <v>4.12</v>
      </c>
      <c r="JX30" s="190">
        <v>6.18</v>
      </c>
      <c r="JY30" s="190">
        <f>SUM(JV30:JX30)</f>
        <v>10.3</v>
      </c>
      <c r="JZ30" s="192" t="s">
        <v>74</v>
      </c>
      <c r="KA30" s="190" t="s">
        <v>43</v>
      </c>
      <c r="KB30" s="190">
        <v>4.12</v>
      </c>
      <c r="KC30" s="190">
        <v>6.18</v>
      </c>
      <c r="KD30" s="190">
        <f>SUM(KA30:KC30)</f>
        <v>10.3</v>
      </c>
      <c r="KE30" s="192" t="s">
        <v>74</v>
      </c>
      <c r="KF30" s="190" t="s">
        <v>43</v>
      </c>
      <c r="KG30" s="190">
        <v>4.12</v>
      </c>
      <c r="KH30" s="190">
        <v>6.18</v>
      </c>
      <c r="KI30" s="190">
        <f>SUM(KF30:KH30)</f>
        <v>10.3</v>
      </c>
      <c r="KJ30" s="192" t="s">
        <v>74</v>
      </c>
      <c r="KK30" s="190" t="s">
        <v>43</v>
      </c>
      <c r="KL30" s="190">
        <v>4.12</v>
      </c>
      <c r="KM30" s="190">
        <v>6.18</v>
      </c>
      <c r="KN30" s="190">
        <f>SUM(KK30:KM30)</f>
        <v>10.3</v>
      </c>
      <c r="KO30" s="192" t="s">
        <v>74</v>
      </c>
      <c r="KP30" s="190" t="s">
        <v>43</v>
      </c>
      <c r="KQ30" s="190">
        <v>4.12</v>
      </c>
      <c r="KR30" s="190">
        <v>6.18</v>
      </c>
      <c r="KS30" s="190">
        <f>SUM(KP30:KR30)</f>
        <v>10.3</v>
      </c>
      <c r="KT30" s="192" t="s">
        <v>74</v>
      </c>
      <c r="KU30" s="190" t="s">
        <v>43</v>
      </c>
      <c r="KV30" s="190">
        <v>4.17</v>
      </c>
      <c r="KW30" s="190">
        <v>6.26</v>
      </c>
      <c r="KX30" s="190">
        <f>SUM(KU30:KW30)</f>
        <v>10.43</v>
      </c>
      <c r="KY30" s="192" t="s">
        <v>74</v>
      </c>
      <c r="KZ30" s="190" t="s">
        <v>43</v>
      </c>
      <c r="LA30" s="190">
        <v>4.17</v>
      </c>
      <c r="LB30" s="190">
        <v>6.26</v>
      </c>
      <c r="LC30" s="190">
        <f>SUM(KZ30:LB30)</f>
        <v>10.43</v>
      </c>
      <c r="LD30" s="192" t="s">
        <v>74</v>
      </c>
      <c r="LE30" s="190" t="s">
        <v>43</v>
      </c>
      <c r="LF30" s="190">
        <v>4.17</v>
      </c>
      <c r="LG30" s="190">
        <v>6.26</v>
      </c>
      <c r="LH30" s="190">
        <f>SUM(LE30:LG30)</f>
        <v>10.43</v>
      </c>
      <c r="LI30" s="192" t="s">
        <v>74</v>
      </c>
      <c r="LJ30" s="190" t="s">
        <v>43</v>
      </c>
      <c r="LK30" s="190">
        <v>4.1900000000000004</v>
      </c>
      <c r="LL30" s="190">
        <v>6.29</v>
      </c>
      <c r="LM30" s="190">
        <f>SUM(LJ30:LL30)</f>
        <v>10.48</v>
      </c>
      <c r="LN30" s="192" t="s">
        <v>74</v>
      </c>
      <c r="LO30" s="190" t="s">
        <v>43</v>
      </c>
      <c r="LP30" s="190">
        <v>4.3099999999999996</v>
      </c>
      <c r="LQ30" s="190">
        <v>6.48</v>
      </c>
      <c r="LR30" s="190">
        <f>SUM(LO30:LQ30)</f>
        <v>10.79</v>
      </c>
      <c r="LS30" s="192" t="s">
        <v>74</v>
      </c>
      <c r="LT30" s="190" t="s">
        <v>43</v>
      </c>
      <c r="LU30" s="190">
        <v>4.3099999999999996</v>
      </c>
      <c r="LV30" s="190">
        <v>6.48</v>
      </c>
      <c r="LW30" s="190">
        <f>SUM(LT30:LV30)</f>
        <v>10.79</v>
      </c>
      <c r="LX30" s="192" t="s">
        <v>74</v>
      </c>
      <c r="LY30" s="190" t="s">
        <v>43</v>
      </c>
      <c r="LZ30" s="190">
        <v>4.3099999999999996</v>
      </c>
      <c r="MA30" s="190">
        <v>6.48</v>
      </c>
      <c r="MB30" s="190">
        <f>SUM(LY30:MA30)</f>
        <v>10.79</v>
      </c>
      <c r="MC30" s="192" t="s">
        <v>74</v>
      </c>
      <c r="MD30" s="190" t="s">
        <v>43</v>
      </c>
      <c r="ME30" s="190">
        <v>4.3099999999999996</v>
      </c>
      <c r="MF30" s="190">
        <v>6.48</v>
      </c>
      <c r="MG30" s="190">
        <f>SUM(MD30:MF30)</f>
        <v>10.79</v>
      </c>
      <c r="MH30" s="192" t="s">
        <v>74</v>
      </c>
      <c r="MI30" s="190" t="s">
        <v>43</v>
      </c>
      <c r="MJ30" s="190">
        <v>4.4000000000000004</v>
      </c>
      <c r="MK30" s="190">
        <v>6.61</v>
      </c>
      <c r="ML30" s="190">
        <f>SUM(MI30:MK30)</f>
        <v>11.010000000000002</v>
      </c>
      <c r="MM30" s="192" t="s">
        <v>74</v>
      </c>
      <c r="MN30" s="190" t="s">
        <v>43</v>
      </c>
      <c r="MO30" s="190">
        <v>4.4000000000000004</v>
      </c>
      <c r="MP30" s="190">
        <v>6.61</v>
      </c>
      <c r="MQ30" s="190">
        <f>SUM(MN30:MP30)</f>
        <v>11.010000000000002</v>
      </c>
      <c r="MR30" s="192" t="s">
        <v>74</v>
      </c>
      <c r="MS30" s="190" t="s">
        <v>43</v>
      </c>
      <c r="MT30" s="190">
        <v>4.4000000000000004</v>
      </c>
      <c r="MU30" s="190">
        <v>6.61</v>
      </c>
      <c r="MV30" s="190">
        <f>SUM(MS30:MU30)</f>
        <v>11.010000000000002</v>
      </c>
      <c r="MW30" s="192" t="s">
        <v>74</v>
      </c>
      <c r="MX30" s="190" t="s">
        <v>43</v>
      </c>
      <c r="MY30" s="190">
        <v>4.4000000000000004</v>
      </c>
      <c r="MZ30" s="190">
        <v>6.61</v>
      </c>
      <c r="NA30" s="190">
        <f>SUM(MX30:MZ30)</f>
        <v>11.010000000000002</v>
      </c>
      <c r="NB30" s="192" t="s">
        <v>74</v>
      </c>
      <c r="NC30" s="190" t="s">
        <v>43</v>
      </c>
      <c r="ND30" s="190">
        <v>4.4000000000000004</v>
      </c>
      <c r="NE30" s="190">
        <v>6.61</v>
      </c>
      <c r="NF30" s="190">
        <f>SUM(NC30:NE30)</f>
        <v>11.010000000000002</v>
      </c>
      <c r="NG30" s="192" t="s">
        <v>74</v>
      </c>
      <c r="NH30" s="190" t="s">
        <v>43</v>
      </c>
      <c r="NI30" s="190">
        <v>4.4000000000000004</v>
      </c>
      <c r="NJ30" s="190">
        <v>6.61</v>
      </c>
      <c r="NK30" s="190">
        <f>SUM(NH30:NJ30)</f>
        <v>11.010000000000002</v>
      </c>
      <c r="NL30" s="192" t="s">
        <v>74</v>
      </c>
      <c r="NM30" s="190" t="s">
        <v>43</v>
      </c>
      <c r="NN30" s="190">
        <v>4.3099999999999996</v>
      </c>
      <c r="NO30" s="190">
        <v>6.48</v>
      </c>
      <c r="NP30" s="190">
        <f>SUM(NM30:NO30)</f>
        <v>10.79</v>
      </c>
      <c r="NQ30" s="192" t="s">
        <v>74</v>
      </c>
      <c r="NR30" s="190" t="s">
        <v>43</v>
      </c>
      <c r="NS30" s="190">
        <v>4.1900000000000004</v>
      </c>
      <c r="NT30" s="190">
        <v>6.29</v>
      </c>
      <c r="NU30" s="190">
        <f>SUM(NR30:NT30)</f>
        <v>10.48</v>
      </c>
      <c r="NV30" s="192" t="s">
        <v>74</v>
      </c>
      <c r="NW30" s="190" t="s">
        <v>43</v>
      </c>
      <c r="NX30" s="190">
        <v>4.1900000000000004</v>
      </c>
      <c r="NY30" s="190">
        <v>6.29</v>
      </c>
      <c r="NZ30" s="190">
        <f>SUM(NW30:NY30)</f>
        <v>10.48</v>
      </c>
      <c r="OA30" s="192" t="s">
        <v>74</v>
      </c>
      <c r="OB30" s="190" t="s">
        <v>43</v>
      </c>
      <c r="OC30" s="190">
        <v>4.1900000000000004</v>
      </c>
      <c r="OD30" s="190">
        <v>6.29</v>
      </c>
      <c r="OE30" s="190">
        <f>SUM(OB30:OD30)</f>
        <v>10.48</v>
      </c>
      <c r="OF30" s="192" t="s">
        <v>74</v>
      </c>
      <c r="OG30" s="190" t="s">
        <v>43</v>
      </c>
      <c r="OH30" s="190">
        <v>4.1900000000000004</v>
      </c>
      <c r="OI30" s="190">
        <v>6.29</v>
      </c>
      <c r="OJ30" s="190">
        <f>SUM(OG30:OI30)</f>
        <v>10.48</v>
      </c>
      <c r="OK30" s="192" t="s">
        <v>74</v>
      </c>
      <c r="OL30" s="190" t="s">
        <v>43</v>
      </c>
      <c r="OM30" s="190">
        <v>4.3099999999999996</v>
      </c>
      <c r="ON30" s="190">
        <v>6.48</v>
      </c>
      <c r="OO30" s="190">
        <f>SUM(OL30:ON30)</f>
        <v>10.79</v>
      </c>
      <c r="OP30" s="192" t="s">
        <v>74</v>
      </c>
      <c r="OQ30" s="190" t="s">
        <v>43</v>
      </c>
      <c r="OR30" s="190">
        <v>4.3099999999999996</v>
      </c>
      <c r="OS30" s="190">
        <v>6.48</v>
      </c>
      <c r="OT30" s="190">
        <f>SUM(OQ30:OS30)</f>
        <v>10.79</v>
      </c>
      <c r="OU30" s="192" t="s">
        <v>74</v>
      </c>
      <c r="OV30" s="190" t="s">
        <v>43</v>
      </c>
      <c r="OW30" s="190">
        <v>4.1900000000000004</v>
      </c>
      <c r="OX30" s="190">
        <v>6.29</v>
      </c>
      <c r="OY30" s="190">
        <f>SUM(OV30:OX30)</f>
        <v>10.48</v>
      </c>
      <c r="OZ30" s="192" t="s">
        <v>74</v>
      </c>
      <c r="PA30" s="190" t="s">
        <v>43</v>
      </c>
      <c r="PB30" s="190">
        <v>4.4000000000000004</v>
      </c>
      <c r="PC30" s="190">
        <v>6.61</v>
      </c>
      <c r="PD30" s="190">
        <f>SUM(PA30:PC30)</f>
        <v>11.010000000000002</v>
      </c>
      <c r="PE30" s="192" t="s">
        <v>74</v>
      </c>
      <c r="PF30" s="190" t="s">
        <v>43</v>
      </c>
      <c r="PG30" s="190">
        <v>4.4000000000000004</v>
      </c>
      <c r="PH30" s="190">
        <v>6.61</v>
      </c>
      <c r="PI30" s="190">
        <f>SUM(PF30:PH30)</f>
        <v>11.010000000000002</v>
      </c>
      <c r="PJ30" s="192" t="s">
        <v>74</v>
      </c>
      <c r="PK30" s="190" t="s">
        <v>43</v>
      </c>
      <c r="PL30" s="190">
        <v>4.55</v>
      </c>
      <c r="PM30" s="190">
        <v>6.84</v>
      </c>
      <c r="PN30" s="190">
        <f>SUM(PK30:PM30)</f>
        <v>11.39</v>
      </c>
      <c r="PO30" s="192" t="s">
        <v>74</v>
      </c>
      <c r="PP30" s="190" t="s">
        <v>43</v>
      </c>
      <c r="PQ30" s="190">
        <v>4.6399999999999997</v>
      </c>
      <c r="PR30" s="190">
        <v>6.97</v>
      </c>
      <c r="PS30" s="190">
        <f>SUM(PP30:PR30)</f>
        <v>11.61</v>
      </c>
      <c r="PT30" s="192" t="s">
        <v>74</v>
      </c>
      <c r="PU30" s="190" t="s">
        <v>43</v>
      </c>
      <c r="PV30" s="190">
        <v>4.79</v>
      </c>
      <c r="PW30" s="190">
        <v>7.19</v>
      </c>
      <c r="PX30" s="190">
        <f>SUM(PU30:PW30)</f>
        <v>11.98</v>
      </c>
      <c r="PY30" s="192" t="s">
        <v>74</v>
      </c>
      <c r="PZ30" s="190" t="s">
        <v>43</v>
      </c>
      <c r="QA30" s="190">
        <v>4.84</v>
      </c>
      <c r="QB30" s="190">
        <v>7.28</v>
      </c>
      <c r="QC30" s="190">
        <f>SUM(PZ30:QB30)</f>
        <v>12.120000000000001</v>
      </c>
      <c r="QD30" s="192" t="s">
        <v>74</v>
      </c>
      <c r="QE30" s="190" t="s">
        <v>43</v>
      </c>
      <c r="QF30" s="190">
        <v>4.88</v>
      </c>
      <c r="QG30" s="190">
        <v>7.32</v>
      </c>
      <c r="QH30" s="190">
        <f>SUM(QE30:QG30)</f>
        <v>12.2</v>
      </c>
      <c r="QI30" s="192" t="s">
        <v>74</v>
      </c>
      <c r="QJ30" s="190" t="s">
        <v>43</v>
      </c>
      <c r="QK30" s="190">
        <v>4.9000000000000004</v>
      </c>
      <c r="QL30" s="190">
        <v>7.36</v>
      </c>
      <c r="QM30" s="190">
        <f>SUM(QJ30:QL30)</f>
        <v>12.260000000000002</v>
      </c>
      <c r="QN30" s="192" t="s">
        <v>74</v>
      </c>
      <c r="QO30" s="190" t="s">
        <v>43</v>
      </c>
      <c r="QP30" s="190">
        <v>4.84</v>
      </c>
      <c r="QQ30" s="190">
        <v>7.42</v>
      </c>
      <c r="QR30" s="190">
        <f>SUM(QO30:QQ30)</f>
        <v>12.26</v>
      </c>
      <c r="QS30" s="192" t="s">
        <v>74</v>
      </c>
      <c r="QT30" s="190" t="s">
        <v>43</v>
      </c>
      <c r="QU30" s="190">
        <v>5.03</v>
      </c>
      <c r="QV30" s="190">
        <v>7.56</v>
      </c>
      <c r="QW30" s="190">
        <f>SUM(QT30:QV30)</f>
        <v>12.59</v>
      </c>
      <c r="QX30" s="192" t="s">
        <v>74</v>
      </c>
      <c r="QY30" s="190" t="s">
        <v>43</v>
      </c>
      <c r="QZ30" s="190">
        <v>5.14</v>
      </c>
      <c r="RA30" s="190">
        <v>7.73</v>
      </c>
      <c r="RB30" s="190">
        <f>SUM(QY30:RA30)</f>
        <v>12.870000000000001</v>
      </c>
      <c r="RC30" s="192" t="s">
        <v>74</v>
      </c>
      <c r="RD30" s="190" t="s">
        <v>43</v>
      </c>
      <c r="RE30" s="190">
        <v>5.14</v>
      </c>
      <c r="RF30" s="190">
        <v>7.73</v>
      </c>
      <c r="RG30" s="190">
        <f>SUM(RD30:RF30)</f>
        <v>12.870000000000001</v>
      </c>
      <c r="RH30" s="192" t="s">
        <v>74</v>
      </c>
      <c r="RI30" s="190" t="s">
        <v>43</v>
      </c>
      <c r="RJ30" s="190">
        <v>5.27</v>
      </c>
      <c r="RK30" s="190">
        <v>7.91</v>
      </c>
      <c r="RL30" s="190">
        <f>SUM(RI30:RK30)</f>
        <v>13.18</v>
      </c>
      <c r="RM30" s="192" t="s">
        <v>74</v>
      </c>
      <c r="RN30" s="190" t="s">
        <v>43</v>
      </c>
      <c r="RO30" s="190">
        <v>5.27</v>
      </c>
      <c r="RP30" s="190">
        <v>7.91</v>
      </c>
      <c r="RQ30" s="190">
        <f>SUM(RN30:RP30)</f>
        <v>13.18</v>
      </c>
      <c r="RR30" s="192" t="s">
        <v>74</v>
      </c>
      <c r="RS30" s="190" t="s">
        <v>43</v>
      </c>
      <c r="RT30" s="190">
        <v>5.39</v>
      </c>
      <c r="RU30" s="190">
        <v>8.1</v>
      </c>
      <c r="RV30" s="190">
        <f>SUM(RS30:RU30)</f>
        <v>13.489999999999998</v>
      </c>
      <c r="RW30" s="192" t="s">
        <v>74</v>
      </c>
      <c r="RX30" s="190" t="s">
        <v>43</v>
      </c>
      <c r="RY30" s="190">
        <v>5.53</v>
      </c>
      <c r="RZ30" s="190">
        <v>8.3000000000000007</v>
      </c>
      <c r="SA30" s="190">
        <f>SUM(RX30:RZ30)</f>
        <v>13.830000000000002</v>
      </c>
      <c r="SB30" s="192" t="s">
        <v>74</v>
      </c>
      <c r="SC30" s="190" t="s">
        <v>43</v>
      </c>
      <c r="SD30" s="190">
        <v>5.53</v>
      </c>
      <c r="SE30" s="190">
        <v>8.3000000000000007</v>
      </c>
      <c r="SF30" s="190">
        <f>SUM(SC30:SE30)</f>
        <v>13.830000000000002</v>
      </c>
      <c r="SG30" s="192" t="s">
        <v>74</v>
      </c>
      <c r="SH30" s="190" t="s">
        <v>43</v>
      </c>
      <c r="SI30" s="190">
        <v>5.71</v>
      </c>
      <c r="SJ30" s="190">
        <v>8.58</v>
      </c>
      <c r="SK30" s="190">
        <f>SUM(SH30:SJ30)</f>
        <v>14.29</v>
      </c>
      <c r="SL30" s="192" t="s">
        <v>74</v>
      </c>
      <c r="SM30" s="190" t="s">
        <v>43</v>
      </c>
      <c r="SN30" s="190">
        <v>5.71</v>
      </c>
      <c r="SO30" s="190">
        <v>8.58</v>
      </c>
      <c r="SP30" s="190">
        <f>SUM(SM30:SO30)</f>
        <v>14.29</v>
      </c>
      <c r="SQ30" s="192" t="s">
        <v>74</v>
      </c>
      <c r="SR30" s="190" t="s">
        <v>43</v>
      </c>
      <c r="SS30" s="190">
        <v>5.73</v>
      </c>
      <c r="ST30" s="190">
        <v>8.61</v>
      </c>
      <c r="SU30" s="190">
        <f>SUM(SR30:ST30)</f>
        <v>14.34</v>
      </c>
      <c r="SV30" s="192" t="s">
        <v>74</v>
      </c>
      <c r="SW30" s="190" t="s">
        <v>43</v>
      </c>
      <c r="SX30" s="190">
        <v>5.86</v>
      </c>
      <c r="SY30" s="190">
        <v>8.8000000000000007</v>
      </c>
      <c r="SZ30" s="190">
        <f>SUM(SW30:SY30)</f>
        <v>14.66</v>
      </c>
      <c r="TA30" s="192" t="s">
        <v>74</v>
      </c>
      <c r="TB30" s="190" t="s">
        <v>43</v>
      </c>
      <c r="TC30" s="190">
        <v>5.73</v>
      </c>
      <c r="TD30" s="190">
        <v>8.61</v>
      </c>
      <c r="TE30" s="190">
        <f>SUM(TB30:TD30)</f>
        <v>14.34</v>
      </c>
      <c r="TF30" s="192" t="s">
        <v>74</v>
      </c>
      <c r="TG30" s="190" t="s">
        <v>43</v>
      </c>
      <c r="TH30" s="190">
        <v>5.73</v>
      </c>
      <c r="TI30" s="190">
        <v>8.61</v>
      </c>
      <c r="TJ30" s="190">
        <f>SUM(TG30:TI30)</f>
        <v>14.34</v>
      </c>
      <c r="TK30" s="192" t="s">
        <v>74</v>
      </c>
      <c r="TL30" s="190" t="s">
        <v>43</v>
      </c>
      <c r="TM30" s="190">
        <v>5.73</v>
      </c>
      <c r="TN30" s="190">
        <v>8.61</v>
      </c>
      <c r="TO30" s="190">
        <f>SUM(TL30:TN30)</f>
        <v>14.34</v>
      </c>
      <c r="TP30" s="192" t="s">
        <v>74</v>
      </c>
      <c r="TQ30" s="190" t="s">
        <v>43</v>
      </c>
      <c r="TR30" s="190">
        <v>5.73</v>
      </c>
      <c r="TS30" s="190">
        <v>8.61</v>
      </c>
      <c r="TT30" s="190">
        <f>SUM(TQ30:TS30)</f>
        <v>14.34</v>
      </c>
      <c r="TU30" s="192" t="s">
        <v>74</v>
      </c>
      <c r="TV30" s="190" t="s">
        <v>43</v>
      </c>
      <c r="TW30" s="190">
        <v>5.73</v>
      </c>
      <c r="TX30" s="190">
        <v>8.61</v>
      </c>
      <c r="TY30" s="190">
        <f>SUM(TV30:TX30)</f>
        <v>14.34</v>
      </c>
      <c r="TZ30" s="192" t="s">
        <v>74</v>
      </c>
      <c r="UA30" s="190" t="s">
        <v>43</v>
      </c>
      <c r="UB30" s="190">
        <v>5.73</v>
      </c>
      <c r="UC30" s="190">
        <v>8.61</v>
      </c>
      <c r="UD30" s="190">
        <f>SUM(UA30:UC30)</f>
        <v>14.34</v>
      </c>
      <c r="UE30" s="192" t="s">
        <v>74</v>
      </c>
      <c r="UF30" s="190" t="s">
        <v>43</v>
      </c>
      <c r="UG30" s="190">
        <v>5.73</v>
      </c>
      <c r="UH30" s="190">
        <v>8.61</v>
      </c>
      <c r="UI30" s="203">
        <f>SUM(UF30:UH30)</f>
        <v>14.34</v>
      </c>
      <c r="UJ30" s="192" t="s">
        <v>74</v>
      </c>
      <c r="UK30" s="190" t="s">
        <v>43</v>
      </c>
      <c r="UL30" s="190">
        <v>5.99</v>
      </c>
      <c r="UM30" s="190">
        <v>9</v>
      </c>
      <c r="UN30" s="190">
        <f>SUM(UK30:UM30)</f>
        <v>14.99</v>
      </c>
      <c r="UO30" s="192" t="s">
        <v>74</v>
      </c>
      <c r="UP30" s="190" t="s">
        <v>43</v>
      </c>
      <c r="UQ30" s="190">
        <v>5.99</v>
      </c>
      <c r="UR30" s="190">
        <v>9</v>
      </c>
      <c r="US30" s="190">
        <f>SUM(UP30:UR30)</f>
        <v>14.99</v>
      </c>
      <c r="UT30" s="192" t="s">
        <v>74</v>
      </c>
      <c r="UU30" s="190" t="s">
        <v>43</v>
      </c>
      <c r="UV30" s="190">
        <v>6.21</v>
      </c>
      <c r="UW30" s="190">
        <v>9.32</v>
      </c>
      <c r="UX30" s="190">
        <f>SUM(UU30:UW30)</f>
        <v>15.530000000000001</v>
      </c>
      <c r="UY30" s="192" t="s">
        <v>74</v>
      </c>
      <c r="UZ30" s="190" t="s">
        <v>43</v>
      </c>
      <c r="VA30" s="190">
        <v>6.21</v>
      </c>
      <c r="VB30" s="190">
        <v>9.32</v>
      </c>
      <c r="VC30" s="190">
        <f>SUM(UZ30:VB30)</f>
        <v>15.530000000000001</v>
      </c>
      <c r="VD30" s="192" t="s">
        <v>74</v>
      </c>
      <c r="VE30" s="190" t="s">
        <v>43</v>
      </c>
      <c r="VF30" s="190">
        <v>6.21</v>
      </c>
      <c r="VG30" s="190">
        <v>9.32</v>
      </c>
      <c r="VH30" s="190">
        <f>SUM(VE30:VG30)</f>
        <v>15.530000000000001</v>
      </c>
      <c r="VI30" s="192" t="s">
        <v>74</v>
      </c>
      <c r="VJ30" s="190" t="s">
        <v>43</v>
      </c>
      <c r="VK30" s="190">
        <v>6.74</v>
      </c>
      <c r="VL30" s="190">
        <v>10.119999999999999</v>
      </c>
      <c r="VM30" s="190">
        <f>SUM(VJ30:VL30)</f>
        <v>16.86</v>
      </c>
      <c r="VN30" s="192" t="s">
        <v>74</v>
      </c>
      <c r="VO30" s="190" t="s">
        <v>43</v>
      </c>
      <c r="VP30" s="190">
        <v>6.74</v>
      </c>
      <c r="VQ30" s="190">
        <v>10.119999999999999</v>
      </c>
      <c r="VR30" s="190">
        <f>SUM(VO30:VQ30)</f>
        <v>16.86</v>
      </c>
      <c r="VS30" s="192" t="s">
        <v>74</v>
      </c>
      <c r="VT30" s="190" t="s">
        <v>43</v>
      </c>
      <c r="VU30" s="190">
        <v>6.74</v>
      </c>
      <c r="VV30" s="190">
        <v>10.119999999999999</v>
      </c>
      <c r="VW30" s="190">
        <f>SUM(VT30:VV30)</f>
        <v>16.86</v>
      </c>
      <c r="VX30" s="192" t="s">
        <v>74</v>
      </c>
      <c r="VY30" s="190" t="s">
        <v>43</v>
      </c>
      <c r="VZ30" s="190">
        <v>6.74</v>
      </c>
      <c r="WA30" s="190">
        <v>10.119999999999999</v>
      </c>
      <c r="WB30" s="190">
        <f>SUM(VY30:WA30)</f>
        <v>16.86</v>
      </c>
      <c r="WC30" s="192" t="s">
        <v>74</v>
      </c>
      <c r="WD30" s="190" t="s">
        <v>43</v>
      </c>
      <c r="WE30" s="190">
        <v>6.74</v>
      </c>
      <c r="WF30" s="190">
        <v>10.119999999999999</v>
      </c>
      <c r="WG30" s="190">
        <f>SUM(WD30:WF30)</f>
        <v>16.86</v>
      </c>
      <c r="WH30" s="192" t="s">
        <v>74</v>
      </c>
      <c r="WI30" s="190" t="s">
        <v>43</v>
      </c>
      <c r="WJ30" s="190">
        <v>6.74</v>
      </c>
      <c r="WK30" s="190">
        <v>10.119999999999999</v>
      </c>
      <c r="WL30" s="190">
        <f>SUM(WI30:WK30)</f>
        <v>16.86</v>
      </c>
      <c r="WM30" s="192" t="s">
        <v>74</v>
      </c>
      <c r="WN30" s="190" t="s">
        <v>43</v>
      </c>
      <c r="WO30" s="190">
        <v>6.74</v>
      </c>
      <c r="WP30" s="190">
        <v>10.119999999999999</v>
      </c>
      <c r="WQ30" s="190">
        <f>SUM(WN30:WP30)</f>
        <v>16.86</v>
      </c>
      <c r="WR30" s="192" t="s">
        <v>74</v>
      </c>
      <c r="WS30" s="190" t="s">
        <v>43</v>
      </c>
      <c r="WT30" s="190">
        <v>6.74</v>
      </c>
      <c r="WU30" s="190">
        <v>10.119999999999999</v>
      </c>
      <c r="WV30" s="190">
        <f>SUM(WS30:WU30)</f>
        <v>16.86</v>
      </c>
      <c r="WW30" s="192" t="s">
        <v>74</v>
      </c>
      <c r="WX30" s="190" t="s">
        <v>43</v>
      </c>
      <c r="WY30" s="190">
        <v>6.74</v>
      </c>
      <c r="WZ30" s="190">
        <v>10.119999999999999</v>
      </c>
      <c r="XA30" s="190">
        <f>SUM(WX30:WZ30)</f>
        <v>16.86</v>
      </c>
      <c r="XB30" s="192" t="s">
        <v>74</v>
      </c>
      <c r="XC30" s="190" t="s">
        <v>43</v>
      </c>
      <c r="XD30" s="190">
        <v>6.74</v>
      </c>
      <c r="XE30" s="190">
        <v>10.119999999999999</v>
      </c>
      <c r="XF30" s="190">
        <f>SUM(XC30:XE30)</f>
        <v>16.86</v>
      </c>
      <c r="XG30" s="192" t="s">
        <v>74</v>
      </c>
      <c r="XH30" s="190" t="s">
        <v>43</v>
      </c>
      <c r="XI30" s="190">
        <v>6.74</v>
      </c>
      <c r="XJ30" s="190">
        <v>10.119999999999999</v>
      </c>
      <c r="XK30" s="190">
        <f>SUM(XH30:XJ30)</f>
        <v>16.86</v>
      </c>
      <c r="XL30" s="192" t="s">
        <v>74</v>
      </c>
      <c r="XM30" s="190" t="s">
        <v>43</v>
      </c>
      <c r="XN30" s="190">
        <v>6.74</v>
      </c>
      <c r="XO30" s="190">
        <v>10.119999999999999</v>
      </c>
      <c r="XP30" s="190">
        <f>SUM(XM30:XO30)</f>
        <v>16.86</v>
      </c>
      <c r="XQ30" s="192" t="s">
        <v>74</v>
      </c>
      <c r="XR30" s="190" t="s">
        <v>43</v>
      </c>
      <c r="XS30" s="190">
        <v>6.74</v>
      </c>
      <c r="XT30" s="190">
        <v>10.119999999999999</v>
      </c>
      <c r="XU30" s="190">
        <f>SUM(XR30:XT30)</f>
        <v>16.86</v>
      </c>
      <c r="XV30" s="192" t="s">
        <v>74</v>
      </c>
      <c r="XW30" s="190" t="s">
        <v>43</v>
      </c>
      <c r="XX30" s="190">
        <v>6.74</v>
      </c>
      <c r="XY30" s="190">
        <v>10.119999999999999</v>
      </c>
      <c r="XZ30" s="190">
        <f>SUM(XW30:XY30)</f>
        <v>16.86</v>
      </c>
      <c r="YA30" s="192" t="s">
        <v>74</v>
      </c>
      <c r="YB30" s="190" t="s">
        <v>43</v>
      </c>
      <c r="YC30" s="190">
        <v>6.74</v>
      </c>
      <c r="YD30" s="190">
        <v>10.119999999999999</v>
      </c>
      <c r="YE30" s="190">
        <f>SUM(YB30:YD30)</f>
        <v>16.86</v>
      </c>
      <c r="YF30" s="192" t="s">
        <v>74</v>
      </c>
      <c r="YG30" s="190" t="s">
        <v>43</v>
      </c>
      <c r="YH30" s="190">
        <v>6.78</v>
      </c>
      <c r="YI30" s="190">
        <v>10.19</v>
      </c>
      <c r="YJ30" s="190">
        <f>SUM(YG30:YI30)</f>
        <v>16.97</v>
      </c>
      <c r="YK30" s="192" t="s">
        <v>74</v>
      </c>
      <c r="YL30" s="190" t="s">
        <v>43</v>
      </c>
      <c r="YM30" s="190">
        <v>6.78</v>
      </c>
      <c r="YN30" s="190">
        <v>10.19</v>
      </c>
      <c r="YO30" s="190">
        <f>SUM(YL30:YN30)</f>
        <v>16.97</v>
      </c>
      <c r="YP30" s="192" t="s">
        <v>74</v>
      </c>
      <c r="YQ30" s="190" t="s">
        <v>43</v>
      </c>
      <c r="YR30" s="190">
        <v>6.81</v>
      </c>
      <c r="YS30" s="190">
        <v>10.220000000000001</v>
      </c>
      <c r="YT30" s="190">
        <f>SUM(YQ30:YS30)</f>
        <v>17.03</v>
      </c>
      <c r="YU30" s="192" t="s">
        <v>74</v>
      </c>
      <c r="YV30" s="190" t="s">
        <v>43</v>
      </c>
      <c r="YW30" s="190">
        <v>6.83</v>
      </c>
      <c r="YX30" s="190">
        <v>10.25</v>
      </c>
      <c r="YY30" s="190">
        <f>SUM(YV30:YX30)</f>
        <v>17.079999999999998</v>
      </c>
      <c r="YZ30" s="192" t="s">
        <v>74</v>
      </c>
      <c r="ZA30" s="190" t="s">
        <v>43</v>
      </c>
      <c r="ZB30" s="190">
        <v>6.83</v>
      </c>
      <c r="ZC30" s="190">
        <v>10.25</v>
      </c>
      <c r="ZD30" s="190">
        <f>SUM(ZA30:ZC30)</f>
        <v>17.079999999999998</v>
      </c>
      <c r="ZE30" s="192" t="s">
        <v>74</v>
      </c>
      <c r="ZF30" s="190" t="s">
        <v>43</v>
      </c>
      <c r="ZG30" s="190">
        <v>6.92</v>
      </c>
      <c r="ZH30" s="190">
        <v>10.39</v>
      </c>
      <c r="ZI30" s="190">
        <f>SUM(ZF30:ZH30)</f>
        <v>17.310000000000002</v>
      </c>
      <c r="ZJ30" s="192" t="s">
        <v>74</v>
      </c>
      <c r="ZK30" s="190"/>
      <c r="ZL30" s="190"/>
      <c r="ZM30" s="190"/>
      <c r="ZN30" s="190">
        <f>SUM(ZK30:ZM30)</f>
        <v>0</v>
      </c>
      <c r="ZO30" s="192" t="s">
        <v>74</v>
      </c>
      <c r="ZP30" s="190"/>
      <c r="ZQ30" s="190"/>
      <c r="ZR30" s="190"/>
      <c r="ZS30" s="190">
        <f>SUM(ZP30:ZR30)</f>
        <v>0</v>
      </c>
      <c r="ZT30" s="192" t="s">
        <v>74</v>
      </c>
      <c r="ZU30" s="190"/>
      <c r="ZV30" s="190"/>
      <c r="ZW30" s="190"/>
      <c r="ZX30" s="190">
        <f>SUM(ZU30:ZW30)</f>
        <v>0</v>
      </c>
      <c r="ZY30" s="192" t="s">
        <v>74</v>
      </c>
      <c r="ZZ30" s="190"/>
      <c r="AAA30" s="190"/>
      <c r="AAB30" s="190"/>
      <c r="AAC30" s="190">
        <f>SUM(ZZ30:AAB30)</f>
        <v>0</v>
      </c>
      <c r="AAD30" s="192" t="s">
        <v>74</v>
      </c>
      <c r="AAE30" s="190"/>
      <c r="AAF30" s="190"/>
      <c r="AAG30" s="190"/>
      <c r="AAH30" s="190">
        <f>SUM(AAE30:AAG30)</f>
        <v>0</v>
      </c>
      <c r="AAI30" s="192" t="s">
        <v>74</v>
      </c>
      <c r="AAJ30" s="190"/>
      <c r="AAK30" s="190"/>
      <c r="AAL30" s="190"/>
      <c r="AAM30" s="190">
        <f>SUM(AAJ30:AAL30)</f>
        <v>0</v>
      </c>
    </row>
    <row r="31" spans="1:715" ht="23.25" thickBot="1" x14ac:dyDescent="0.3">
      <c r="A31" s="194" t="s">
        <v>63</v>
      </c>
      <c r="B31" s="205" t="s">
        <v>163</v>
      </c>
      <c r="C31" s="205">
        <v>473.86</v>
      </c>
      <c r="D31" s="205">
        <v>585.79999999999995</v>
      </c>
      <c r="E31" s="190">
        <f>SUM(B31:D31)</f>
        <v>1059.6599999999999</v>
      </c>
      <c r="F31" s="194" t="s">
        <v>63</v>
      </c>
      <c r="G31" s="205" t="s">
        <v>163</v>
      </c>
      <c r="H31" s="205">
        <v>478.92</v>
      </c>
      <c r="I31" s="205">
        <v>592.04999999999995</v>
      </c>
      <c r="J31" s="190">
        <f>SUM(G31:I31)</f>
        <v>1070.97</v>
      </c>
      <c r="K31" s="194" t="s">
        <v>63</v>
      </c>
      <c r="L31" s="205" t="s">
        <v>163</v>
      </c>
      <c r="M31" s="205">
        <v>483.98</v>
      </c>
      <c r="N31" s="205">
        <v>598.32000000000005</v>
      </c>
      <c r="O31" s="190">
        <f>SUM(L31:N31)</f>
        <v>1082.3000000000002</v>
      </c>
      <c r="P31" s="194" t="s">
        <v>63</v>
      </c>
      <c r="Q31" s="205" t="s">
        <v>163</v>
      </c>
      <c r="R31" s="205">
        <v>489.04</v>
      </c>
      <c r="S31" s="205">
        <v>604.57000000000005</v>
      </c>
      <c r="T31" s="190">
        <f>SUM(Q31:S31)</f>
        <v>1093.6100000000001</v>
      </c>
      <c r="U31" s="194" t="s">
        <v>63</v>
      </c>
      <c r="V31" s="205" t="s">
        <v>163</v>
      </c>
      <c r="W31" s="205">
        <v>494.1</v>
      </c>
      <c r="X31" s="205">
        <v>610.33000000000004</v>
      </c>
      <c r="Y31" s="190">
        <f>SUM(V31:X31)</f>
        <v>1104.43</v>
      </c>
      <c r="Z31" s="194" t="s">
        <v>63</v>
      </c>
      <c r="AA31" s="205" t="s">
        <v>163</v>
      </c>
      <c r="AB31" s="205">
        <v>499.14</v>
      </c>
      <c r="AC31" s="205">
        <v>617.04999999999995</v>
      </c>
      <c r="AD31" s="190">
        <f>SUM(AA31:AC31)</f>
        <v>1116.19</v>
      </c>
      <c r="AE31" s="194" t="s">
        <v>63</v>
      </c>
      <c r="AF31" s="205" t="s">
        <v>163</v>
      </c>
      <c r="AG31" s="205">
        <v>551.54</v>
      </c>
      <c r="AH31" s="205">
        <v>681.79</v>
      </c>
      <c r="AI31" s="190">
        <f>SUM(AF31:AH31)</f>
        <v>1233.33</v>
      </c>
      <c r="AJ31" s="194" t="s">
        <v>63</v>
      </c>
      <c r="AK31" s="205" t="s">
        <v>163</v>
      </c>
      <c r="AL31" s="205">
        <v>551.54</v>
      </c>
      <c r="AM31" s="205">
        <v>681.79</v>
      </c>
      <c r="AN31" s="190">
        <f>SUM(AK31:AM31)</f>
        <v>1233.33</v>
      </c>
      <c r="AO31" s="192" t="s">
        <v>63</v>
      </c>
      <c r="AP31" s="190" t="s">
        <v>51</v>
      </c>
      <c r="AQ31" s="190">
        <v>551.54</v>
      </c>
      <c r="AR31" s="190">
        <v>681.79</v>
      </c>
      <c r="AS31" s="190">
        <f>SUM(AP31:AR31)</f>
        <v>1233.33</v>
      </c>
      <c r="AT31" s="192" t="s">
        <v>63</v>
      </c>
      <c r="AU31" s="190" t="s">
        <v>43</v>
      </c>
      <c r="AV31" s="190">
        <v>551.54999999999995</v>
      </c>
      <c r="AW31" s="190">
        <v>681.79</v>
      </c>
      <c r="AX31" s="190">
        <f>SUM(AU31:AW31)</f>
        <v>1233.3399999999999</v>
      </c>
      <c r="AY31" s="192" t="s">
        <v>75</v>
      </c>
      <c r="AZ31" s="190" t="s">
        <v>43</v>
      </c>
      <c r="BA31" s="203">
        <v>1035.4100000000001</v>
      </c>
      <c r="BB31" s="203">
        <v>1334.33</v>
      </c>
      <c r="BC31" s="190">
        <f>SUM(AZ31:BB31)</f>
        <v>2369.7399999999998</v>
      </c>
      <c r="BD31" s="192" t="s">
        <v>75</v>
      </c>
      <c r="BE31" s="190" t="s">
        <v>43</v>
      </c>
      <c r="BF31" s="203">
        <v>1042.83</v>
      </c>
      <c r="BG31" s="203">
        <v>1343.56</v>
      </c>
      <c r="BH31" s="190">
        <f>SUM(BE31:BG31)</f>
        <v>2386.39</v>
      </c>
      <c r="BI31" s="192" t="s">
        <v>75</v>
      </c>
      <c r="BJ31" s="190" t="s">
        <v>43</v>
      </c>
      <c r="BK31" s="203">
        <v>1044.32</v>
      </c>
      <c r="BL31" s="203">
        <v>1345.32</v>
      </c>
      <c r="BM31" s="190">
        <f>SUM(BJ31:BL31)</f>
        <v>2389.64</v>
      </c>
      <c r="BN31" s="192" t="s">
        <v>75</v>
      </c>
      <c r="BO31" s="190" t="s">
        <v>43</v>
      </c>
      <c r="BP31" s="203">
        <v>1047.24</v>
      </c>
      <c r="BQ31" s="203">
        <v>1349.15</v>
      </c>
      <c r="BR31" s="190">
        <f>SUM(BO31:BQ31)</f>
        <v>2396.3900000000003</v>
      </c>
      <c r="BS31" s="192" t="s">
        <v>75</v>
      </c>
      <c r="BT31" s="190" t="s">
        <v>43</v>
      </c>
      <c r="BU31" s="203">
        <v>1048.3499999999999</v>
      </c>
      <c r="BV31" s="203">
        <v>1349.96</v>
      </c>
      <c r="BW31" s="190">
        <f>SUM(BT31:BV31)</f>
        <v>2398.31</v>
      </c>
      <c r="BX31" s="192" t="s">
        <v>75</v>
      </c>
      <c r="BY31" s="190" t="s">
        <v>43</v>
      </c>
      <c r="BZ31" s="203">
        <v>1048.95</v>
      </c>
      <c r="CA31" s="203">
        <v>1350.69</v>
      </c>
      <c r="CB31" s="190">
        <f>SUM(BY31:CA31)</f>
        <v>2399.6400000000003</v>
      </c>
      <c r="CC31" s="192" t="s">
        <v>75</v>
      </c>
      <c r="CD31" s="190" t="s">
        <v>43</v>
      </c>
      <c r="CE31" s="203">
        <v>1053.45</v>
      </c>
      <c r="CF31" s="203">
        <v>1355.55</v>
      </c>
      <c r="CG31" s="190">
        <f>SUM(CD31:CF31)</f>
        <v>2409</v>
      </c>
      <c r="CH31" s="192" t="s">
        <v>75</v>
      </c>
      <c r="CI31" s="190" t="s">
        <v>43</v>
      </c>
      <c r="CJ31" s="203">
        <v>1055.77</v>
      </c>
      <c r="CK31" s="203">
        <v>1358.54</v>
      </c>
      <c r="CL31" s="190">
        <f>SUM(CI31:CK31)</f>
        <v>2414.31</v>
      </c>
      <c r="CM31" s="192" t="s">
        <v>75</v>
      </c>
      <c r="CN31" s="190" t="s">
        <v>43</v>
      </c>
      <c r="CO31" s="203">
        <v>1106.97</v>
      </c>
      <c r="CP31" s="203">
        <v>1421.3</v>
      </c>
      <c r="CQ31" s="190">
        <f>SUM(CN31:CP31)</f>
        <v>2528.27</v>
      </c>
      <c r="CR31" s="192" t="s">
        <v>75</v>
      </c>
      <c r="CS31" s="190" t="s">
        <v>43</v>
      </c>
      <c r="CT31" s="203">
        <v>1117.69</v>
      </c>
      <c r="CU31" s="203">
        <v>1437.5</v>
      </c>
      <c r="CV31" s="190">
        <f>SUM(CS31:CU31)</f>
        <v>2555.19</v>
      </c>
      <c r="CW31" s="192" t="s">
        <v>75</v>
      </c>
      <c r="CX31" s="190" t="s">
        <v>43</v>
      </c>
      <c r="CY31" s="203">
        <v>1120.5</v>
      </c>
      <c r="CZ31" s="203">
        <v>1441.89</v>
      </c>
      <c r="DA31" s="190">
        <f>SUM(CX31:CZ31)</f>
        <v>2562.3900000000003</v>
      </c>
      <c r="DB31" s="192" t="s">
        <v>75</v>
      </c>
      <c r="DC31" s="190" t="s">
        <v>43</v>
      </c>
      <c r="DD31" s="203">
        <v>1121.76</v>
      </c>
      <c r="DE31" s="203">
        <v>1444.27</v>
      </c>
      <c r="DF31" s="190">
        <f>SUM(DC31:DE31)</f>
        <v>2566.0299999999997</v>
      </c>
      <c r="DG31" s="192" t="s">
        <v>75</v>
      </c>
      <c r="DH31" s="190" t="s">
        <v>43</v>
      </c>
      <c r="DI31" s="203">
        <v>1124.18</v>
      </c>
      <c r="DJ31" s="203">
        <v>1448.14</v>
      </c>
      <c r="DK31" s="190">
        <f>SUM(DH31:DJ31)</f>
        <v>2572.3200000000002</v>
      </c>
      <c r="DL31" s="192" t="s">
        <v>75</v>
      </c>
      <c r="DM31" s="190" t="s">
        <v>43</v>
      </c>
      <c r="DN31" s="203">
        <v>1135.01</v>
      </c>
      <c r="DO31" s="203">
        <v>1462.93</v>
      </c>
      <c r="DP31" s="190">
        <f>SUM(DM31:DO31)</f>
        <v>2597.94</v>
      </c>
      <c r="DQ31" s="192" t="s">
        <v>75</v>
      </c>
      <c r="DR31" s="190" t="s">
        <v>43</v>
      </c>
      <c r="DS31" s="203">
        <v>1141.1600000000001</v>
      </c>
      <c r="DT31" s="203">
        <v>1470.17</v>
      </c>
      <c r="DU31" s="190">
        <f>SUM(DR31:DT31)</f>
        <v>2611.33</v>
      </c>
      <c r="DV31" s="192" t="s">
        <v>75</v>
      </c>
      <c r="DW31" s="190" t="s">
        <v>43</v>
      </c>
      <c r="DX31" s="203">
        <v>1142.0899999999999</v>
      </c>
      <c r="DY31" s="203">
        <v>1472.3</v>
      </c>
      <c r="DZ31" s="190">
        <f>SUM(DW31:DY31)</f>
        <v>2614.39</v>
      </c>
      <c r="EA31" s="192" t="s">
        <v>75</v>
      </c>
      <c r="EB31" s="190" t="s">
        <v>43</v>
      </c>
      <c r="EC31" s="203">
        <v>1145.7</v>
      </c>
      <c r="ED31" s="203">
        <v>1476.04</v>
      </c>
      <c r="EE31" s="190">
        <f>SUM(EB31:ED31)</f>
        <v>2621.74</v>
      </c>
      <c r="EF31" s="192" t="s">
        <v>75</v>
      </c>
      <c r="EG31" s="190" t="s">
        <v>43</v>
      </c>
      <c r="EH31" s="203">
        <v>1148.1300000000001</v>
      </c>
      <c r="EI31" s="203">
        <v>1479.55</v>
      </c>
      <c r="EJ31" s="190">
        <f>SUM(EG31:EI31)</f>
        <v>2627.6800000000003</v>
      </c>
      <c r="EK31" s="192" t="s">
        <v>75</v>
      </c>
      <c r="EL31" s="190" t="s">
        <v>43</v>
      </c>
      <c r="EM31" s="203">
        <v>1155.96</v>
      </c>
      <c r="EN31" s="203">
        <v>1489.62</v>
      </c>
      <c r="EO31" s="190">
        <f>SUM(EL31:EN31)</f>
        <v>2645.58</v>
      </c>
      <c r="EP31" s="192" t="s">
        <v>75</v>
      </c>
      <c r="EQ31" s="190" t="s">
        <v>43</v>
      </c>
      <c r="ER31" s="203">
        <v>1158.69</v>
      </c>
      <c r="ES31" s="203">
        <v>1492.71</v>
      </c>
      <c r="ET31" s="190">
        <f>SUM(EQ31:ES31)</f>
        <v>2651.4</v>
      </c>
      <c r="EU31" s="192" t="s">
        <v>75</v>
      </c>
      <c r="EV31" s="190" t="s">
        <v>43</v>
      </c>
      <c r="EW31" s="203">
        <v>1164.02</v>
      </c>
      <c r="EX31" s="203">
        <v>1500.14</v>
      </c>
      <c r="EY31" s="190">
        <f>SUM(EV31:EX31)</f>
        <v>2664.16</v>
      </c>
      <c r="EZ31" s="192" t="s">
        <v>75</v>
      </c>
      <c r="FA31" s="190" t="s">
        <v>43</v>
      </c>
      <c r="FB31" s="203">
        <v>1167.24</v>
      </c>
      <c r="FC31" s="203">
        <v>1502.95</v>
      </c>
      <c r="FD31" s="190">
        <f>SUM(FA31:FC31)</f>
        <v>2670.19</v>
      </c>
      <c r="FE31" s="192" t="s">
        <v>75</v>
      </c>
      <c r="FF31" s="190" t="s">
        <v>43</v>
      </c>
      <c r="FG31" s="203">
        <v>1198.4000000000001</v>
      </c>
      <c r="FH31" s="203">
        <v>1541.34</v>
      </c>
      <c r="FI31" s="190">
        <f>SUM(FF31:FH31)</f>
        <v>2739.74</v>
      </c>
      <c r="FJ31" s="192" t="s">
        <v>75</v>
      </c>
      <c r="FK31" s="190" t="s">
        <v>43</v>
      </c>
      <c r="FL31" s="203">
        <v>1241.1199999999999</v>
      </c>
      <c r="FM31" s="203">
        <v>1592.9</v>
      </c>
      <c r="FN31" s="190">
        <f>SUM(FK31:FM31)</f>
        <v>2834.02</v>
      </c>
      <c r="FO31" s="192" t="s">
        <v>75</v>
      </c>
      <c r="FP31" s="190" t="s">
        <v>43</v>
      </c>
      <c r="FQ31" s="203">
        <v>1214.01</v>
      </c>
      <c r="FR31" s="203">
        <v>1559.98</v>
      </c>
      <c r="FS31" s="190">
        <f>SUM(FP31:FR31)</f>
        <v>2773.99</v>
      </c>
      <c r="FT31" s="192" t="s">
        <v>75</v>
      </c>
      <c r="FU31" s="190" t="s">
        <v>43</v>
      </c>
      <c r="FV31" s="203">
        <v>1219.6500000000001</v>
      </c>
      <c r="FW31" s="203">
        <v>1567.28</v>
      </c>
      <c r="FX31" s="190">
        <f>SUM(FU31:FW31)</f>
        <v>2786.9300000000003</v>
      </c>
      <c r="FY31" s="192" t="s">
        <v>75</v>
      </c>
      <c r="FZ31" s="190" t="s">
        <v>43</v>
      </c>
      <c r="GA31" s="203">
        <v>1239.8800000000001</v>
      </c>
      <c r="GB31" s="203">
        <v>1594.73</v>
      </c>
      <c r="GC31" s="190">
        <f>SUM(FZ31:GB31)</f>
        <v>2834.61</v>
      </c>
      <c r="GD31" s="192" t="s">
        <v>75</v>
      </c>
      <c r="GE31" s="190" t="s">
        <v>43</v>
      </c>
      <c r="GF31" s="203">
        <v>1242.26</v>
      </c>
      <c r="GG31" s="203">
        <v>1596.7</v>
      </c>
      <c r="GH31" s="190">
        <f>SUM(GE31:GG31)</f>
        <v>2838.96</v>
      </c>
      <c r="GI31" s="192" t="s">
        <v>75</v>
      </c>
      <c r="GJ31" s="190" t="s">
        <v>43</v>
      </c>
      <c r="GK31" s="203">
        <v>1246.33</v>
      </c>
      <c r="GL31" s="203">
        <v>1600.88</v>
      </c>
      <c r="GM31" s="190">
        <f>SUM(GJ31:GL31)</f>
        <v>2847.21</v>
      </c>
      <c r="GN31" s="192" t="s">
        <v>75</v>
      </c>
      <c r="GO31" s="190" t="s">
        <v>43</v>
      </c>
      <c r="GP31" s="203">
        <v>1246.6500000000001</v>
      </c>
      <c r="GQ31" s="203">
        <v>1601.9</v>
      </c>
      <c r="GR31" s="190">
        <f>SUM(GO31:GQ31)</f>
        <v>2848.55</v>
      </c>
      <c r="GS31" s="192" t="s">
        <v>75</v>
      </c>
      <c r="GT31" s="190" t="s">
        <v>43</v>
      </c>
      <c r="GU31" s="203">
        <v>1247.02</v>
      </c>
      <c r="GV31" s="203">
        <v>1603.2</v>
      </c>
      <c r="GW31" s="190">
        <f>SUM(GT31:GV31)</f>
        <v>2850.2200000000003</v>
      </c>
      <c r="GX31" s="192" t="s">
        <v>75</v>
      </c>
      <c r="GY31" s="190" t="s">
        <v>43</v>
      </c>
      <c r="GZ31" s="203">
        <v>1247.55</v>
      </c>
      <c r="HA31" s="203">
        <v>1603.31</v>
      </c>
      <c r="HB31" s="190">
        <f>SUM(GY31:HA31)</f>
        <v>2850.8599999999997</v>
      </c>
      <c r="HC31" s="192" t="s">
        <v>75</v>
      </c>
      <c r="HD31" s="190" t="s">
        <v>43</v>
      </c>
      <c r="HE31" s="203">
        <v>1248.0899999999999</v>
      </c>
      <c r="HF31" s="203">
        <v>1605.08</v>
      </c>
      <c r="HG31" s="190">
        <f>SUM(HD31:HF31)</f>
        <v>2853.17</v>
      </c>
      <c r="HH31" s="192" t="s">
        <v>75</v>
      </c>
      <c r="HI31" s="190" t="s">
        <v>43</v>
      </c>
      <c r="HJ31" s="203">
        <v>1277.54</v>
      </c>
      <c r="HK31" s="203">
        <v>1643.57</v>
      </c>
      <c r="HL31" s="190">
        <f>SUM(HI31:HK31)</f>
        <v>2921.1099999999997</v>
      </c>
      <c r="HM31" s="192" t="s">
        <v>75</v>
      </c>
      <c r="HN31" s="190" t="s">
        <v>43</v>
      </c>
      <c r="HO31" s="203">
        <v>1280.0999999999999</v>
      </c>
      <c r="HP31" s="203">
        <v>1643.39</v>
      </c>
      <c r="HQ31" s="190">
        <f>SUM(HN31:HP31)</f>
        <v>2923.49</v>
      </c>
      <c r="HR31" s="192" t="s">
        <v>75</v>
      </c>
      <c r="HS31" s="190" t="s">
        <v>43</v>
      </c>
      <c r="HT31" s="203">
        <v>1281.18</v>
      </c>
      <c r="HU31" s="203">
        <v>1645.04</v>
      </c>
      <c r="HV31" s="190">
        <f>SUM(HS31:HU31)</f>
        <v>2926.2200000000003</v>
      </c>
      <c r="HW31" s="192" t="s">
        <v>75</v>
      </c>
      <c r="HX31" s="190" t="s">
        <v>43</v>
      </c>
      <c r="HY31" s="203">
        <v>1289.5</v>
      </c>
      <c r="HZ31" s="203">
        <v>1654.28</v>
      </c>
      <c r="IA31" s="190">
        <f>SUM(HX31:HZ31)</f>
        <v>2943.7799999999997</v>
      </c>
      <c r="IB31" s="192" t="s">
        <v>75</v>
      </c>
      <c r="IC31" s="190" t="s">
        <v>43</v>
      </c>
      <c r="ID31" s="203">
        <v>1291.17</v>
      </c>
      <c r="IE31" s="203">
        <v>1656.13</v>
      </c>
      <c r="IF31" s="190">
        <f>SUM(IC31:IE31)</f>
        <v>2947.3</v>
      </c>
      <c r="IG31" s="192" t="s">
        <v>75</v>
      </c>
      <c r="IH31" s="190" t="s">
        <v>43</v>
      </c>
      <c r="II31" s="203">
        <v>1293.97</v>
      </c>
      <c r="IJ31" s="203">
        <v>1660.33</v>
      </c>
      <c r="IK31" s="190">
        <f>SUM(IH31:IJ31)</f>
        <v>2954.3</v>
      </c>
      <c r="IL31" s="192" t="s">
        <v>75</v>
      </c>
      <c r="IM31" s="190" t="s">
        <v>43</v>
      </c>
      <c r="IN31" s="203">
        <v>1294.99</v>
      </c>
      <c r="IO31" s="203">
        <v>1662.49</v>
      </c>
      <c r="IP31" s="190">
        <f>SUM(IM31:IO31)</f>
        <v>2957.48</v>
      </c>
      <c r="IQ31" s="192" t="s">
        <v>75</v>
      </c>
      <c r="IR31" s="190" t="s">
        <v>43</v>
      </c>
      <c r="IS31" s="203">
        <v>1299.54</v>
      </c>
      <c r="IT31" s="203">
        <v>1669.75</v>
      </c>
      <c r="IU31" s="190">
        <f>SUM(IR31:IT31)</f>
        <v>2969.29</v>
      </c>
      <c r="IV31" s="192" t="s">
        <v>75</v>
      </c>
      <c r="IW31" s="190" t="s">
        <v>43</v>
      </c>
      <c r="IX31" s="203">
        <v>1302.3800000000001</v>
      </c>
      <c r="IY31" s="203">
        <v>1671.26</v>
      </c>
      <c r="IZ31" s="190">
        <f>SUM(IW31:IY31)</f>
        <v>2973.6400000000003</v>
      </c>
      <c r="JA31" s="192" t="s">
        <v>75</v>
      </c>
      <c r="JB31" s="190" t="s">
        <v>43</v>
      </c>
      <c r="JC31" s="203">
        <v>1302.8499999999999</v>
      </c>
      <c r="JD31" s="203">
        <v>1671.15</v>
      </c>
      <c r="JE31" s="190">
        <f>SUM(JB31:JD31)</f>
        <v>2974</v>
      </c>
      <c r="JF31" s="192" t="s">
        <v>75</v>
      </c>
      <c r="JG31" s="190" t="s">
        <v>43</v>
      </c>
      <c r="JH31" s="203">
        <v>1303.6600000000001</v>
      </c>
      <c r="JI31" s="203">
        <v>1671.91</v>
      </c>
      <c r="JJ31" s="190">
        <f>SUM(JG31:JI31)</f>
        <v>2975.57</v>
      </c>
      <c r="JK31" s="192" t="s">
        <v>75</v>
      </c>
      <c r="JL31" s="190" t="s">
        <v>43</v>
      </c>
      <c r="JM31" s="203">
        <v>1315.12</v>
      </c>
      <c r="JN31" s="203">
        <v>1687.85</v>
      </c>
      <c r="JO31" s="190">
        <f>SUM(JL31:JN31)</f>
        <v>3002.97</v>
      </c>
      <c r="JP31" s="192" t="s">
        <v>75</v>
      </c>
      <c r="JQ31" s="190" t="s">
        <v>43</v>
      </c>
      <c r="JR31" s="203">
        <v>1317.99</v>
      </c>
      <c r="JS31" s="203">
        <v>1691.49</v>
      </c>
      <c r="JT31" s="190">
        <f>SUM(JQ31:JS31)</f>
        <v>3009.48</v>
      </c>
      <c r="JU31" s="192" t="s">
        <v>75</v>
      </c>
      <c r="JV31" s="190" t="s">
        <v>43</v>
      </c>
      <c r="JW31" s="203">
        <v>1319.68</v>
      </c>
      <c r="JX31" s="203">
        <v>1694.89</v>
      </c>
      <c r="JY31" s="190">
        <f>SUM(JV31:JX31)</f>
        <v>3014.57</v>
      </c>
      <c r="JZ31" s="192" t="s">
        <v>75</v>
      </c>
      <c r="KA31" s="190" t="s">
        <v>43</v>
      </c>
      <c r="KB31" s="203">
        <v>1322.58</v>
      </c>
      <c r="KC31" s="203">
        <v>1698.42</v>
      </c>
      <c r="KD31" s="190">
        <f>SUM(KA31:KC31)</f>
        <v>3021</v>
      </c>
      <c r="KE31" s="192" t="s">
        <v>75</v>
      </c>
      <c r="KF31" s="190" t="s">
        <v>43</v>
      </c>
      <c r="KG31" s="203">
        <v>1326.68</v>
      </c>
      <c r="KH31" s="203">
        <v>1705.23</v>
      </c>
      <c r="KI31" s="190">
        <f>SUM(KF31:KH31)</f>
        <v>3031.91</v>
      </c>
      <c r="KJ31" s="192" t="s">
        <v>75</v>
      </c>
      <c r="KK31" s="190" t="s">
        <v>43</v>
      </c>
      <c r="KL31" s="203">
        <v>1330.48</v>
      </c>
      <c r="KM31" s="203">
        <v>1710.31</v>
      </c>
      <c r="KN31" s="190">
        <f>SUM(KK31:KM31)</f>
        <v>3040.79</v>
      </c>
      <c r="KO31" s="192" t="s">
        <v>75</v>
      </c>
      <c r="KP31" s="190" t="s">
        <v>43</v>
      </c>
      <c r="KQ31" s="203">
        <v>1336.57</v>
      </c>
      <c r="KR31" s="203">
        <v>1718.37</v>
      </c>
      <c r="KS31" s="190">
        <f>SUM(KP31:KR31)</f>
        <v>3054.9399999999996</v>
      </c>
      <c r="KT31" s="192" t="s">
        <v>75</v>
      </c>
      <c r="KU31" s="190" t="s">
        <v>43</v>
      </c>
      <c r="KV31" s="203">
        <v>1339.65</v>
      </c>
      <c r="KW31" s="203">
        <v>1723.53</v>
      </c>
      <c r="KX31" s="190">
        <f>SUM(KU31:KW31)</f>
        <v>3063.1800000000003</v>
      </c>
      <c r="KY31" s="192" t="s">
        <v>75</v>
      </c>
      <c r="KZ31" s="190" t="s">
        <v>43</v>
      </c>
      <c r="LA31" s="203">
        <v>1340.96</v>
      </c>
      <c r="LB31" s="203">
        <v>1723.65</v>
      </c>
      <c r="LC31" s="190">
        <f>SUM(KZ31:LB31)</f>
        <v>3064.61</v>
      </c>
      <c r="LD31" s="192" t="s">
        <v>75</v>
      </c>
      <c r="LE31" s="190" t="s">
        <v>43</v>
      </c>
      <c r="LF31" s="203">
        <v>1342.17</v>
      </c>
      <c r="LG31" s="203">
        <v>1726.4</v>
      </c>
      <c r="LH31" s="190">
        <f>SUM(LE31:LG31)</f>
        <v>3068.57</v>
      </c>
      <c r="LI31" s="192" t="s">
        <v>75</v>
      </c>
      <c r="LJ31" s="190" t="s">
        <v>43</v>
      </c>
      <c r="LK31" s="203">
        <v>1341.91</v>
      </c>
      <c r="LL31" s="203">
        <v>1726.91</v>
      </c>
      <c r="LM31" s="190">
        <f>SUM(LJ31:LL31)</f>
        <v>3068.82</v>
      </c>
      <c r="LN31" s="192" t="s">
        <v>75</v>
      </c>
      <c r="LO31" s="190" t="s">
        <v>43</v>
      </c>
      <c r="LP31" s="203">
        <v>1349.68</v>
      </c>
      <c r="LQ31" s="203">
        <v>1734.08</v>
      </c>
      <c r="LR31" s="190">
        <f>SUM(LO31:LQ31)</f>
        <v>3083.76</v>
      </c>
      <c r="LS31" s="192" t="s">
        <v>75</v>
      </c>
      <c r="LT31" s="190" t="s">
        <v>43</v>
      </c>
      <c r="LU31" s="203">
        <v>1387.07</v>
      </c>
      <c r="LV31" s="203">
        <v>1780.86</v>
      </c>
      <c r="LW31" s="190">
        <f>SUM(LT31:LV31)</f>
        <v>3167.93</v>
      </c>
      <c r="LX31" s="192" t="s">
        <v>75</v>
      </c>
      <c r="LY31" s="190" t="s">
        <v>43</v>
      </c>
      <c r="LZ31" s="203">
        <v>1392.53</v>
      </c>
      <c r="MA31" s="203">
        <v>1788.04</v>
      </c>
      <c r="MB31" s="190">
        <f>SUM(LY31:MA31)</f>
        <v>3180.5699999999997</v>
      </c>
      <c r="MC31" s="192" t="s">
        <v>75</v>
      </c>
      <c r="MD31" s="190" t="s">
        <v>43</v>
      </c>
      <c r="ME31" s="203">
        <v>1394.34</v>
      </c>
      <c r="MF31" s="203">
        <v>1790.4</v>
      </c>
      <c r="MG31" s="190">
        <f>SUM(MD31:MF31)</f>
        <v>3184.74</v>
      </c>
      <c r="MH31" s="192" t="s">
        <v>75</v>
      </c>
      <c r="MI31" s="190" t="s">
        <v>43</v>
      </c>
      <c r="MJ31" s="203">
        <v>1399.64</v>
      </c>
      <c r="MK31" s="203">
        <v>1796.77</v>
      </c>
      <c r="ML31" s="190">
        <f>SUM(MI31:MK31)</f>
        <v>3196.41</v>
      </c>
      <c r="MM31" s="192" t="s">
        <v>75</v>
      </c>
      <c r="MN31" s="190" t="s">
        <v>43</v>
      </c>
      <c r="MO31" s="203">
        <v>1409.06</v>
      </c>
      <c r="MP31" s="203">
        <v>1808.98</v>
      </c>
      <c r="MQ31" s="190">
        <f>SUM(MN31:MP31)</f>
        <v>3218.04</v>
      </c>
      <c r="MR31" s="192" t="s">
        <v>75</v>
      </c>
      <c r="MS31" s="190" t="s">
        <v>43</v>
      </c>
      <c r="MT31" s="203">
        <v>1407.36</v>
      </c>
      <c r="MU31" s="203">
        <v>1807.71</v>
      </c>
      <c r="MV31" s="190">
        <f>SUM(MS31:MU31)</f>
        <v>3215.0699999999997</v>
      </c>
      <c r="MW31" s="192" t="s">
        <v>75</v>
      </c>
      <c r="MX31" s="190" t="s">
        <v>43</v>
      </c>
      <c r="MY31" s="203">
        <v>1412.37</v>
      </c>
      <c r="MZ31" s="203">
        <v>1813.41</v>
      </c>
      <c r="NA31" s="190">
        <f>SUM(MX31:MZ31)</f>
        <v>3225.7799999999997</v>
      </c>
      <c r="NB31" s="192" t="s">
        <v>75</v>
      </c>
      <c r="NC31" s="190" t="s">
        <v>43</v>
      </c>
      <c r="ND31" s="203">
        <v>1410.8</v>
      </c>
      <c r="NE31" s="203">
        <v>1814.35</v>
      </c>
      <c r="NF31" s="190">
        <f>SUM(NC31:NE31)</f>
        <v>3225.1499999999996</v>
      </c>
      <c r="NG31" s="192" t="s">
        <v>75</v>
      </c>
      <c r="NH31" s="190" t="s">
        <v>43</v>
      </c>
      <c r="NI31" s="203">
        <v>1415.24</v>
      </c>
      <c r="NJ31" s="203">
        <v>1819.83</v>
      </c>
      <c r="NK31" s="190">
        <f>SUM(NH31:NJ31)</f>
        <v>3235.0699999999997</v>
      </c>
      <c r="NL31" s="192" t="s">
        <v>75</v>
      </c>
      <c r="NM31" s="190" t="s">
        <v>43</v>
      </c>
      <c r="NN31" s="203">
        <v>1423.66</v>
      </c>
      <c r="NO31" s="203">
        <v>1831.16</v>
      </c>
      <c r="NP31" s="190">
        <f>SUM(NM31:NO31)</f>
        <v>3254.82</v>
      </c>
      <c r="NQ31" s="192" t="s">
        <v>75</v>
      </c>
      <c r="NR31" s="190" t="s">
        <v>43</v>
      </c>
      <c r="NS31" s="203">
        <v>1423.24</v>
      </c>
      <c r="NT31" s="203">
        <v>1829.36</v>
      </c>
      <c r="NU31" s="190">
        <f>SUM(NR31:NT31)</f>
        <v>3252.6</v>
      </c>
      <c r="NV31" s="192" t="s">
        <v>75</v>
      </c>
      <c r="NW31" s="190" t="s">
        <v>43</v>
      </c>
      <c r="NX31" s="203">
        <v>1424.38</v>
      </c>
      <c r="NY31" s="203">
        <v>1830.98</v>
      </c>
      <c r="NZ31" s="190">
        <f>SUM(NW31:NY31)</f>
        <v>3255.36</v>
      </c>
      <c r="OA31" s="192" t="s">
        <v>75</v>
      </c>
      <c r="OB31" s="190" t="s">
        <v>43</v>
      </c>
      <c r="OC31" s="203">
        <v>1450.59</v>
      </c>
      <c r="OD31" s="203">
        <v>1863.81</v>
      </c>
      <c r="OE31" s="190">
        <f>SUM(OB31:OD31)</f>
        <v>3314.3999999999996</v>
      </c>
      <c r="OF31" s="192" t="s">
        <v>75</v>
      </c>
      <c r="OG31" s="190" t="s">
        <v>43</v>
      </c>
      <c r="OH31" s="203">
        <v>1451.2</v>
      </c>
      <c r="OI31" s="203">
        <v>1864.3</v>
      </c>
      <c r="OJ31" s="190">
        <f>SUM(OG31:OI31)</f>
        <v>3315.5</v>
      </c>
      <c r="OK31" s="192" t="s">
        <v>75</v>
      </c>
      <c r="OL31" s="190" t="s">
        <v>43</v>
      </c>
      <c r="OM31" s="203">
        <v>1458.6</v>
      </c>
      <c r="ON31" s="203">
        <v>1873.46</v>
      </c>
      <c r="OO31" s="190">
        <f>SUM(OL31:ON31)</f>
        <v>3332.06</v>
      </c>
      <c r="OP31" s="192" t="s">
        <v>75</v>
      </c>
      <c r="OQ31" s="190" t="s">
        <v>43</v>
      </c>
      <c r="OR31" s="203">
        <v>1475.42</v>
      </c>
      <c r="OS31" s="203">
        <v>1892.73</v>
      </c>
      <c r="OT31" s="190">
        <f>SUM(OQ31:OS31)</f>
        <v>3368.15</v>
      </c>
      <c r="OU31" s="192" t="s">
        <v>75</v>
      </c>
      <c r="OV31" s="190" t="s">
        <v>43</v>
      </c>
      <c r="OW31" s="203">
        <v>1503.65</v>
      </c>
      <c r="OX31" s="203">
        <v>1926.4</v>
      </c>
      <c r="OY31" s="190">
        <f>SUM(OV31:OX31)</f>
        <v>3430.05</v>
      </c>
      <c r="OZ31" s="192" t="s">
        <v>75</v>
      </c>
      <c r="PA31" s="190" t="s">
        <v>43</v>
      </c>
      <c r="PB31" s="203">
        <v>1520.33</v>
      </c>
      <c r="PC31" s="203">
        <v>1945.71</v>
      </c>
      <c r="PD31" s="190">
        <f>SUM(PA31:PC31)</f>
        <v>3466.04</v>
      </c>
      <c r="PE31" s="192" t="s">
        <v>75</v>
      </c>
      <c r="PF31" s="190" t="s">
        <v>43</v>
      </c>
      <c r="PG31" s="203">
        <v>1531.51</v>
      </c>
      <c r="PH31" s="203">
        <v>1961</v>
      </c>
      <c r="PI31" s="190">
        <f>SUM(PF31:PH31)</f>
        <v>3492.51</v>
      </c>
      <c r="PJ31" s="192" t="s">
        <v>75</v>
      </c>
      <c r="PK31" s="190" t="s">
        <v>43</v>
      </c>
      <c r="PL31" s="203">
        <v>1551.04</v>
      </c>
      <c r="PM31" s="203">
        <v>1990.18</v>
      </c>
      <c r="PN31" s="190">
        <f>SUM(PK31:PM31)</f>
        <v>3541.2200000000003</v>
      </c>
      <c r="PO31" s="192" t="s">
        <v>75</v>
      </c>
      <c r="PP31" s="190" t="s">
        <v>43</v>
      </c>
      <c r="PQ31" s="203">
        <v>1565.03</v>
      </c>
      <c r="PR31" s="203">
        <v>2013.47</v>
      </c>
      <c r="PS31" s="190">
        <f>SUM(PP31:PR31)</f>
        <v>3578.5</v>
      </c>
      <c r="PT31" s="192" t="s">
        <v>75</v>
      </c>
      <c r="PU31" s="190" t="s">
        <v>43</v>
      </c>
      <c r="PV31" s="203">
        <v>1577.65</v>
      </c>
      <c r="PW31" s="203">
        <v>2029.06</v>
      </c>
      <c r="PX31" s="190">
        <f>SUM(PU31:PW31)</f>
        <v>3606.71</v>
      </c>
      <c r="PY31" s="192" t="s">
        <v>75</v>
      </c>
      <c r="PZ31" s="190" t="s">
        <v>43</v>
      </c>
      <c r="QA31" s="203">
        <v>1611.23</v>
      </c>
      <c r="QB31" s="203">
        <v>2078.52</v>
      </c>
      <c r="QC31" s="190">
        <f>SUM(PZ31:QB31)</f>
        <v>3689.75</v>
      </c>
      <c r="QD31" s="192" t="s">
        <v>75</v>
      </c>
      <c r="QE31" s="190" t="s">
        <v>43</v>
      </c>
      <c r="QF31" s="203">
        <v>1637.23</v>
      </c>
      <c r="QG31" s="203">
        <v>2114.92</v>
      </c>
      <c r="QH31" s="190">
        <f>SUM(QE31:QG31)</f>
        <v>3752.15</v>
      </c>
      <c r="QI31" s="192" t="s">
        <v>75</v>
      </c>
      <c r="QJ31" s="190" t="s">
        <v>43</v>
      </c>
      <c r="QK31" s="203">
        <v>1709.31</v>
      </c>
      <c r="QL31" s="203">
        <v>2206.31</v>
      </c>
      <c r="QM31" s="190">
        <f>SUM(QJ31:QL31)</f>
        <v>3915.62</v>
      </c>
      <c r="QN31" s="192" t="s">
        <v>75</v>
      </c>
      <c r="QO31" s="190" t="s">
        <v>43</v>
      </c>
      <c r="QP31" s="203">
        <v>1731.35</v>
      </c>
      <c r="QQ31" s="203">
        <v>2234.1799999999998</v>
      </c>
      <c r="QR31" s="190">
        <f>SUM(QO31:QQ31)</f>
        <v>3965.5299999999997</v>
      </c>
      <c r="QS31" s="192" t="s">
        <v>75</v>
      </c>
      <c r="QT31" s="190" t="s">
        <v>43</v>
      </c>
      <c r="QU31" s="203">
        <v>1752.97</v>
      </c>
      <c r="QV31" s="203">
        <v>2267.37</v>
      </c>
      <c r="QW31" s="190">
        <f>SUM(QT31:QV31)</f>
        <v>4020.34</v>
      </c>
      <c r="QX31" s="192" t="s">
        <v>75</v>
      </c>
      <c r="QY31" s="190" t="s">
        <v>43</v>
      </c>
      <c r="QZ31" s="203">
        <v>1772.19</v>
      </c>
      <c r="RA31" s="203">
        <v>2294.2199999999998</v>
      </c>
      <c r="RB31" s="190">
        <f>SUM(QY31:RA31)</f>
        <v>4066.41</v>
      </c>
      <c r="RC31" s="192" t="s">
        <v>75</v>
      </c>
      <c r="RD31" s="190" t="s">
        <v>43</v>
      </c>
      <c r="RE31" s="203">
        <v>1788.06</v>
      </c>
      <c r="RF31" s="203">
        <v>2312.58</v>
      </c>
      <c r="RG31" s="190">
        <f>SUM(RD31:RF31)</f>
        <v>4100.6399999999994</v>
      </c>
      <c r="RH31" s="192" t="s">
        <v>75</v>
      </c>
      <c r="RI31" s="190" t="s">
        <v>43</v>
      </c>
      <c r="RJ31" s="203">
        <v>1789.97</v>
      </c>
      <c r="RK31" s="203">
        <v>2316.61</v>
      </c>
      <c r="RL31" s="190">
        <f>SUM(RI31:RK31)</f>
        <v>4106.58</v>
      </c>
      <c r="RM31" s="192" t="s">
        <v>75</v>
      </c>
      <c r="RN31" s="190" t="s">
        <v>43</v>
      </c>
      <c r="RO31" s="203">
        <v>1806.86</v>
      </c>
      <c r="RP31" s="203">
        <v>2339.2399999999998</v>
      </c>
      <c r="RQ31" s="190">
        <f>SUM(RN31:RP31)</f>
        <v>4146.0999999999995</v>
      </c>
      <c r="RR31" s="192" t="s">
        <v>75</v>
      </c>
      <c r="RS31" s="190" t="s">
        <v>43</v>
      </c>
      <c r="RT31" s="203">
        <v>1818.23</v>
      </c>
      <c r="RU31" s="203">
        <v>2353.2399999999998</v>
      </c>
      <c r="RV31" s="190">
        <f>SUM(RS31:RU31)</f>
        <v>4171.4699999999993</v>
      </c>
      <c r="RW31" s="192" t="s">
        <v>75</v>
      </c>
      <c r="RX31" s="190" t="s">
        <v>43</v>
      </c>
      <c r="RY31" s="203">
        <v>1822.37</v>
      </c>
      <c r="RZ31" s="203">
        <v>2360.41</v>
      </c>
      <c r="SA31" s="190">
        <f>SUM(RX31:RZ31)</f>
        <v>4182.78</v>
      </c>
      <c r="SB31" s="192" t="s">
        <v>75</v>
      </c>
      <c r="SC31" s="190" t="s">
        <v>43</v>
      </c>
      <c r="SD31" s="203">
        <v>1834.01</v>
      </c>
      <c r="SE31" s="203">
        <v>2376.6999999999998</v>
      </c>
      <c r="SF31" s="190">
        <f>SUM(SC31:SE31)</f>
        <v>4210.71</v>
      </c>
      <c r="SG31" s="192" t="s">
        <v>75</v>
      </c>
      <c r="SH31" s="190" t="s">
        <v>43</v>
      </c>
      <c r="SI31" s="203">
        <v>1847.22</v>
      </c>
      <c r="SJ31" s="203">
        <v>2390.23</v>
      </c>
      <c r="SK31" s="190">
        <f>SUM(SH31:SJ31)</f>
        <v>4237.45</v>
      </c>
      <c r="SL31" s="192" t="s">
        <v>75</v>
      </c>
      <c r="SM31" s="190" t="s">
        <v>43</v>
      </c>
      <c r="SN31" s="203">
        <v>1857.69</v>
      </c>
      <c r="SO31" s="203">
        <v>2406.58</v>
      </c>
      <c r="SP31" s="190">
        <f>SUM(SM31:SO31)</f>
        <v>4264.2700000000004</v>
      </c>
      <c r="SQ31" s="192" t="s">
        <v>75</v>
      </c>
      <c r="SR31" s="190" t="s">
        <v>43</v>
      </c>
      <c r="SS31" s="203">
        <v>1968.04</v>
      </c>
      <c r="ST31" s="203">
        <v>2545.4899999999998</v>
      </c>
      <c r="SU31" s="190">
        <f>SUM(SR31:ST31)</f>
        <v>4513.53</v>
      </c>
      <c r="SV31" s="192" t="s">
        <v>75</v>
      </c>
      <c r="SW31" s="190" t="s">
        <v>43</v>
      </c>
      <c r="SX31" s="203">
        <v>1969.17</v>
      </c>
      <c r="SY31" s="203">
        <v>2559.37</v>
      </c>
      <c r="SZ31" s="190">
        <f>SUM(SW31:SY31)</f>
        <v>4528.54</v>
      </c>
      <c r="TA31" s="192" t="s">
        <v>75</v>
      </c>
      <c r="TB31" s="190" t="s">
        <v>43</v>
      </c>
      <c r="TC31" s="203">
        <v>1997.81</v>
      </c>
      <c r="TD31" s="203">
        <v>2578.2399999999998</v>
      </c>
      <c r="TE31" s="190">
        <f>SUM(TB31:TD31)</f>
        <v>4576.0499999999993</v>
      </c>
      <c r="TF31" s="192" t="s">
        <v>75</v>
      </c>
      <c r="TG31" s="190" t="s">
        <v>43</v>
      </c>
      <c r="TH31" s="203">
        <v>1975.13</v>
      </c>
      <c r="TI31" s="203">
        <v>2576.8200000000002</v>
      </c>
      <c r="TJ31" s="190">
        <f>SUM(TG31:TI31)</f>
        <v>4551.9500000000007</v>
      </c>
      <c r="TK31" s="192" t="s">
        <v>75</v>
      </c>
      <c r="TL31" s="190" t="s">
        <v>43</v>
      </c>
      <c r="TM31" s="203">
        <v>1977.7</v>
      </c>
      <c r="TN31" s="203">
        <v>2577.12</v>
      </c>
      <c r="TO31" s="190">
        <f>SUM(TL31:TN31)</f>
        <v>4554.82</v>
      </c>
      <c r="TP31" s="192" t="s">
        <v>75</v>
      </c>
      <c r="TQ31" s="190" t="s">
        <v>43</v>
      </c>
      <c r="TR31" s="203">
        <v>1977.66</v>
      </c>
      <c r="TS31" s="203">
        <v>2579.52</v>
      </c>
      <c r="TT31" s="190">
        <f>SUM(TQ31:TS31)</f>
        <v>4557.18</v>
      </c>
      <c r="TU31" s="192" t="s">
        <v>75</v>
      </c>
      <c r="TV31" s="190" t="s">
        <v>43</v>
      </c>
      <c r="TW31" s="203">
        <v>1977.64</v>
      </c>
      <c r="TX31" s="203">
        <v>2583.23</v>
      </c>
      <c r="TY31" s="190">
        <f>SUM(TV31:TX31)</f>
        <v>4560.87</v>
      </c>
      <c r="TZ31" s="192" t="s">
        <v>75</v>
      </c>
      <c r="UA31" s="190" t="s">
        <v>43</v>
      </c>
      <c r="UB31" s="203">
        <v>1978.62</v>
      </c>
      <c r="UC31" s="203">
        <v>2587.86</v>
      </c>
      <c r="UD31" s="190">
        <f>SUM(UA31:UC31)</f>
        <v>4566.4799999999996</v>
      </c>
      <c r="UE31" s="192" t="s">
        <v>75</v>
      </c>
      <c r="UF31" s="190" t="s">
        <v>43</v>
      </c>
      <c r="UG31" s="203">
        <v>1975.3</v>
      </c>
      <c r="UH31" s="203">
        <v>2595.12</v>
      </c>
      <c r="UI31" s="203">
        <f>SUM(UF31:UH31)</f>
        <v>4570.42</v>
      </c>
      <c r="UJ31" s="192" t="s">
        <v>75</v>
      </c>
      <c r="UK31" s="190" t="s">
        <v>43</v>
      </c>
      <c r="UL31" s="203">
        <v>1972.82</v>
      </c>
      <c r="UM31" s="203">
        <v>2575.4499999999998</v>
      </c>
      <c r="UN31" s="190">
        <f>SUM(UK31:UM31)</f>
        <v>4548.2699999999995</v>
      </c>
      <c r="UO31" s="192" t="s">
        <v>75</v>
      </c>
      <c r="UP31" s="190" t="s">
        <v>43</v>
      </c>
      <c r="UQ31" s="203">
        <v>2078.86</v>
      </c>
      <c r="UR31" s="203">
        <v>2717.37</v>
      </c>
      <c r="US31" s="190">
        <f>SUM(UP31:UR31)</f>
        <v>4796.2299999999996</v>
      </c>
      <c r="UT31" s="192" t="s">
        <v>75</v>
      </c>
      <c r="UU31" s="190" t="s">
        <v>43</v>
      </c>
      <c r="UV31" s="203">
        <v>1975.55</v>
      </c>
      <c r="UW31" s="203">
        <v>2592.2399999999998</v>
      </c>
      <c r="UX31" s="190">
        <f>SUM(UU31:UW31)</f>
        <v>4567.79</v>
      </c>
      <c r="UY31" s="192" t="s">
        <v>75</v>
      </c>
      <c r="UZ31" s="190" t="s">
        <v>43</v>
      </c>
      <c r="VA31" s="203">
        <v>2030.56</v>
      </c>
      <c r="VB31" s="203">
        <v>2660.92</v>
      </c>
      <c r="VC31" s="190">
        <f>SUM(UZ31:VB31)</f>
        <v>4691.4799999999996</v>
      </c>
      <c r="VD31" s="192" t="s">
        <v>75</v>
      </c>
      <c r="VE31" s="190" t="s">
        <v>43</v>
      </c>
      <c r="VF31" s="203">
        <v>2032.23</v>
      </c>
      <c r="VG31" s="203">
        <v>2662.01</v>
      </c>
      <c r="VH31" s="190">
        <f>SUM(VE31:VG31)</f>
        <v>4694.24</v>
      </c>
      <c r="VI31" s="192" t="s">
        <v>75</v>
      </c>
      <c r="VJ31" s="190" t="s">
        <v>43</v>
      </c>
      <c r="VK31" s="203">
        <v>2037.22</v>
      </c>
      <c r="VL31" s="203">
        <v>2672.57</v>
      </c>
      <c r="VM31" s="190">
        <f>SUM(VJ31:VL31)</f>
        <v>4709.79</v>
      </c>
      <c r="VN31" s="192" t="s">
        <v>75</v>
      </c>
      <c r="VO31" s="190" t="s">
        <v>43</v>
      </c>
      <c r="VP31" s="203">
        <v>2061.8000000000002</v>
      </c>
      <c r="VQ31" s="203">
        <v>2696.06</v>
      </c>
      <c r="VR31" s="190">
        <f>SUM(VO31:VQ31)</f>
        <v>4757.8600000000006</v>
      </c>
      <c r="VS31" s="192" t="s">
        <v>75</v>
      </c>
      <c r="VT31" s="190" t="s">
        <v>43</v>
      </c>
      <c r="VU31" s="203">
        <v>2067.37</v>
      </c>
      <c r="VV31" s="203">
        <v>2702.54</v>
      </c>
      <c r="VW31" s="190">
        <f>SUM(VT31:VV31)</f>
        <v>4769.91</v>
      </c>
      <c r="VX31" s="192" t="s">
        <v>75</v>
      </c>
      <c r="VY31" s="190" t="s">
        <v>43</v>
      </c>
      <c r="VZ31" s="203">
        <v>2071.9699999999998</v>
      </c>
      <c r="WA31" s="203">
        <v>2711.82</v>
      </c>
      <c r="WB31" s="190">
        <f>SUM(VY31:WA31)</f>
        <v>4783.79</v>
      </c>
      <c r="WC31" s="192" t="s">
        <v>75</v>
      </c>
      <c r="WD31" s="190" t="s">
        <v>43</v>
      </c>
      <c r="WE31" s="203">
        <v>2071.84</v>
      </c>
      <c r="WF31" s="203">
        <v>2716.47</v>
      </c>
      <c r="WG31" s="190">
        <f>SUM(WD31:WF31)</f>
        <v>4788.3099999999995</v>
      </c>
      <c r="WH31" s="192" t="s">
        <v>75</v>
      </c>
      <c r="WI31" s="190" t="s">
        <v>43</v>
      </c>
      <c r="WJ31" s="203">
        <v>2074.2399999999998</v>
      </c>
      <c r="WK31" s="203">
        <v>2721.48</v>
      </c>
      <c r="WL31" s="190">
        <f>SUM(WI31:WK31)</f>
        <v>4795.7199999999993</v>
      </c>
      <c r="WM31" s="192" t="s">
        <v>75</v>
      </c>
      <c r="WN31" s="190" t="s">
        <v>43</v>
      </c>
      <c r="WO31" s="203">
        <v>2077.5</v>
      </c>
      <c r="WP31" s="203">
        <v>2731.46</v>
      </c>
      <c r="WQ31" s="190">
        <f>SUM(WN31:WP31)</f>
        <v>4808.96</v>
      </c>
      <c r="WR31" s="192" t="s">
        <v>75</v>
      </c>
      <c r="WS31" s="190" t="s">
        <v>43</v>
      </c>
      <c r="WT31" s="203">
        <v>2078.09</v>
      </c>
      <c r="WU31" s="203">
        <v>2732</v>
      </c>
      <c r="WV31" s="190">
        <f>SUM(WS31:WU31)</f>
        <v>4810.09</v>
      </c>
      <c r="WW31" s="192" t="s">
        <v>75</v>
      </c>
      <c r="WX31" s="190" t="s">
        <v>43</v>
      </c>
      <c r="WY31" s="203">
        <v>2079.4699999999998</v>
      </c>
      <c r="WZ31" s="203">
        <v>2733.59</v>
      </c>
      <c r="XA31" s="190">
        <f>SUM(WX31:WZ31)</f>
        <v>4813.0599999999995</v>
      </c>
      <c r="XB31" s="192" t="s">
        <v>75</v>
      </c>
      <c r="XC31" s="190" t="s">
        <v>43</v>
      </c>
      <c r="XD31" s="203">
        <v>2079.88</v>
      </c>
      <c r="XE31" s="203">
        <v>2743.12</v>
      </c>
      <c r="XF31" s="190">
        <f>SUM(XC31:XE31)</f>
        <v>4823</v>
      </c>
      <c r="XG31" s="192" t="s">
        <v>75</v>
      </c>
      <c r="XH31" s="190" t="s">
        <v>43</v>
      </c>
      <c r="XI31" s="203">
        <v>2115.75</v>
      </c>
      <c r="XJ31" s="203">
        <v>2783.23</v>
      </c>
      <c r="XK31" s="190">
        <f>SUM(XH31:XJ31)</f>
        <v>4898.9799999999996</v>
      </c>
      <c r="XL31" s="192" t="s">
        <v>75</v>
      </c>
      <c r="XM31" s="190" t="s">
        <v>43</v>
      </c>
      <c r="XN31" s="203">
        <v>2136.08</v>
      </c>
      <c r="XO31" s="203">
        <v>2810.88</v>
      </c>
      <c r="XP31" s="190">
        <f>SUM(XM31:XO31)</f>
        <v>4946.96</v>
      </c>
      <c r="XQ31" s="192" t="s">
        <v>75</v>
      </c>
      <c r="XR31" s="190" t="s">
        <v>43</v>
      </c>
      <c r="XS31" s="203">
        <v>2148.37</v>
      </c>
      <c r="XT31" s="203">
        <v>2825.79</v>
      </c>
      <c r="XU31" s="190">
        <f>SUM(XR31:XT31)</f>
        <v>4974.16</v>
      </c>
      <c r="XV31" s="192" t="s">
        <v>75</v>
      </c>
      <c r="XW31" s="190" t="s">
        <v>43</v>
      </c>
      <c r="XX31" s="203">
        <v>2150.7199999999998</v>
      </c>
      <c r="XY31" s="203">
        <v>2830.34</v>
      </c>
      <c r="XZ31" s="190">
        <f>SUM(XW31:XY31)</f>
        <v>4981.0599999999995</v>
      </c>
      <c r="YA31" s="192" t="s">
        <v>75</v>
      </c>
      <c r="YB31" s="190" t="s">
        <v>43</v>
      </c>
      <c r="YC31" s="203">
        <v>2154.52</v>
      </c>
      <c r="YD31" s="203">
        <v>2833.28</v>
      </c>
      <c r="YE31" s="190">
        <f>SUM(YB31:YD31)</f>
        <v>4987.8</v>
      </c>
      <c r="YF31" s="192" t="s">
        <v>75</v>
      </c>
      <c r="YG31" s="190" t="s">
        <v>43</v>
      </c>
      <c r="YH31" s="203">
        <v>2162</v>
      </c>
      <c r="YI31" s="203">
        <v>2845.76</v>
      </c>
      <c r="YJ31" s="190">
        <f>SUM(YG31:YI31)</f>
        <v>5007.76</v>
      </c>
      <c r="YK31" s="192" t="s">
        <v>75</v>
      </c>
      <c r="YL31" s="190" t="s">
        <v>43</v>
      </c>
      <c r="YM31" s="203">
        <v>2308.35</v>
      </c>
      <c r="YN31" s="203">
        <v>3026.9</v>
      </c>
      <c r="YO31" s="190">
        <f>SUM(YL31:YN31)</f>
        <v>5335.25</v>
      </c>
      <c r="YP31" s="192" t="s">
        <v>75</v>
      </c>
      <c r="YQ31" s="190" t="s">
        <v>43</v>
      </c>
      <c r="YR31" s="203">
        <v>2196.84</v>
      </c>
      <c r="YS31" s="203">
        <v>2888.9</v>
      </c>
      <c r="YT31" s="190">
        <f>SUM(YQ31:YS31)</f>
        <v>5085.74</v>
      </c>
      <c r="YU31" s="192" t="s">
        <v>75</v>
      </c>
      <c r="YV31" s="190" t="s">
        <v>43</v>
      </c>
      <c r="YW31" s="203">
        <v>2199.1999999999998</v>
      </c>
      <c r="YX31" s="203">
        <v>2894.9</v>
      </c>
      <c r="YY31" s="190">
        <f>SUM(YV31:YX31)</f>
        <v>5094.1000000000004</v>
      </c>
      <c r="YZ31" s="192" t="s">
        <v>75</v>
      </c>
      <c r="ZA31" s="190" t="s">
        <v>43</v>
      </c>
      <c r="ZB31" s="203">
        <v>2199.9299999999998</v>
      </c>
      <c r="ZC31" s="203">
        <v>2895.44</v>
      </c>
      <c r="ZD31" s="190">
        <f>SUM(ZA31:ZC31)</f>
        <v>5095.37</v>
      </c>
      <c r="ZE31" s="192" t="s">
        <v>75</v>
      </c>
      <c r="ZF31" s="190" t="s">
        <v>43</v>
      </c>
      <c r="ZG31" s="203">
        <v>2201.2800000000002</v>
      </c>
      <c r="ZH31" s="203">
        <v>2911.35</v>
      </c>
      <c r="ZI31" s="190">
        <f>SUM(ZF31:ZH31)</f>
        <v>5112.63</v>
      </c>
      <c r="ZJ31" s="192" t="s">
        <v>75</v>
      </c>
      <c r="ZK31" s="190"/>
      <c r="ZL31" s="203"/>
      <c r="ZM31" s="203"/>
      <c r="ZN31" s="190">
        <f>SUM(ZK31:ZM31)</f>
        <v>0</v>
      </c>
      <c r="ZO31" s="192" t="s">
        <v>75</v>
      </c>
      <c r="ZP31" s="190"/>
      <c r="ZQ31" s="203"/>
      <c r="ZR31" s="203"/>
      <c r="ZS31" s="190">
        <f>SUM(ZP31:ZR31)</f>
        <v>0</v>
      </c>
      <c r="ZT31" s="192" t="s">
        <v>75</v>
      </c>
      <c r="ZU31" s="190"/>
      <c r="ZV31" s="203"/>
      <c r="ZW31" s="203"/>
      <c r="ZX31" s="190">
        <f>SUM(ZU31:ZW31)</f>
        <v>0</v>
      </c>
      <c r="ZY31" s="192" t="s">
        <v>75</v>
      </c>
      <c r="ZZ31" s="190"/>
      <c r="AAA31" s="203"/>
      <c r="AAB31" s="203"/>
      <c r="AAC31" s="190">
        <f>SUM(ZZ31:AAB31)</f>
        <v>0</v>
      </c>
      <c r="AAD31" s="192" t="s">
        <v>75</v>
      </c>
      <c r="AAE31" s="190"/>
      <c r="AAF31" s="203"/>
      <c r="AAG31" s="203"/>
      <c r="AAH31" s="190">
        <f>SUM(AAE31:AAG31)</f>
        <v>0</v>
      </c>
      <c r="AAI31" s="192" t="s">
        <v>75</v>
      </c>
      <c r="AAJ31" s="190"/>
      <c r="AAK31" s="203"/>
      <c r="AAL31" s="203"/>
      <c r="AAM31" s="190">
        <f>SUM(AAJ31:AAL31)</f>
        <v>0</v>
      </c>
    </row>
    <row r="32" spans="1:715" ht="23.25" thickBot="1" x14ac:dyDescent="0.3">
      <c r="A32" s="194" t="s">
        <v>73</v>
      </c>
      <c r="B32" s="205" t="s">
        <v>163</v>
      </c>
      <c r="C32" s="205">
        <v>41.18</v>
      </c>
      <c r="D32" s="205">
        <v>50.9</v>
      </c>
      <c r="E32" s="190">
        <f>SUM(B32:D32)</f>
        <v>92.08</v>
      </c>
      <c r="F32" s="194" t="s">
        <v>73</v>
      </c>
      <c r="G32" s="205" t="s">
        <v>163</v>
      </c>
      <c r="H32" s="205">
        <v>41.18</v>
      </c>
      <c r="I32" s="205">
        <v>50.9</v>
      </c>
      <c r="J32" s="190">
        <f>SUM(G32:I32)</f>
        <v>92.08</v>
      </c>
      <c r="K32" s="194" t="s">
        <v>73</v>
      </c>
      <c r="L32" s="205" t="s">
        <v>163</v>
      </c>
      <c r="M32" s="205">
        <v>41.18</v>
      </c>
      <c r="N32" s="205">
        <v>50.9</v>
      </c>
      <c r="O32" s="190">
        <f>SUM(L32:N32)</f>
        <v>92.08</v>
      </c>
      <c r="P32" s="194" t="s">
        <v>73</v>
      </c>
      <c r="Q32" s="205" t="s">
        <v>163</v>
      </c>
      <c r="R32" s="205">
        <v>41.18</v>
      </c>
      <c r="S32" s="205">
        <v>50.9</v>
      </c>
      <c r="T32" s="190">
        <f>SUM(Q32:S32)</f>
        <v>92.08</v>
      </c>
      <c r="U32" s="194" t="s">
        <v>73</v>
      </c>
      <c r="V32" s="205" t="s">
        <v>163</v>
      </c>
      <c r="W32" s="205">
        <v>41.18</v>
      </c>
      <c r="X32" s="205">
        <v>50.9</v>
      </c>
      <c r="Y32" s="190">
        <f>SUM(V32:X32)</f>
        <v>92.08</v>
      </c>
      <c r="Z32" s="194" t="s">
        <v>73</v>
      </c>
      <c r="AA32" s="205" t="s">
        <v>163</v>
      </c>
      <c r="AB32" s="205">
        <v>41.18</v>
      </c>
      <c r="AC32" s="205">
        <v>50.9</v>
      </c>
      <c r="AD32" s="190">
        <f>SUM(AA32:AC32)</f>
        <v>92.08</v>
      </c>
      <c r="AE32" s="194" t="s">
        <v>73</v>
      </c>
      <c r="AF32" s="205" t="s">
        <v>163</v>
      </c>
      <c r="AG32" s="205">
        <v>41.18</v>
      </c>
      <c r="AH32" s="205">
        <v>50.9</v>
      </c>
      <c r="AI32" s="190">
        <f>SUM(AF32:AH32)</f>
        <v>92.08</v>
      </c>
      <c r="AJ32" s="194" t="s">
        <v>73</v>
      </c>
      <c r="AK32" s="205" t="s">
        <v>163</v>
      </c>
      <c r="AL32" s="205">
        <v>41.18</v>
      </c>
      <c r="AM32" s="205">
        <v>50.9</v>
      </c>
      <c r="AN32" s="190">
        <f>SUM(AK32:AM32)</f>
        <v>92.08</v>
      </c>
      <c r="AO32" s="192" t="s">
        <v>73</v>
      </c>
      <c r="AP32" s="190" t="s">
        <v>51</v>
      </c>
      <c r="AQ32" s="190">
        <v>41.18</v>
      </c>
      <c r="AR32" s="190">
        <v>50.9</v>
      </c>
      <c r="AS32" s="190">
        <f>SUM(AP32:AR32)</f>
        <v>92.08</v>
      </c>
      <c r="AT32" s="192" t="s">
        <v>73</v>
      </c>
      <c r="AU32" s="190" t="s">
        <v>43</v>
      </c>
      <c r="AV32" s="190">
        <v>41.18</v>
      </c>
      <c r="AW32" s="190">
        <v>50.9</v>
      </c>
      <c r="AX32" s="190">
        <f>SUM(AU32:AW32)</f>
        <v>92.08</v>
      </c>
      <c r="AY32" s="196" t="s">
        <v>176</v>
      </c>
      <c r="AZ32" s="195" t="s">
        <v>166</v>
      </c>
      <c r="BA32" s="195" t="s">
        <v>165</v>
      </c>
      <c r="BB32" s="195" t="s">
        <v>164</v>
      </c>
      <c r="BC32" s="195" t="s">
        <v>61</v>
      </c>
      <c r="BD32" s="196" t="s">
        <v>176</v>
      </c>
      <c r="BE32" s="195" t="s">
        <v>166</v>
      </c>
      <c r="BF32" s="195" t="s">
        <v>165</v>
      </c>
      <c r="BG32" s="195" t="s">
        <v>164</v>
      </c>
      <c r="BH32" s="195" t="s">
        <v>61</v>
      </c>
      <c r="BI32" s="196" t="s">
        <v>176</v>
      </c>
      <c r="BJ32" s="195" t="s">
        <v>166</v>
      </c>
      <c r="BK32" s="195" t="s">
        <v>165</v>
      </c>
      <c r="BL32" s="195" t="s">
        <v>164</v>
      </c>
      <c r="BM32" s="195" t="s">
        <v>61</v>
      </c>
      <c r="BN32" s="196" t="s">
        <v>176</v>
      </c>
      <c r="BO32" s="195" t="s">
        <v>166</v>
      </c>
      <c r="BP32" s="195" t="s">
        <v>165</v>
      </c>
      <c r="BQ32" s="195" t="s">
        <v>164</v>
      </c>
      <c r="BR32" s="195" t="s">
        <v>61</v>
      </c>
      <c r="BS32" s="196" t="s">
        <v>176</v>
      </c>
      <c r="BT32" s="195" t="s">
        <v>166</v>
      </c>
      <c r="BU32" s="195" t="s">
        <v>165</v>
      </c>
      <c r="BV32" s="195" t="s">
        <v>164</v>
      </c>
      <c r="BW32" s="195" t="s">
        <v>61</v>
      </c>
      <c r="BX32" s="196" t="s">
        <v>176</v>
      </c>
      <c r="BY32" s="195" t="s">
        <v>166</v>
      </c>
      <c r="BZ32" s="195" t="s">
        <v>165</v>
      </c>
      <c r="CA32" s="195" t="s">
        <v>164</v>
      </c>
      <c r="CB32" s="195" t="s">
        <v>61</v>
      </c>
      <c r="CC32" s="196" t="s">
        <v>176</v>
      </c>
      <c r="CD32" s="195" t="s">
        <v>166</v>
      </c>
      <c r="CE32" s="195" t="s">
        <v>165</v>
      </c>
      <c r="CF32" s="195" t="s">
        <v>164</v>
      </c>
      <c r="CG32" s="195" t="s">
        <v>61</v>
      </c>
      <c r="CH32" s="196" t="s">
        <v>176</v>
      </c>
      <c r="CI32" s="195" t="s">
        <v>166</v>
      </c>
      <c r="CJ32" s="195" t="s">
        <v>165</v>
      </c>
      <c r="CK32" s="195" t="s">
        <v>164</v>
      </c>
      <c r="CL32" s="195" t="s">
        <v>61</v>
      </c>
      <c r="CM32" s="196" t="s">
        <v>176</v>
      </c>
      <c r="CN32" s="195" t="s">
        <v>166</v>
      </c>
      <c r="CO32" s="195" t="s">
        <v>165</v>
      </c>
      <c r="CP32" s="195" t="s">
        <v>164</v>
      </c>
      <c r="CQ32" s="195" t="s">
        <v>61</v>
      </c>
      <c r="CR32" s="196" t="s">
        <v>176</v>
      </c>
      <c r="CS32" s="195" t="s">
        <v>166</v>
      </c>
      <c r="CT32" s="195" t="s">
        <v>165</v>
      </c>
      <c r="CU32" s="195" t="s">
        <v>164</v>
      </c>
      <c r="CV32" s="195" t="s">
        <v>61</v>
      </c>
      <c r="CW32" s="196" t="s">
        <v>176</v>
      </c>
      <c r="CX32" s="195" t="s">
        <v>166</v>
      </c>
      <c r="CY32" s="195" t="s">
        <v>165</v>
      </c>
      <c r="CZ32" s="195" t="s">
        <v>164</v>
      </c>
      <c r="DA32" s="195" t="s">
        <v>61</v>
      </c>
      <c r="DB32" s="196" t="s">
        <v>176</v>
      </c>
      <c r="DC32" s="195" t="s">
        <v>166</v>
      </c>
      <c r="DD32" s="195" t="s">
        <v>165</v>
      </c>
      <c r="DE32" s="195" t="s">
        <v>164</v>
      </c>
      <c r="DF32" s="195" t="s">
        <v>61</v>
      </c>
      <c r="DG32" s="196" t="s">
        <v>176</v>
      </c>
      <c r="DH32" s="195" t="s">
        <v>166</v>
      </c>
      <c r="DI32" s="195" t="s">
        <v>165</v>
      </c>
      <c r="DJ32" s="195" t="s">
        <v>164</v>
      </c>
      <c r="DK32" s="195" t="s">
        <v>61</v>
      </c>
      <c r="DL32" s="196" t="s">
        <v>176</v>
      </c>
      <c r="DM32" s="195" t="s">
        <v>166</v>
      </c>
      <c r="DN32" s="195" t="s">
        <v>165</v>
      </c>
      <c r="DO32" s="195" t="s">
        <v>164</v>
      </c>
      <c r="DP32" s="195" t="s">
        <v>61</v>
      </c>
      <c r="DQ32" s="196" t="s">
        <v>176</v>
      </c>
      <c r="DR32" s="195" t="s">
        <v>166</v>
      </c>
      <c r="DS32" s="195" t="s">
        <v>165</v>
      </c>
      <c r="DT32" s="195" t="s">
        <v>164</v>
      </c>
      <c r="DU32" s="195" t="s">
        <v>61</v>
      </c>
      <c r="DV32" s="196" t="s">
        <v>176</v>
      </c>
      <c r="DW32" s="195" t="s">
        <v>166</v>
      </c>
      <c r="DX32" s="195" t="s">
        <v>165</v>
      </c>
      <c r="DY32" s="195" t="s">
        <v>164</v>
      </c>
      <c r="DZ32" s="195" t="s">
        <v>61</v>
      </c>
      <c r="EA32" s="196" t="s">
        <v>176</v>
      </c>
      <c r="EB32" s="195" t="s">
        <v>166</v>
      </c>
      <c r="EC32" s="195" t="s">
        <v>165</v>
      </c>
      <c r="ED32" s="195" t="s">
        <v>164</v>
      </c>
      <c r="EE32" s="195" t="s">
        <v>61</v>
      </c>
      <c r="EF32" s="196" t="s">
        <v>176</v>
      </c>
      <c r="EG32" s="195" t="s">
        <v>166</v>
      </c>
      <c r="EH32" s="195" t="s">
        <v>165</v>
      </c>
      <c r="EI32" s="195" t="s">
        <v>164</v>
      </c>
      <c r="EJ32" s="195" t="s">
        <v>61</v>
      </c>
      <c r="EK32" s="196" t="s">
        <v>176</v>
      </c>
      <c r="EL32" s="195" t="s">
        <v>166</v>
      </c>
      <c r="EM32" s="195" t="s">
        <v>165</v>
      </c>
      <c r="EN32" s="195" t="s">
        <v>164</v>
      </c>
      <c r="EO32" s="195" t="s">
        <v>61</v>
      </c>
      <c r="EP32" s="196" t="s">
        <v>176</v>
      </c>
      <c r="EQ32" s="195" t="s">
        <v>166</v>
      </c>
      <c r="ER32" s="195" t="s">
        <v>165</v>
      </c>
      <c r="ES32" s="195" t="s">
        <v>164</v>
      </c>
      <c r="ET32" s="195" t="s">
        <v>61</v>
      </c>
      <c r="EU32" s="196" t="s">
        <v>176</v>
      </c>
      <c r="EV32" s="195" t="s">
        <v>166</v>
      </c>
      <c r="EW32" s="195" t="s">
        <v>165</v>
      </c>
      <c r="EX32" s="195" t="s">
        <v>164</v>
      </c>
      <c r="EY32" s="195" t="s">
        <v>61</v>
      </c>
      <c r="EZ32" s="196" t="s">
        <v>176</v>
      </c>
      <c r="FA32" s="195" t="s">
        <v>166</v>
      </c>
      <c r="FB32" s="195" t="s">
        <v>165</v>
      </c>
      <c r="FC32" s="195" t="s">
        <v>164</v>
      </c>
      <c r="FD32" s="195" t="s">
        <v>61</v>
      </c>
      <c r="FE32" s="196" t="s">
        <v>176</v>
      </c>
      <c r="FF32" s="195" t="s">
        <v>166</v>
      </c>
      <c r="FG32" s="195" t="s">
        <v>165</v>
      </c>
      <c r="FH32" s="195" t="s">
        <v>164</v>
      </c>
      <c r="FI32" s="195" t="s">
        <v>61</v>
      </c>
      <c r="FJ32" s="196" t="s">
        <v>176</v>
      </c>
      <c r="FK32" s="195" t="s">
        <v>166</v>
      </c>
      <c r="FL32" s="195" t="s">
        <v>165</v>
      </c>
      <c r="FM32" s="195" t="s">
        <v>164</v>
      </c>
      <c r="FN32" s="195" t="s">
        <v>61</v>
      </c>
      <c r="FO32" s="196" t="s">
        <v>176</v>
      </c>
      <c r="FP32" s="195" t="s">
        <v>166</v>
      </c>
      <c r="FQ32" s="195" t="s">
        <v>165</v>
      </c>
      <c r="FR32" s="195" t="s">
        <v>164</v>
      </c>
      <c r="FS32" s="195" t="s">
        <v>61</v>
      </c>
      <c r="FT32" s="196" t="s">
        <v>176</v>
      </c>
      <c r="FU32" s="195" t="s">
        <v>166</v>
      </c>
      <c r="FV32" s="195" t="s">
        <v>165</v>
      </c>
      <c r="FW32" s="195" t="s">
        <v>164</v>
      </c>
      <c r="FX32" s="195" t="s">
        <v>61</v>
      </c>
      <c r="FY32" s="196" t="s">
        <v>176</v>
      </c>
      <c r="FZ32" s="195" t="s">
        <v>166</v>
      </c>
      <c r="GA32" s="195" t="s">
        <v>165</v>
      </c>
      <c r="GB32" s="195" t="s">
        <v>164</v>
      </c>
      <c r="GC32" s="195" t="s">
        <v>61</v>
      </c>
      <c r="GD32" s="196" t="s">
        <v>176</v>
      </c>
      <c r="GE32" s="195" t="s">
        <v>166</v>
      </c>
      <c r="GF32" s="195" t="s">
        <v>165</v>
      </c>
      <c r="GG32" s="195" t="s">
        <v>164</v>
      </c>
      <c r="GH32" s="195" t="s">
        <v>61</v>
      </c>
      <c r="GI32" s="196" t="s">
        <v>176</v>
      </c>
      <c r="GJ32" s="195" t="s">
        <v>166</v>
      </c>
      <c r="GK32" s="195" t="s">
        <v>165</v>
      </c>
      <c r="GL32" s="195" t="s">
        <v>164</v>
      </c>
      <c r="GM32" s="195" t="s">
        <v>61</v>
      </c>
      <c r="GN32" s="196" t="s">
        <v>176</v>
      </c>
      <c r="GO32" s="195" t="s">
        <v>166</v>
      </c>
      <c r="GP32" s="195" t="s">
        <v>165</v>
      </c>
      <c r="GQ32" s="195" t="s">
        <v>164</v>
      </c>
      <c r="GR32" s="195" t="s">
        <v>61</v>
      </c>
      <c r="GS32" s="196" t="s">
        <v>176</v>
      </c>
      <c r="GT32" s="195" t="s">
        <v>166</v>
      </c>
      <c r="GU32" s="195" t="s">
        <v>165</v>
      </c>
      <c r="GV32" s="195" t="s">
        <v>164</v>
      </c>
      <c r="GW32" s="195" t="s">
        <v>61</v>
      </c>
      <c r="GX32" s="196" t="s">
        <v>176</v>
      </c>
      <c r="GY32" s="195" t="s">
        <v>166</v>
      </c>
      <c r="GZ32" s="195" t="s">
        <v>165</v>
      </c>
      <c r="HA32" s="195" t="s">
        <v>164</v>
      </c>
      <c r="HB32" s="195" t="s">
        <v>61</v>
      </c>
      <c r="HC32" s="196" t="s">
        <v>176</v>
      </c>
      <c r="HD32" s="195" t="s">
        <v>166</v>
      </c>
      <c r="HE32" s="195" t="s">
        <v>165</v>
      </c>
      <c r="HF32" s="195" t="s">
        <v>164</v>
      </c>
      <c r="HG32" s="195" t="s">
        <v>61</v>
      </c>
      <c r="HH32" s="196" t="s">
        <v>176</v>
      </c>
      <c r="HI32" s="195" t="s">
        <v>166</v>
      </c>
      <c r="HJ32" s="195" t="s">
        <v>165</v>
      </c>
      <c r="HK32" s="195" t="s">
        <v>164</v>
      </c>
      <c r="HL32" s="195" t="s">
        <v>61</v>
      </c>
      <c r="HM32" s="196" t="s">
        <v>176</v>
      </c>
      <c r="HN32" s="195" t="s">
        <v>166</v>
      </c>
      <c r="HO32" s="195" t="s">
        <v>165</v>
      </c>
      <c r="HP32" s="195" t="s">
        <v>164</v>
      </c>
      <c r="HQ32" s="195" t="s">
        <v>61</v>
      </c>
      <c r="HR32" s="196" t="s">
        <v>176</v>
      </c>
      <c r="HS32" s="195" t="s">
        <v>166</v>
      </c>
      <c r="HT32" s="195" t="s">
        <v>165</v>
      </c>
      <c r="HU32" s="195" t="s">
        <v>164</v>
      </c>
      <c r="HV32" s="195" t="s">
        <v>61</v>
      </c>
      <c r="HW32" s="196" t="s">
        <v>176</v>
      </c>
      <c r="HX32" s="195" t="s">
        <v>166</v>
      </c>
      <c r="HY32" s="195" t="s">
        <v>165</v>
      </c>
      <c r="HZ32" s="195" t="s">
        <v>164</v>
      </c>
      <c r="IA32" s="195" t="s">
        <v>61</v>
      </c>
      <c r="IB32" s="196" t="s">
        <v>176</v>
      </c>
      <c r="IC32" s="195" t="s">
        <v>166</v>
      </c>
      <c r="ID32" s="195" t="s">
        <v>165</v>
      </c>
      <c r="IE32" s="195" t="s">
        <v>164</v>
      </c>
      <c r="IF32" s="195" t="s">
        <v>61</v>
      </c>
      <c r="IG32" s="196" t="s">
        <v>176</v>
      </c>
      <c r="IH32" s="195" t="s">
        <v>166</v>
      </c>
      <c r="II32" s="195" t="s">
        <v>165</v>
      </c>
      <c r="IJ32" s="195" t="s">
        <v>164</v>
      </c>
      <c r="IK32" s="195" t="s">
        <v>61</v>
      </c>
      <c r="IL32" s="196" t="s">
        <v>176</v>
      </c>
      <c r="IM32" s="195" t="s">
        <v>166</v>
      </c>
      <c r="IN32" s="195" t="s">
        <v>165</v>
      </c>
      <c r="IO32" s="195" t="s">
        <v>164</v>
      </c>
      <c r="IP32" s="195" t="s">
        <v>61</v>
      </c>
      <c r="IQ32" s="196" t="s">
        <v>176</v>
      </c>
      <c r="IR32" s="195" t="s">
        <v>166</v>
      </c>
      <c r="IS32" s="195" t="s">
        <v>165</v>
      </c>
      <c r="IT32" s="195" t="s">
        <v>164</v>
      </c>
      <c r="IU32" s="195" t="s">
        <v>61</v>
      </c>
      <c r="IV32" s="196" t="s">
        <v>176</v>
      </c>
      <c r="IW32" s="195" t="s">
        <v>166</v>
      </c>
      <c r="IX32" s="195" t="s">
        <v>165</v>
      </c>
      <c r="IY32" s="195" t="s">
        <v>164</v>
      </c>
      <c r="IZ32" s="195" t="s">
        <v>61</v>
      </c>
      <c r="JA32" s="196" t="s">
        <v>176</v>
      </c>
      <c r="JB32" s="195" t="s">
        <v>166</v>
      </c>
      <c r="JC32" s="195" t="s">
        <v>165</v>
      </c>
      <c r="JD32" s="195" t="s">
        <v>164</v>
      </c>
      <c r="JE32" s="195" t="s">
        <v>61</v>
      </c>
      <c r="JF32" s="196" t="s">
        <v>176</v>
      </c>
      <c r="JG32" s="195" t="s">
        <v>166</v>
      </c>
      <c r="JH32" s="195" t="s">
        <v>165</v>
      </c>
      <c r="JI32" s="195" t="s">
        <v>164</v>
      </c>
      <c r="JJ32" s="195" t="s">
        <v>61</v>
      </c>
      <c r="JK32" s="196" t="s">
        <v>176</v>
      </c>
      <c r="JL32" s="195" t="s">
        <v>166</v>
      </c>
      <c r="JM32" s="195" t="s">
        <v>165</v>
      </c>
      <c r="JN32" s="195" t="s">
        <v>164</v>
      </c>
      <c r="JO32" s="195" t="s">
        <v>61</v>
      </c>
      <c r="JP32" s="196" t="s">
        <v>176</v>
      </c>
      <c r="JQ32" s="195" t="s">
        <v>166</v>
      </c>
      <c r="JR32" s="195" t="s">
        <v>165</v>
      </c>
      <c r="JS32" s="195" t="s">
        <v>164</v>
      </c>
      <c r="JT32" s="195" t="s">
        <v>61</v>
      </c>
      <c r="JU32" s="196" t="s">
        <v>176</v>
      </c>
      <c r="JV32" s="195" t="s">
        <v>166</v>
      </c>
      <c r="JW32" s="195" t="s">
        <v>165</v>
      </c>
      <c r="JX32" s="195" t="s">
        <v>164</v>
      </c>
      <c r="JY32" s="195" t="s">
        <v>61</v>
      </c>
      <c r="JZ32" s="196" t="s">
        <v>176</v>
      </c>
      <c r="KA32" s="195" t="s">
        <v>166</v>
      </c>
      <c r="KB32" s="195" t="s">
        <v>165</v>
      </c>
      <c r="KC32" s="195" t="s">
        <v>164</v>
      </c>
      <c r="KD32" s="195" t="s">
        <v>61</v>
      </c>
      <c r="KE32" s="196" t="s">
        <v>176</v>
      </c>
      <c r="KF32" s="195" t="s">
        <v>166</v>
      </c>
      <c r="KG32" s="195" t="s">
        <v>165</v>
      </c>
      <c r="KH32" s="195" t="s">
        <v>164</v>
      </c>
      <c r="KI32" s="195" t="s">
        <v>61</v>
      </c>
      <c r="KJ32" s="196" t="s">
        <v>176</v>
      </c>
      <c r="KK32" s="195" t="s">
        <v>166</v>
      </c>
      <c r="KL32" s="195" t="s">
        <v>165</v>
      </c>
      <c r="KM32" s="195" t="s">
        <v>164</v>
      </c>
      <c r="KN32" s="195" t="s">
        <v>61</v>
      </c>
      <c r="KO32" s="196" t="s">
        <v>176</v>
      </c>
      <c r="KP32" s="195" t="s">
        <v>166</v>
      </c>
      <c r="KQ32" s="195" t="s">
        <v>165</v>
      </c>
      <c r="KR32" s="195" t="s">
        <v>164</v>
      </c>
      <c r="KS32" s="195" t="s">
        <v>61</v>
      </c>
      <c r="KT32" s="196" t="s">
        <v>176</v>
      </c>
      <c r="KU32" s="195" t="s">
        <v>166</v>
      </c>
      <c r="KV32" s="195" t="s">
        <v>165</v>
      </c>
      <c r="KW32" s="195" t="s">
        <v>164</v>
      </c>
      <c r="KX32" s="195" t="s">
        <v>61</v>
      </c>
      <c r="KY32" s="196" t="s">
        <v>176</v>
      </c>
      <c r="KZ32" s="195" t="s">
        <v>166</v>
      </c>
      <c r="LA32" s="195" t="s">
        <v>165</v>
      </c>
      <c r="LB32" s="195" t="s">
        <v>164</v>
      </c>
      <c r="LC32" s="195" t="s">
        <v>61</v>
      </c>
      <c r="LD32" s="196" t="s">
        <v>176</v>
      </c>
      <c r="LE32" s="195" t="s">
        <v>166</v>
      </c>
      <c r="LF32" s="195" t="s">
        <v>165</v>
      </c>
      <c r="LG32" s="195" t="s">
        <v>164</v>
      </c>
      <c r="LH32" s="195" t="s">
        <v>61</v>
      </c>
      <c r="LI32" s="196" t="s">
        <v>176</v>
      </c>
      <c r="LJ32" s="195" t="s">
        <v>166</v>
      </c>
      <c r="LK32" s="195" t="s">
        <v>165</v>
      </c>
      <c r="LL32" s="195" t="s">
        <v>164</v>
      </c>
      <c r="LM32" s="195" t="s">
        <v>61</v>
      </c>
      <c r="LN32" s="196" t="s">
        <v>176</v>
      </c>
      <c r="LO32" s="195" t="s">
        <v>166</v>
      </c>
      <c r="LP32" s="195" t="s">
        <v>165</v>
      </c>
      <c r="LQ32" s="195" t="s">
        <v>164</v>
      </c>
      <c r="LR32" s="195" t="s">
        <v>61</v>
      </c>
      <c r="LS32" s="196" t="s">
        <v>176</v>
      </c>
      <c r="LT32" s="195" t="s">
        <v>166</v>
      </c>
      <c r="LU32" s="195" t="s">
        <v>165</v>
      </c>
      <c r="LV32" s="195" t="s">
        <v>164</v>
      </c>
      <c r="LW32" s="195" t="s">
        <v>61</v>
      </c>
      <c r="LX32" s="196" t="s">
        <v>176</v>
      </c>
      <c r="LY32" s="195" t="s">
        <v>166</v>
      </c>
      <c r="LZ32" s="195" t="s">
        <v>165</v>
      </c>
      <c r="MA32" s="195" t="s">
        <v>164</v>
      </c>
      <c r="MB32" s="195" t="s">
        <v>61</v>
      </c>
      <c r="MC32" s="196" t="s">
        <v>176</v>
      </c>
      <c r="MD32" s="195" t="s">
        <v>166</v>
      </c>
      <c r="ME32" s="195" t="s">
        <v>165</v>
      </c>
      <c r="MF32" s="195" t="s">
        <v>164</v>
      </c>
      <c r="MG32" s="195" t="s">
        <v>61</v>
      </c>
      <c r="MH32" s="196" t="s">
        <v>176</v>
      </c>
      <c r="MI32" s="195" t="s">
        <v>166</v>
      </c>
      <c r="MJ32" s="195" t="s">
        <v>165</v>
      </c>
      <c r="MK32" s="195" t="s">
        <v>164</v>
      </c>
      <c r="ML32" s="195" t="s">
        <v>61</v>
      </c>
      <c r="MM32" s="196" t="s">
        <v>176</v>
      </c>
      <c r="MN32" s="195" t="s">
        <v>166</v>
      </c>
      <c r="MO32" s="195" t="s">
        <v>165</v>
      </c>
      <c r="MP32" s="195" t="s">
        <v>164</v>
      </c>
      <c r="MQ32" s="195" t="s">
        <v>61</v>
      </c>
      <c r="MR32" s="196" t="s">
        <v>176</v>
      </c>
      <c r="MS32" s="195" t="s">
        <v>166</v>
      </c>
      <c r="MT32" s="195" t="s">
        <v>165</v>
      </c>
      <c r="MU32" s="195" t="s">
        <v>164</v>
      </c>
      <c r="MV32" s="195" t="s">
        <v>61</v>
      </c>
      <c r="MW32" s="196" t="s">
        <v>176</v>
      </c>
      <c r="MX32" s="195" t="s">
        <v>166</v>
      </c>
      <c r="MY32" s="195" t="s">
        <v>165</v>
      </c>
      <c r="MZ32" s="195" t="s">
        <v>164</v>
      </c>
      <c r="NA32" s="195" t="s">
        <v>61</v>
      </c>
      <c r="NB32" s="196" t="s">
        <v>176</v>
      </c>
      <c r="NC32" s="195" t="s">
        <v>166</v>
      </c>
      <c r="ND32" s="195" t="s">
        <v>165</v>
      </c>
      <c r="NE32" s="195" t="s">
        <v>164</v>
      </c>
      <c r="NF32" s="195" t="s">
        <v>61</v>
      </c>
      <c r="NG32" s="196" t="s">
        <v>176</v>
      </c>
      <c r="NH32" s="195" t="s">
        <v>166</v>
      </c>
      <c r="NI32" s="195" t="s">
        <v>165</v>
      </c>
      <c r="NJ32" s="195" t="s">
        <v>164</v>
      </c>
      <c r="NK32" s="195" t="s">
        <v>61</v>
      </c>
      <c r="NL32" s="196" t="s">
        <v>176</v>
      </c>
      <c r="NM32" s="195" t="s">
        <v>166</v>
      </c>
      <c r="NN32" s="195" t="s">
        <v>165</v>
      </c>
      <c r="NO32" s="195" t="s">
        <v>164</v>
      </c>
      <c r="NP32" s="195" t="s">
        <v>61</v>
      </c>
      <c r="NQ32" s="196" t="s">
        <v>176</v>
      </c>
      <c r="NR32" s="195" t="s">
        <v>166</v>
      </c>
      <c r="NS32" s="195" t="s">
        <v>165</v>
      </c>
      <c r="NT32" s="195" t="s">
        <v>164</v>
      </c>
      <c r="NU32" s="195" t="s">
        <v>61</v>
      </c>
      <c r="NV32" s="196" t="s">
        <v>176</v>
      </c>
      <c r="NW32" s="195" t="s">
        <v>166</v>
      </c>
      <c r="NX32" s="195" t="s">
        <v>165</v>
      </c>
      <c r="NY32" s="195" t="s">
        <v>164</v>
      </c>
      <c r="NZ32" s="195" t="s">
        <v>61</v>
      </c>
      <c r="OA32" s="196" t="s">
        <v>176</v>
      </c>
      <c r="OB32" s="195" t="s">
        <v>166</v>
      </c>
      <c r="OC32" s="195" t="s">
        <v>165</v>
      </c>
      <c r="OD32" s="195" t="s">
        <v>164</v>
      </c>
      <c r="OE32" s="195" t="s">
        <v>61</v>
      </c>
      <c r="OF32" s="196" t="s">
        <v>176</v>
      </c>
      <c r="OG32" s="195" t="s">
        <v>166</v>
      </c>
      <c r="OH32" s="195" t="s">
        <v>165</v>
      </c>
      <c r="OI32" s="195" t="s">
        <v>164</v>
      </c>
      <c r="OJ32" s="195" t="s">
        <v>61</v>
      </c>
      <c r="OK32" s="196" t="s">
        <v>176</v>
      </c>
      <c r="OL32" s="195" t="s">
        <v>166</v>
      </c>
      <c r="OM32" s="195" t="s">
        <v>165</v>
      </c>
      <c r="ON32" s="195" t="s">
        <v>164</v>
      </c>
      <c r="OO32" s="195" t="s">
        <v>61</v>
      </c>
      <c r="OP32" s="196" t="s">
        <v>176</v>
      </c>
      <c r="OQ32" s="195" t="s">
        <v>166</v>
      </c>
      <c r="OR32" s="195" t="s">
        <v>165</v>
      </c>
      <c r="OS32" s="195" t="s">
        <v>164</v>
      </c>
      <c r="OT32" s="195" t="s">
        <v>61</v>
      </c>
      <c r="OU32" s="196" t="s">
        <v>176</v>
      </c>
      <c r="OV32" s="195" t="s">
        <v>166</v>
      </c>
      <c r="OW32" s="195" t="s">
        <v>165</v>
      </c>
      <c r="OX32" s="195" t="s">
        <v>164</v>
      </c>
      <c r="OY32" s="195" t="s">
        <v>61</v>
      </c>
      <c r="OZ32" s="196" t="s">
        <v>176</v>
      </c>
      <c r="PA32" s="195" t="s">
        <v>166</v>
      </c>
      <c r="PB32" s="195" t="s">
        <v>165</v>
      </c>
      <c r="PC32" s="195" t="s">
        <v>164</v>
      </c>
      <c r="PD32" s="195" t="s">
        <v>61</v>
      </c>
      <c r="PE32" s="196" t="s">
        <v>176</v>
      </c>
      <c r="PF32" s="195" t="s">
        <v>166</v>
      </c>
      <c r="PG32" s="195" t="s">
        <v>165</v>
      </c>
      <c r="PH32" s="195" t="s">
        <v>164</v>
      </c>
      <c r="PI32" s="195" t="s">
        <v>61</v>
      </c>
      <c r="PJ32" s="196" t="s">
        <v>176</v>
      </c>
      <c r="PK32" s="195" t="s">
        <v>166</v>
      </c>
      <c r="PL32" s="195" t="s">
        <v>165</v>
      </c>
      <c r="PM32" s="195" t="s">
        <v>164</v>
      </c>
      <c r="PN32" s="195" t="s">
        <v>61</v>
      </c>
      <c r="PO32" s="196" t="s">
        <v>176</v>
      </c>
      <c r="PP32" s="195" t="s">
        <v>166</v>
      </c>
      <c r="PQ32" s="195" t="s">
        <v>165</v>
      </c>
      <c r="PR32" s="195" t="s">
        <v>164</v>
      </c>
      <c r="PS32" s="195" t="s">
        <v>61</v>
      </c>
      <c r="PT32" s="196" t="s">
        <v>176</v>
      </c>
      <c r="PU32" s="195" t="s">
        <v>166</v>
      </c>
      <c r="PV32" s="195" t="s">
        <v>165</v>
      </c>
      <c r="PW32" s="195" t="s">
        <v>164</v>
      </c>
      <c r="PX32" s="195" t="s">
        <v>61</v>
      </c>
      <c r="PY32" s="196" t="s">
        <v>176</v>
      </c>
      <c r="PZ32" s="195" t="s">
        <v>166</v>
      </c>
      <c r="QA32" s="195" t="s">
        <v>165</v>
      </c>
      <c r="QB32" s="195" t="s">
        <v>164</v>
      </c>
      <c r="QC32" s="195" t="s">
        <v>61</v>
      </c>
      <c r="QD32" s="196" t="s">
        <v>176</v>
      </c>
      <c r="QE32" s="195" t="s">
        <v>166</v>
      </c>
      <c r="QF32" s="195" t="s">
        <v>165</v>
      </c>
      <c r="QG32" s="195" t="s">
        <v>164</v>
      </c>
      <c r="QH32" s="195" t="s">
        <v>61</v>
      </c>
      <c r="QI32" s="196" t="s">
        <v>176</v>
      </c>
      <c r="QJ32" s="195" t="s">
        <v>166</v>
      </c>
      <c r="QK32" s="195" t="s">
        <v>165</v>
      </c>
      <c r="QL32" s="195" t="s">
        <v>164</v>
      </c>
      <c r="QM32" s="195" t="s">
        <v>61</v>
      </c>
      <c r="QN32" s="196" t="s">
        <v>176</v>
      </c>
      <c r="QO32" s="195" t="s">
        <v>166</v>
      </c>
      <c r="QP32" s="195" t="s">
        <v>165</v>
      </c>
      <c r="QQ32" s="195" t="s">
        <v>164</v>
      </c>
      <c r="QR32" s="195" t="s">
        <v>61</v>
      </c>
      <c r="QS32" s="196" t="s">
        <v>176</v>
      </c>
      <c r="QT32" s="195" t="s">
        <v>166</v>
      </c>
      <c r="QU32" s="195" t="s">
        <v>165</v>
      </c>
      <c r="QV32" s="195" t="s">
        <v>164</v>
      </c>
      <c r="QW32" s="195" t="s">
        <v>61</v>
      </c>
      <c r="QX32" s="196" t="s">
        <v>176</v>
      </c>
      <c r="QY32" s="195" t="s">
        <v>166</v>
      </c>
      <c r="QZ32" s="195" t="s">
        <v>165</v>
      </c>
      <c r="RA32" s="195" t="s">
        <v>164</v>
      </c>
      <c r="RB32" s="195" t="s">
        <v>61</v>
      </c>
      <c r="RC32" s="196" t="s">
        <v>176</v>
      </c>
      <c r="RD32" s="195" t="s">
        <v>166</v>
      </c>
      <c r="RE32" s="195" t="s">
        <v>165</v>
      </c>
      <c r="RF32" s="195" t="s">
        <v>164</v>
      </c>
      <c r="RG32" s="195" t="s">
        <v>61</v>
      </c>
      <c r="RH32" s="196" t="s">
        <v>176</v>
      </c>
      <c r="RI32" s="195" t="s">
        <v>166</v>
      </c>
      <c r="RJ32" s="195" t="s">
        <v>165</v>
      </c>
      <c r="RK32" s="195" t="s">
        <v>164</v>
      </c>
      <c r="RL32" s="195" t="s">
        <v>61</v>
      </c>
      <c r="RM32" s="196" t="s">
        <v>176</v>
      </c>
      <c r="RN32" s="195" t="s">
        <v>166</v>
      </c>
      <c r="RO32" s="195" t="s">
        <v>165</v>
      </c>
      <c r="RP32" s="195" t="s">
        <v>164</v>
      </c>
      <c r="RQ32" s="195" t="s">
        <v>61</v>
      </c>
      <c r="RR32" s="196" t="s">
        <v>176</v>
      </c>
      <c r="RS32" s="195" t="s">
        <v>166</v>
      </c>
      <c r="RT32" s="195" t="s">
        <v>165</v>
      </c>
      <c r="RU32" s="195" t="s">
        <v>164</v>
      </c>
      <c r="RV32" s="195" t="s">
        <v>61</v>
      </c>
      <c r="RW32" s="196" t="s">
        <v>176</v>
      </c>
      <c r="RX32" s="195" t="s">
        <v>166</v>
      </c>
      <c r="RY32" s="195" t="s">
        <v>165</v>
      </c>
      <c r="RZ32" s="195" t="s">
        <v>164</v>
      </c>
      <c r="SA32" s="195" t="s">
        <v>61</v>
      </c>
      <c r="SB32" s="196" t="s">
        <v>176</v>
      </c>
      <c r="SC32" s="195" t="s">
        <v>166</v>
      </c>
      <c r="SD32" s="195" t="s">
        <v>165</v>
      </c>
      <c r="SE32" s="195" t="s">
        <v>164</v>
      </c>
      <c r="SF32" s="195" t="s">
        <v>61</v>
      </c>
      <c r="SG32" s="196" t="s">
        <v>176</v>
      </c>
      <c r="SH32" s="195" t="s">
        <v>166</v>
      </c>
      <c r="SI32" s="195" t="s">
        <v>165</v>
      </c>
      <c r="SJ32" s="195" t="s">
        <v>164</v>
      </c>
      <c r="SK32" s="195" t="s">
        <v>61</v>
      </c>
      <c r="SL32" s="196" t="s">
        <v>176</v>
      </c>
      <c r="SM32" s="195" t="s">
        <v>166</v>
      </c>
      <c r="SN32" s="195" t="s">
        <v>165</v>
      </c>
      <c r="SO32" s="195" t="s">
        <v>164</v>
      </c>
      <c r="SP32" s="195" t="s">
        <v>61</v>
      </c>
      <c r="SQ32" s="196" t="s">
        <v>176</v>
      </c>
      <c r="SR32" s="195" t="s">
        <v>166</v>
      </c>
      <c r="SS32" s="195" t="s">
        <v>165</v>
      </c>
      <c r="ST32" s="195" t="s">
        <v>164</v>
      </c>
      <c r="SU32" s="195" t="s">
        <v>61</v>
      </c>
      <c r="SV32" s="196" t="s">
        <v>176</v>
      </c>
      <c r="SW32" s="195" t="s">
        <v>166</v>
      </c>
      <c r="SX32" s="195" t="s">
        <v>165</v>
      </c>
      <c r="SY32" s="195" t="s">
        <v>164</v>
      </c>
      <c r="SZ32" s="195" t="s">
        <v>61</v>
      </c>
      <c r="TA32" s="196" t="s">
        <v>176</v>
      </c>
      <c r="TB32" s="195" t="s">
        <v>166</v>
      </c>
      <c r="TC32" s="195" t="s">
        <v>165</v>
      </c>
      <c r="TD32" s="195" t="s">
        <v>164</v>
      </c>
      <c r="TE32" s="195" t="s">
        <v>61</v>
      </c>
      <c r="TF32" s="196" t="s">
        <v>176</v>
      </c>
      <c r="TG32" s="195" t="s">
        <v>166</v>
      </c>
      <c r="TH32" s="195" t="s">
        <v>165</v>
      </c>
      <c r="TI32" s="195" t="s">
        <v>164</v>
      </c>
      <c r="TJ32" s="195" t="s">
        <v>61</v>
      </c>
      <c r="TK32" s="196" t="s">
        <v>176</v>
      </c>
      <c r="TL32" s="195" t="s">
        <v>166</v>
      </c>
      <c r="TM32" s="195" t="s">
        <v>165</v>
      </c>
      <c r="TN32" s="195" t="s">
        <v>164</v>
      </c>
      <c r="TO32" s="195" t="s">
        <v>61</v>
      </c>
      <c r="TP32" s="196" t="s">
        <v>176</v>
      </c>
      <c r="TQ32" s="195" t="s">
        <v>166</v>
      </c>
      <c r="TR32" s="195" t="s">
        <v>165</v>
      </c>
      <c r="TS32" s="195" t="s">
        <v>164</v>
      </c>
      <c r="TT32" s="195" t="s">
        <v>61</v>
      </c>
      <c r="TU32" s="196" t="s">
        <v>176</v>
      </c>
      <c r="TV32" s="195" t="s">
        <v>166</v>
      </c>
      <c r="TW32" s="195" t="s">
        <v>165</v>
      </c>
      <c r="TX32" s="195" t="s">
        <v>164</v>
      </c>
      <c r="TY32" s="195" t="s">
        <v>61</v>
      </c>
      <c r="TZ32" s="196" t="s">
        <v>176</v>
      </c>
      <c r="UA32" s="195" t="s">
        <v>166</v>
      </c>
      <c r="UB32" s="195" t="s">
        <v>165</v>
      </c>
      <c r="UC32" s="195" t="s">
        <v>164</v>
      </c>
      <c r="UD32" s="195" t="s">
        <v>61</v>
      </c>
      <c r="UE32" s="196" t="s">
        <v>176</v>
      </c>
      <c r="UF32" s="195" t="s">
        <v>166</v>
      </c>
      <c r="UG32" s="195" t="s">
        <v>165</v>
      </c>
      <c r="UH32" s="195" t="s">
        <v>164</v>
      </c>
      <c r="UI32" s="195" t="s">
        <v>61</v>
      </c>
      <c r="UJ32" s="196" t="s">
        <v>176</v>
      </c>
      <c r="UK32" s="195" t="s">
        <v>166</v>
      </c>
      <c r="UL32" s="195" t="s">
        <v>165</v>
      </c>
      <c r="UM32" s="195" t="s">
        <v>164</v>
      </c>
      <c r="UN32" s="195" t="s">
        <v>61</v>
      </c>
      <c r="UO32" s="196" t="s">
        <v>176</v>
      </c>
      <c r="UP32" s="195" t="s">
        <v>166</v>
      </c>
      <c r="UQ32" s="195" t="s">
        <v>165</v>
      </c>
      <c r="UR32" s="195" t="s">
        <v>164</v>
      </c>
      <c r="US32" s="195" t="s">
        <v>61</v>
      </c>
      <c r="UT32" s="196" t="s">
        <v>176</v>
      </c>
      <c r="UU32" s="195" t="s">
        <v>166</v>
      </c>
      <c r="UV32" s="195" t="s">
        <v>165</v>
      </c>
      <c r="UW32" s="195" t="s">
        <v>164</v>
      </c>
      <c r="UX32" s="195" t="s">
        <v>61</v>
      </c>
      <c r="UY32" s="196" t="s">
        <v>176</v>
      </c>
      <c r="UZ32" s="195" t="s">
        <v>166</v>
      </c>
      <c r="VA32" s="195" t="s">
        <v>165</v>
      </c>
      <c r="VB32" s="195" t="s">
        <v>164</v>
      </c>
      <c r="VC32" s="195" t="s">
        <v>61</v>
      </c>
      <c r="VD32" s="196" t="s">
        <v>176</v>
      </c>
      <c r="VE32" s="195" t="s">
        <v>166</v>
      </c>
      <c r="VF32" s="195" t="s">
        <v>165</v>
      </c>
      <c r="VG32" s="195" t="s">
        <v>164</v>
      </c>
      <c r="VH32" s="195" t="s">
        <v>61</v>
      </c>
      <c r="VI32" s="196" t="s">
        <v>176</v>
      </c>
      <c r="VJ32" s="195" t="s">
        <v>166</v>
      </c>
      <c r="VK32" s="195" t="s">
        <v>165</v>
      </c>
      <c r="VL32" s="195" t="s">
        <v>164</v>
      </c>
      <c r="VM32" s="195" t="s">
        <v>61</v>
      </c>
      <c r="VN32" s="196" t="s">
        <v>176</v>
      </c>
      <c r="VO32" s="195" t="s">
        <v>166</v>
      </c>
      <c r="VP32" s="195" t="s">
        <v>165</v>
      </c>
      <c r="VQ32" s="195" t="s">
        <v>164</v>
      </c>
      <c r="VR32" s="195" t="s">
        <v>61</v>
      </c>
      <c r="VS32" s="196" t="s">
        <v>176</v>
      </c>
      <c r="VT32" s="195" t="s">
        <v>166</v>
      </c>
      <c r="VU32" s="195" t="s">
        <v>165</v>
      </c>
      <c r="VV32" s="195" t="s">
        <v>164</v>
      </c>
      <c r="VW32" s="195" t="s">
        <v>61</v>
      </c>
      <c r="VX32" s="196" t="s">
        <v>176</v>
      </c>
      <c r="VY32" s="195" t="s">
        <v>166</v>
      </c>
      <c r="VZ32" s="195" t="s">
        <v>165</v>
      </c>
      <c r="WA32" s="195" t="s">
        <v>164</v>
      </c>
      <c r="WB32" s="195" t="s">
        <v>61</v>
      </c>
      <c r="WC32" s="196" t="s">
        <v>176</v>
      </c>
      <c r="WD32" s="195" t="s">
        <v>166</v>
      </c>
      <c r="WE32" s="195" t="s">
        <v>165</v>
      </c>
      <c r="WF32" s="195" t="s">
        <v>164</v>
      </c>
      <c r="WG32" s="195" t="s">
        <v>61</v>
      </c>
      <c r="WH32" s="196" t="s">
        <v>176</v>
      </c>
      <c r="WI32" s="195" t="s">
        <v>166</v>
      </c>
      <c r="WJ32" s="195" t="s">
        <v>165</v>
      </c>
      <c r="WK32" s="195" t="s">
        <v>164</v>
      </c>
      <c r="WL32" s="195" t="s">
        <v>61</v>
      </c>
      <c r="WM32" s="196" t="s">
        <v>176</v>
      </c>
      <c r="WN32" s="195" t="s">
        <v>166</v>
      </c>
      <c r="WO32" s="195" t="s">
        <v>165</v>
      </c>
      <c r="WP32" s="195" t="s">
        <v>164</v>
      </c>
      <c r="WQ32" s="195" t="s">
        <v>61</v>
      </c>
      <c r="WR32" s="196" t="s">
        <v>176</v>
      </c>
      <c r="WS32" s="195" t="s">
        <v>166</v>
      </c>
      <c r="WT32" s="195" t="s">
        <v>165</v>
      </c>
      <c r="WU32" s="195" t="s">
        <v>164</v>
      </c>
      <c r="WV32" s="195" t="s">
        <v>61</v>
      </c>
      <c r="WW32" s="196" t="s">
        <v>176</v>
      </c>
      <c r="WX32" s="195" t="s">
        <v>166</v>
      </c>
      <c r="WY32" s="195" t="s">
        <v>165</v>
      </c>
      <c r="WZ32" s="195" t="s">
        <v>164</v>
      </c>
      <c r="XA32" s="195" t="s">
        <v>61</v>
      </c>
      <c r="XB32" s="196" t="s">
        <v>176</v>
      </c>
      <c r="XC32" s="195" t="s">
        <v>166</v>
      </c>
      <c r="XD32" s="195" t="s">
        <v>165</v>
      </c>
      <c r="XE32" s="195" t="s">
        <v>164</v>
      </c>
      <c r="XF32" s="195" t="s">
        <v>61</v>
      </c>
      <c r="XG32" s="196" t="s">
        <v>176</v>
      </c>
      <c r="XH32" s="195" t="s">
        <v>166</v>
      </c>
      <c r="XI32" s="195" t="s">
        <v>165</v>
      </c>
      <c r="XJ32" s="195" t="s">
        <v>164</v>
      </c>
      <c r="XK32" s="195" t="s">
        <v>61</v>
      </c>
      <c r="XL32" s="196" t="s">
        <v>176</v>
      </c>
      <c r="XM32" s="195" t="s">
        <v>166</v>
      </c>
      <c r="XN32" s="195" t="s">
        <v>165</v>
      </c>
      <c r="XO32" s="195" t="s">
        <v>164</v>
      </c>
      <c r="XP32" s="195" t="s">
        <v>61</v>
      </c>
      <c r="XQ32" s="196" t="s">
        <v>176</v>
      </c>
      <c r="XR32" s="195" t="s">
        <v>166</v>
      </c>
      <c r="XS32" s="195" t="s">
        <v>165</v>
      </c>
      <c r="XT32" s="195" t="s">
        <v>164</v>
      </c>
      <c r="XU32" s="195" t="s">
        <v>61</v>
      </c>
      <c r="XV32" s="196" t="s">
        <v>176</v>
      </c>
      <c r="XW32" s="195" t="s">
        <v>166</v>
      </c>
      <c r="XX32" s="195" t="s">
        <v>165</v>
      </c>
      <c r="XY32" s="195" t="s">
        <v>164</v>
      </c>
      <c r="XZ32" s="195" t="s">
        <v>61</v>
      </c>
      <c r="YA32" s="196" t="s">
        <v>176</v>
      </c>
      <c r="YB32" s="195" t="s">
        <v>166</v>
      </c>
      <c r="YC32" s="195" t="s">
        <v>165</v>
      </c>
      <c r="YD32" s="195" t="s">
        <v>164</v>
      </c>
      <c r="YE32" s="195" t="s">
        <v>61</v>
      </c>
      <c r="YF32" s="196" t="s">
        <v>176</v>
      </c>
      <c r="YG32" s="195" t="s">
        <v>166</v>
      </c>
      <c r="YH32" s="195" t="s">
        <v>165</v>
      </c>
      <c r="YI32" s="195" t="s">
        <v>164</v>
      </c>
      <c r="YJ32" s="195" t="s">
        <v>61</v>
      </c>
      <c r="YK32" s="196" t="s">
        <v>176</v>
      </c>
      <c r="YL32" s="195" t="s">
        <v>166</v>
      </c>
      <c r="YM32" s="195" t="s">
        <v>165</v>
      </c>
      <c r="YN32" s="195" t="s">
        <v>164</v>
      </c>
      <c r="YO32" s="195" t="s">
        <v>61</v>
      </c>
      <c r="YP32" s="196" t="s">
        <v>176</v>
      </c>
      <c r="YQ32" s="195" t="s">
        <v>166</v>
      </c>
      <c r="YR32" s="195" t="s">
        <v>165</v>
      </c>
      <c r="YS32" s="195" t="s">
        <v>164</v>
      </c>
      <c r="YT32" s="195" t="s">
        <v>61</v>
      </c>
      <c r="YU32" s="196" t="s">
        <v>176</v>
      </c>
      <c r="YV32" s="195" t="s">
        <v>166</v>
      </c>
      <c r="YW32" s="195" t="s">
        <v>165</v>
      </c>
      <c r="YX32" s="195" t="s">
        <v>164</v>
      </c>
      <c r="YY32" s="195" t="s">
        <v>61</v>
      </c>
      <c r="YZ32" s="196" t="s">
        <v>176</v>
      </c>
      <c r="ZA32" s="195" t="s">
        <v>166</v>
      </c>
      <c r="ZB32" s="195" t="s">
        <v>165</v>
      </c>
      <c r="ZC32" s="195" t="s">
        <v>164</v>
      </c>
      <c r="ZD32" s="195" t="s">
        <v>61</v>
      </c>
      <c r="ZE32" s="196" t="s">
        <v>176</v>
      </c>
      <c r="ZF32" s="195" t="s">
        <v>166</v>
      </c>
      <c r="ZG32" s="195" t="s">
        <v>165</v>
      </c>
      <c r="ZH32" s="195" t="s">
        <v>164</v>
      </c>
      <c r="ZI32" s="195" t="s">
        <v>61</v>
      </c>
      <c r="ZJ32" s="196" t="s">
        <v>176</v>
      </c>
      <c r="ZK32" s="195" t="s">
        <v>166</v>
      </c>
      <c r="ZL32" s="195" t="s">
        <v>165</v>
      </c>
      <c r="ZM32" s="195" t="s">
        <v>164</v>
      </c>
      <c r="ZN32" s="195" t="s">
        <v>61</v>
      </c>
      <c r="ZO32" s="196" t="s">
        <v>176</v>
      </c>
      <c r="ZP32" s="195" t="s">
        <v>166</v>
      </c>
      <c r="ZQ32" s="195" t="s">
        <v>165</v>
      </c>
      <c r="ZR32" s="195" t="s">
        <v>164</v>
      </c>
      <c r="ZS32" s="195" t="s">
        <v>61</v>
      </c>
      <c r="ZT32" s="196" t="s">
        <v>176</v>
      </c>
      <c r="ZU32" s="195" t="s">
        <v>166</v>
      </c>
      <c r="ZV32" s="195" t="s">
        <v>165</v>
      </c>
      <c r="ZW32" s="195" t="s">
        <v>164</v>
      </c>
      <c r="ZX32" s="195" t="s">
        <v>61</v>
      </c>
      <c r="ZY32" s="196" t="s">
        <v>176</v>
      </c>
      <c r="ZZ32" s="195" t="s">
        <v>166</v>
      </c>
      <c r="AAA32" s="195" t="s">
        <v>165</v>
      </c>
      <c r="AAB32" s="195" t="s">
        <v>164</v>
      </c>
      <c r="AAC32" s="195" t="s">
        <v>61</v>
      </c>
      <c r="AAD32" s="196" t="s">
        <v>176</v>
      </c>
      <c r="AAE32" s="195" t="s">
        <v>166</v>
      </c>
      <c r="AAF32" s="195" t="s">
        <v>165</v>
      </c>
      <c r="AAG32" s="195" t="s">
        <v>164</v>
      </c>
      <c r="AAH32" s="195" t="s">
        <v>61</v>
      </c>
      <c r="AAI32" s="196" t="s">
        <v>176</v>
      </c>
      <c r="AAJ32" s="195" t="s">
        <v>166</v>
      </c>
      <c r="AAK32" s="195" t="s">
        <v>165</v>
      </c>
      <c r="AAL32" s="195" t="s">
        <v>164</v>
      </c>
      <c r="AAM32" s="195" t="s">
        <v>61</v>
      </c>
    </row>
    <row r="33" spans="1:715" ht="23.25" thickBot="1" x14ac:dyDescent="0.3">
      <c r="A33" s="194" t="s">
        <v>74</v>
      </c>
      <c r="B33" s="205" t="s">
        <v>163</v>
      </c>
      <c r="C33" s="205">
        <v>4</v>
      </c>
      <c r="D33" s="205">
        <v>6.01</v>
      </c>
      <c r="E33" s="190">
        <f>SUM(B33:D33)</f>
        <v>10.01</v>
      </c>
      <c r="F33" s="194" t="s">
        <v>74</v>
      </c>
      <c r="G33" s="205" t="s">
        <v>163</v>
      </c>
      <c r="H33" s="205">
        <v>4</v>
      </c>
      <c r="I33" s="205">
        <v>6.01</v>
      </c>
      <c r="J33" s="190">
        <f>SUM(G33:I33)</f>
        <v>10.01</v>
      </c>
      <c r="K33" s="194" t="s">
        <v>74</v>
      </c>
      <c r="L33" s="205" t="s">
        <v>163</v>
      </c>
      <c r="M33" s="205">
        <v>4</v>
      </c>
      <c r="N33" s="205">
        <v>6.01</v>
      </c>
      <c r="O33" s="190">
        <f>SUM(L33:N33)</f>
        <v>10.01</v>
      </c>
      <c r="P33" s="194" t="s">
        <v>74</v>
      </c>
      <c r="Q33" s="205" t="s">
        <v>163</v>
      </c>
      <c r="R33" s="205">
        <v>4</v>
      </c>
      <c r="S33" s="205">
        <v>6.01</v>
      </c>
      <c r="T33" s="190">
        <f>SUM(Q33:S33)</f>
        <v>10.01</v>
      </c>
      <c r="U33" s="194" t="s">
        <v>74</v>
      </c>
      <c r="V33" s="205" t="s">
        <v>163</v>
      </c>
      <c r="W33" s="205">
        <v>4</v>
      </c>
      <c r="X33" s="205">
        <v>6.01</v>
      </c>
      <c r="Y33" s="190">
        <f>SUM(V33:X33)</f>
        <v>10.01</v>
      </c>
      <c r="Z33" s="194" t="s">
        <v>74</v>
      </c>
      <c r="AA33" s="205" t="s">
        <v>163</v>
      </c>
      <c r="AB33" s="205">
        <v>4</v>
      </c>
      <c r="AC33" s="205">
        <v>6.01</v>
      </c>
      <c r="AD33" s="190">
        <f>SUM(AA33:AC33)</f>
        <v>10.01</v>
      </c>
      <c r="AE33" s="194" t="s">
        <v>74</v>
      </c>
      <c r="AF33" s="205" t="s">
        <v>163</v>
      </c>
      <c r="AG33" s="205">
        <v>4</v>
      </c>
      <c r="AH33" s="205">
        <v>6.01</v>
      </c>
      <c r="AI33" s="190">
        <f>SUM(AF33:AH33)</f>
        <v>10.01</v>
      </c>
      <c r="AJ33" s="194" t="s">
        <v>74</v>
      </c>
      <c r="AK33" s="205" t="s">
        <v>163</v>
      </c>
      <c r="AL33" s="205">
        <v>4</v>
      </c>
      <c r="AM33" s="205">
        <v>6.01</v>
      </c>
      <c r="AN33" s="190">
        <f>SUM(AK33:AM33)</f>
        <v>10.01</v>
      </c>
      <c r="AO33" s="192" t="s">
        <v>74</v>
      </c>
      <c r="AP33" s="190" t="s">
        <v>51</v>
      </c>
      <c r="AQ33" s="190">
        <v>4</v>
      </c>
      <c r="AR33" s="190">
        <v>6.01</v>
      </c>
      <c r="AS33" s="190">
        <f>SUM(AP33:AR33)</f>
        <v>10.01</v>
      </c>
      <c r="AT33" s="192" t="s">
        <v>74</v>
      </c>
      <c r="AU33" s="190" t="s">
        <v>43</v>
      </c>
      <c r="AV33" s="190">
        <v>4</v>
      </c>
      <c r="AW33" s="190">
        <v>6.01</v>
      </c>
      <c r="AX33" s="190">
        <f>SUM(AU33:AW33)</f>
        <v>10.01</v>
      </c>
      <c r="AY33" s="192" t="s">
        <v>62</v>
      </c>
      <c r="AZ33" s="190">
        <v>356.06</v>
      </c>
      <c r="BA33" s="190" t="s">
        <v>43</v>
      </c>
      <c r="BB33" s="190" t="s">
        <v>43</v>
      </c>
      <c r="BC33" s="190">
        <f>SUM(AZ33:BB33)</f>
        <v>356.06</v>
      </c>
      <c r="BD33" s="192" t="s">
        <v>62</v>
      </c>
      <c r="BE33" s="190">
        <v>357.36</v>
      </c>
      <c r="BF33" s="190" t="s">
        <v>43</v>
      </c>
      <c r="BG33" s="190" t="s">
        <v>43</v>
      </c>
      <c r="BH33" s="190">
        <f>SUM(BE33:BG33)</f>
        <v>357.36</v>
      </c>
      <c r="BI33" s="192" t="s">
        <v>62</v>
      </c>
      <c r="BJ33" s="190">
        <v>358.11</v>
      </c>
      <c r="BK33" s="190" t="s">
        <v>43</v>
      </c>
      <c r="BL33" s="190" t="s">
        <v>43</v>
      </c>
      <c r="BM33" s="190">
        <f>SUM(BJ33:BL33)</f>
        <v>358.11</v>
      </c>
      <c r="BN33" s="192" t="s">
        <v>62</v>
      </c>
      <c r="BO33" s="190">
        <v>358.19</v>
      </c>
      <c r="BP33" s="190" t="s">
        <v>43</v>
      </c>
      <c r="BQ33" s="190" t="s">
        <v>43</v>
      </c>
      <c r="BR33" s="190">
        <f>SUM(BO33:BQ33)</f>
        <v>358.19</v>
      </c>
      <c r="BS33" s="192" t="s">
        <v>62</v>
      </c>
      <c r="BT33" s="190">
        <v>359.37</v>
      </c>
      <c r="BU33" s="190" t="s">
        <v>43</v>
      </c>
      <c r="BV33" s="190" t="s">
        <v>43</v>
      </c>
      <c r="BW33" s="190">
        <f>SUM(BT33:BV33)</f>
        <v>359.37</v>
      </c>
      <c r="BX33" s="192" t="s">
        <v>62</v>
      </c>
      <c r="BY33" s="190">
        <v>364.35</v>
      </c>
      <c r="BZ33" s="190" t="s">
        <v>43</v>
      </c>
      <c r="CA33" s="190" t="s">
        <v>43</v>
      </c>
      <c r="CB33" s="190">
        <f>SUM(BY33:CA33)</f>
        <v>364.35</v>
      </c>
      <c r="CC33" s="192" t="s">
        <v>62</v>
      </c>
      <c r="CD33" s="190">
        <v>367.02</v>
      </c>
      <c r="CE33" s="190" t="s">
        <v>43</v>
      </c>
      <c r="CF33" s="190" t="s">
        <v>43</v>
      </c>
      <c r="CG33" s="190">
        <f>SUM(CD33:CF33)</f>
        <v>367.02</v>
      </c>
      <c r="CH33" s="192" t="s">
        <v>62</v>
      </c>
      <c r="CI33" s="190">
        <v>369.41</v>
      </c>
      <c r="CJ33" s="190" t="s">
        <v>43</v>
      </c>
      <c r="CK33" s="190" t="s">
        <v>43</v>
      </c>
      <c r="CL33" s="190">
        <f>SUM(CI33:CK33)</f>
        <v>369.41</v>
      </c>
      <c r="CM33" s="192" t="s">
        <v>62</v>
      </c>
      <c r="CN33" s="190">
        <v>373.48</v>
      </c>
      <c r="CO33" s="190" t="s">
        <v>43</v>
      </c>
      <c r="CP33" s="190" t="s">
        <v>43</v>
      </c>
      <c r="CQ33" s="190">
        <f>SUM(CN33:CP33)</f>
        <v>373.48</v>
      </c>
      <c r="CR33" s="192" t="s">
        <v>62</v>
      </c>
      <c r="CS33" s="190">
        <v>377.52</v>
      </c>
      <c r="CT33" s="190" t="s">
        <v>43</v>
      </c>
      <c r="CU33" s="190" t="s">
        <v>43</v>
      </c>
      <c r="CV33" s="190">
        <f>SUM(CS33:CU33)</f>
        <v>377.52</v>
      </c>
      <c r="CW33" s="192" t="s">
        <v>62</v>
      </c>
      <c r="CX33" s="190">
        <v>378.76</v>
      </c>
      <c r="CY33" s="190" t="s">
        <v>43</v>
      </c>
      <c r="CZ33" s="190" t="s">
        <v>43</v>
      </c>
      <c r="DA33" s="190">
        <f>SUM(CX33:CZ33)</f>
        <v>378.76</v>
      </c>
      <c r="DB33" s="192" t="s">
        <v>62</v>
      </c>
      <c r="DC33" s="190">
        <v>381.19</v>
      </c>
      <c r="DD33" s="190" t="s">
        <v>43</v>
      </c>
      <c r="DE33" s="190" t="s">
        <v>43</v>
      </c>
      <c r="DF33" s="190">
        <f>SUM(DC33:DE33)</f>
        <v>381.19</v>
      </c>
      <c r="DG33" s="192" t="s">
        <v>62</v>
      </c>
      <c r="DH33" s="190">
        <v>382.71</v>
      </c>
      <c r="DI33" s="190" t="s">
        <v>43</v>
      </c>
      <c r="DJ33" s="190" t="s">
        <v>43</v>
      </c>
      <c r="DK33" s="190">
        <f>SUM(DH33:DJ33)</f>
        <v>382.71</v>
      </c>
      <c r="DL33" s="192" t="s">
        <v>62</v>
      </c>
      <c r="DM33" s="190">
        <v>391.37</v>
      </c>
      <c r="DN33" s="190" t="s">
        <v>43</v>
      </c>
      <c r="DO33" s="190" t="s">
        <v>43</v>
      </c>
      <c r="DP33" s="190">
        <f>SUM(DM33:DO33)</f>
        <v>391.37</v>
      </c>
      <c r="DQ33" s="192" t="s">
        <v>62</v>
      </c>
      <c r="DR33" s="190">
        <v>392.62</v>
      </c>
      <c r="DS33" s="190" t="s">
        <v>43</v>
      </c>
      <c r="DT33" s="190" t="s">
        <v>43</v>
      </c>
      <c r="DU33" s="190">
        <f>SUM(DR33:DT33)</f>
        <v>392.62</v>
      </c>
      <c r="DV33" s="192" t="s">
        <v>62</v>
      </c>
      <c r="DW33" s="190">
        <v>392.55</v>
      </c>
      <c r="DX33" s="190" t="s">
        <v>43</v>
      </c>
      <c r="DY33" s="190" t="s">
        <v>43</v>
      </c>
      <c r="DZ33" s="190">
        <f>SUM(DW33:DY33)</f>
        <v>392.55</v>
      </c>
      <c r="EA33" s="192" t="s">
        <v>62</v>
      </c>
      <c r="EB33" s="190">
        <v>396.4</v>
      </c>
      <c r="EC33" s="190" t="s">
        <v>43</v>
      </c>
      <c r="ED33" s="190" t="s">
        <v>43</v>
      </c>
      <c r="EE33" s="190">
        <f>SUM(EB33:ED33)</f>
        <v>396.4</v>
      </c>
      <c r="EF33" s="192" t="s">
        <v>62</v>
      </c>
      <c r="EG33" s="190">
        <v>398.69</v>
      </c>
      <c r="EH33" s="190" t="s">
        <v>43</v>
      </c>
      <c r="EI33" s="190" t="s">
        <v>43</v>
      </c>
      <c r="EJ33" s="190">
        <f>SUM(EG33:EI33)</f>
        <v>398.69</v>
      </c>
      <c r="EK33" s="192" t="s">
        <v>62</v>
      </c>
      <c r="EL33" s="190">
        <v>401.49</v>
      </c>
      <c r="EM33" s="190" t="s">
        <v>43</v>
      </c>
      <c r="EN33" s="190" t="s">
        <v>43</v>
      </c>
      <c r="EO33" s="190">
        <f>SUM(EL33:EN33)</f>
        <v>401.49</v>
      </c>
      <c r="EP33" s="192" t="s">
        <v>62</v>
      </c>
      <c r="EQ33" s="190">
        <v>402.99</v>
      </c>
      <c r="ER33" s="190" t="s">
        <v>43</v>
      </c>
      <c r="ES33" s="190" t="s">
        <v>43</v>
      </c>
      <c r="ET33" s="190">
        <f>SUM(EQ33:ES33)</f>
        <v>402.99</v>
      </c>
      <c r="EU33" s="192" t="s">
        <v>62</v>
      </c>
      <c r="EV33" s="190">
        <v>407.06</v>
      </c>
      <c r="EW33" s="190" t="s">
        <v>43</v>
      </c>
      <c r="EX33" s="190" t="s">
        <v>43</v>
      </c>
      <c r="EY33" s="190">
        <f>SUM(EV33:EX33)</f>
        <v>407.06</v>
      </c>
      <c r="EZ33" s="192" t="s">
        <v>62</v>
      </c>
      <c r="FA33" s="190">
        <v>408.74</v>
      </c>
      <c r="FB33" s="190" t="s">
        <v>43</v>
      </c>
      <c r="FC33" s="190" t="s">
        <v>43</v>
      </c>
      <c r="FD33" s="190">
        <f>SUM(FA33:FC33)</f>
        <v>408.74</v>
      </c>
      <c r="FE33" s="192" t="s">
        <v>62</v>
      </c>
      <c r="FF33" s="190">
        <v>410.41</v>
      </c>
      <c r="FG33" s="190" t="s">
        <v>43</v>
      </c>
      <c r="FH33" s="190" t="s">
        <v>43</v>
      </c>
      <c r="FI33" s="190">
        <f>SUM(FF33:FH33)</f>
        <v>410.41</v>
      </c>
      <c r="FJ33" s="192" t="s">
        <v>62</v>
      </c>
      <c r="FK33" s="190">
        <v>410.42</v>
      </c>
      <c r="FL33" s="190" t="s">
        <v>43</v>
      </c>
      <c r="FM33" s="190" t="s">
        <v>43</v>
      </c>
      <c r="FN33" s="190">
        <f>SUM(FK33:FM33)</f>
        <v>410.42</v>
      </c>
      <c r="FO33" s="192" t="s">
        <v>62</v>
      </c>
      <c r="FP33" s="190">
        <v>417.27</v>
      </c>
      <c r="FQ33" s="190" t="s">
        <v>43</v>
      </c>
      <c r="FR33" s="190" t="s">
        <v>43</v>
      </c>
      <c r="FS33" s="190">
        <f>SUM(FP33:FR33)</f>
        <v>417.27</v>
      </c>
      <c r="FT33" s="192" t="s">
        <v>62</v>
      </c>
      <c r="FU33" s="190">
        <v>425.91</v>
      </c>
      <c r="FV33" s="190" t="s">
        <v>43</v>
      </c>
      <c r="FW33" s="190" t="s">
        <v>43</v>
      </c>
      <c r="FX33" s="190">
        <f>SUM(FU33:FW33)</f>
        <v>425.91</v>
      </c>
      <c r="FY33" s="192" t="s">
        <v>62</v>
      </c>
      <c r="FZ33" s="190">
        <v>429.01</v>
      </c>
      <c r="GA33" s="190" t="s">
        <v>43</v>
      </c>
      <c r="GB33" s="190" t="s">
        <v>43</v>
      </c>
      <c r="GC33" s="190">
        <f>SUM(FZ33:GB33)</f>
        <v>429.01</v>
      </c>
      <c r="GD33" s="192" t="s">
        <v>62</v>
      </c>
      <c r="GE33" s="190">
        <v>427.99</v>
      </c>
      <c r="GF33" s="190" t="s">
        <v>43</v>
      </c>
      <c r="GG33" s="190" t="s">
        <v>43</v>
      </c>
      <c r="GH33" s="190">
        <f>SUM(GE33:GG33)</f>
        <v>427.99</v>
      </c>
      <c r="GI33" s="192" t="s">
        <v>62</v>
      </c>
      <c r="GJ33" s="190">
        <v>428.8</v>
      </c>
      <c r="GK33" s="190" t="s">
        <v>43</v>
      </c>
      <c r="GL33" s="190" t="s">
        <v>43</v>
      </c>
      <c r="GM33" s="190">
        <f>SUM(GJ33:GL33)</f>
        <v>428.8</v>
      </c>
      <c r="GN33" s="192" t="s">
        <v>62</v>
      </c>
      <c r="GO33" s="190">
        <v>430.21</v>
      </c>
      <c r="GP33" s="190" t="s">
        <v>43</v>
      </c>
      <c r="GQ33" s="190" t="s">
        <v>43</v>
      </c>
      <c r="GR33" s="190">
        <f>SUM(GO33:GQ33)</f>
        <v>430.21</v>
      </c>
      <c r="GS33" s="192" t="s">
        <v>62</v>
      </c>
      <c r="GT33" s="190">
        <v>430.39</v>
      </c>
      <c r="GU33" s="190" t="s">
        <v>43</v>
      </c>
      <c r="GV33" s="190" t="s">
        <v>43</v>
      </c>
      <c r="GW33" s="190">
        <f>SUM(GT33:GV33)</f>
        <v>430.39</v>
      </c>
      <c r="GX33" s="192" t="s">
        <v>62</v>
      </c>
      <c r="GY33" s="190">
        <v>429.74</v>
      </c>
      <c r="GZ33" s="190" t="s">
        <v>43</v>
      </c>
      <c r="HA33" s="190" t="s">
        <v>43</v>
      </c>
      <c r="HB33" s="190">
        <f>SUM(GY33:HA33)</f>
        <v>429.74</v>
      </c>
      <c r="HC33" s="192" t="s">
        <v>62</v>
      </c>
      <c r="HD33" s="190">
        <v>429.34</v>
      </c>
      <c r="HE33" s="190" t="s">
        <v>43</v>
      </c>
      <c r="HF33" s="190" t="s">
        <v>43</v>
      </c>
      <c r="HG33" s="190">
        <f>SUM(HD33:HF33)</f>
        <v>429.34</v>
      </c>
      <c r="HH33" s="192" t="s">
        <v>62</v>
      </c>
      <c r="HI33" s="190">
        <v>430.7</v>
      </c>
      <c r="HJ33" s="190" t="s">
        <v>43</v>
      </c>
      <c r="HK33" s="190" t="s">
        <v>43</v>
      </c>
      <c r="HL33" s="190">
        <f>SUM(HI33:HK33)</f>
        <v>430.7</v>
      </c>
      <c r="HM33" s="192" t="s">
        <v>62</v>
      </c>
      <c r="HN33" s="190">
        <v>432.46</v>
      </c>
      <c r="HO33" s="190" t="s">
        <v>43</v>
      </c>
      <c r="HP33" s="190" t="s">
        <v>43</v>
      </c>
      <c r="HQ33" s="190">
        <f>SUM(HN33:HP33)</f>
        <v>432.46</v>
      </c>
      <c r="HR33" s="192" t="s">
        <v>62</v>
      </c>
      <c r="HS33" s="190">
        <v>435.49</v>
      </c>
      <c r="HT33" s="190" t="s">
        <v>43</v>
      </c>
      <c r="HU33" s="190" t="s">
        <v>43</v>
      </c>
      <c r="HV33" s="190">
        <f>SUM(HS33:HU33)</f>
        <v>435.49</v>
      </c>
      <c r="HW33" s="192" t="s">
        <v>62</v>
      </c>
      <c r="HX33" s="190">
        <v>439.71</v>
      </c>
      <c r="HY33" s="190" t="s">
        <v>43</v>
      </c>
      <c r="HZ33" s="190" t="s">
        <v>43</v>
      </c>
      <c r="IA33" s="190">
        <f>SUM(HX33:HZ33)</f>
        <v>439.71</v>
      </c>
      <c r="IB33" s="192" t="s">
        <v>62</v>
      </c>
      <c r="IC33" s="190">
        <v>440.97</v>
      </c>
      <c r="ID33" s="190" t="s">
        <v>43</v>
      </c>
      <c r="IE33" s="190" t="s">
        <v>43</v>
      </c>
      <c r="IF33" s="190">
        <f>SUM(IC33:IE33)</f>
        <v>440.97</v>
      </c>
      <c r="IG33" s="192" t="s">
        <v>62</v>
      </c>
      <c r="IH33" s="190">
        <v>446.64</v>
      </c>
      <c r="II33" s="190" t="s">
        <v>43</v>
      </c>
      <c r="IJ33" s="190" t="s">
        <v>43</v>
      </c>
      <c r="IK33" s="190">
        <f>SUM(IH33:IJ33)</f>
        <v>446.64</v>
      </c>
      <c r="IL33" s="192" t="s">
        <v>62</v>
      </c>
      <c r="IM33" s="190">
        <v>447.18</v>
      </c>
      <c r="IN33" s="190" t="s">
        <v>43</v>
      </c>
      <c r="IO33" s="190" t="s">
        <v>43</v>
      </c>
      <c r="IP33" s="190">
        <f>SUM(IM33:IO33)</f>
        <v>447.18</v>
      </c>
      <c r="IQ33" s="192" t="s">
        <v>62</v>
      </c>
      <c r="IR33" s="190">
        <v>452.69</v>
      </c>
      <c r="IS33" s="190" t="s">
        <v>43</v>
      </c>
      <c r="IT33" s="190" t="s">
        <v>43</v>
      </c>
      <c r="IU33" s="190">
        <f>SUM(IR33:IT33)</f>
        <v>452.69</v>
      </c>
      <c r="IV33" s="192" t="s">
        <v>62</v>
      </c>
      <c r="IW33" s="190">
        <v>453.96</v>
      </c>
      <c r="IX33" s="190" t="s">
        <v>43</v>
      </c>
      <c r="IY33" s="190" t="s">
        <v>43</v>
      </c>
      <c r="IZ33" s="190">
        <f>SUM(IW33:IY33)</f>
        <v>453.96</v>
      </c>
      <c r="JA33" s="192" t="s">
        <v>62</v>
      </c>
      <c r="JB33" s="190">
        <v>455.25</v>
      </c>
      <c r="JC33" s="190" t="s">
        <v>43</v>
      </c>
      <c r="JD33" s="190" t="s">
        <v>43</v>
      </c>
      <c r="JE33" s="190">
        <f>SUM(JB33:JD33)</f>
        <v>455.25</v>
      </c>
      <c r="JF33" s="192" t="s">
        <v>62</v>
      </c>
      <c r="JG33" s="190">
        <v>456.38</v>
      </c>
      <c r="JH33" s="190" t="s">
        <v>43</v>
      </c>
      <c r="JI33" s="190" t="s">
        <v>43</v>
      </c>
      <c r="JJ33" s="190">
        <f>SUM(JG33:JI33)</f>
        <v>456.38</v>
      </c>
      <c r="JK33" s="192" t="s">
        <v>62</v>
      </c>
      <c r="JL33" s="190">
        <v>458.12</v>
      </c>
      <c r="JM33" s="190" t="s">
        <v>43</v>
      </c>
      <c r="JN33" s="190" t="s">
        <v>43</v>
      </c>
      <c r="JO33" s="190">
        <f>SUM(JL33:JN33)</f>
        <v>458.12</v>
      </c>
      <c r="JP33" s="192" t="s">
        <v>62</v>
      </c>
      <c r="JQ33" s="190">
        <v>461.32</v>
      </c>
      <c r="JR33" s="190" t="s">
        <v>43</v>
      </c>
      <c r="JS33" s="190" t="s">
        <v>43</v>
      </c>
      <c r="JT33" s="190">
        <f>SUM(JQ33:JS33)</f>
        <v>461.32</v>
      </c>
      <c r="JU33" s="192" t="s">
        <v>62</v>
      </c>
      <c r="JV33" s="190">
        <v>465.98</v>
      </c>
      <c r="JW33" s="190" t="s">
        <v>43</v>
      </c>
      <c r="JX33" s="190" t="s">
        <v>43</v>
      </c>
      <c r="JY33" s="190">
        <f>SUM(JV33:JX33)</f>
        <v>465.98</v>
      </c>
      <c r="JZ33" s="192" t="s">
        <v>62</v>
      </c>
      <c r="KA33" s="190">
        <v>468.04</v>
      </c>
      <c r="KB33" s="190" t="s">
        <v>43</v>
      </c>
      <c r="KC33" s="190" t="s">
        <v>43</v>
      </c>
      <c r="KD33" s="190">
        <f>SUM(KA33:KC33)</f>
        <v>468.04</v>
      </c>
      <c r="KE33" s="192" t="s">
        <v>62</v>
      </c>
      <c r="KF33" s="190">
        <v>438.37</v>
      </c>
      <c r="KG33" s="190" t="s">
        <v>43</v>
      </c>
      <c r="KH33" s="190" t="s">
        <v>43</v>
      </c>
      <c r="KI33" s="190">
        <f>SUM(KF33:KH33)</f>
        <v>438.37</v>
      </c>
      <c r="KJ33" s="192" t="s">
        <v>62</v>
      </c>
      <c r="KK33" s="190">
        <v>470.53</v>
      </c>
      <c r="KL33" s="190" t="s">
        <v>43</v>
      </c>
      <c r="KM33" s="190" t="s">
        <v>43</v>
      </c>
      <c r="KN33" s="190">
        <f>SUM(KK33:KM33)</f>
        <v>470.53</v>
      </c>
      <c r="KO33" s="192" t="s">
        <v>62</v>
      </c>
      <c r="KP33" s="190">
        <v>474.85</v>
      </c>
      <c r="KQ33" s="190" t="s">
        <v>43</v>
      </c>
      <c r="KR33" s="190" t="s">
        <v>43</v>
      </c>
      <c r="KS33" s="190">
        <f>SUM(KP33:KR33)</f>
        <v>474.85</v>
      </c>
      <c r="KT33" s="192" t="s">
        <v>62</v>
      </c>
      <c r="KU33" s="190">
        <v>474.26</v>
      </c>
      <c r="KV33" s="190" t="s">
        <v>43</v>
      </c>
      <c r="KW33" s="190" t="s">
        <v>43</v>
      </c>
      <c r="KX33" s="190">
        <f>SUM(KU33:KW33)</f>
        <v>474.26</v>
      </c>
      <c r="KY33" s="192" t="s">
        <v>62</v>
      </c>
      <c r="KZ33" s="190">
        <v>475.81</v>
      </c>
      <c r="LA33" s="190" t="s">
        <v>43</v>
      </c>
      <c r="LB33" s="190" t="s">
        <v>43</v>
      </c>
      <c r="LC33" s="190">
        <f>SUM(KZ33:LB33)</f>
        <v>475.81</v>
      </c>
      <c r="LD33" s="192" t="s">
        <v>62</v>
      </c>
      <c r="LE33" s="190">
        <v>480.12</v>
      </c>
      <c r="LF33" s="190" t="s">
        <v>43</v>
      </c>
      <c r="LG33" s="190" t="s">
        <v>43</v>
      </c>
      <c r="LH33" s="190">
        <f>SUM(LE33:LG33)</f>
        <v>480.12</v>
      </c>
      <c r="LI33" s="192" t="s">
        <v>62</v>
      </c>
      <c r="LJ33" s="190">
        <v>481.74</v>
      </c>
      <c r="LK33" s="190" t="s">
        <v>43</v>
      </c>
      <c r="LL33" s="190" t="s">
        <v>43</v>
      </c>
      <c r="LM33" s="190">
        <f>SUM(LJ33:LL33)</f>
        <v>481.74</v>
      </c>
      <c r="LN33" s="192" t="s">
        <v>62</v>
      </c>
      <c r="LO33" s="190">
        <v>481.29</v>
      </c>
      <c r="LP33" s="190" t="s">
        <v>43</v>
      </c>
      <c r="LQ33" s="190" t="s">
        <v>43</v>
      </c>
      <c r="LR33" s="190">
        <f>SUM(LO33:LQ33)</f>
        <v>481.29</v>
      </c>
      <c r="LS33" s="192" t="s">
        <v>62</v>
      </c>
      <c r="LT33" s="190">
        <v>485.1</v>
      </c>
      <c r="LU33" s="190" t="s">
        <v>43</v>
      </c>
      <c r="LV33" s="190" t="s">
        <v>43</v>
      </c>
      <c r="LW33" s="190">
        <f>SUM(LT33:LV33)</f>
        <v>485.1</v>
      </c>
      <c r="LX33" s="192" t="s">
        <v>62</v>
      </c>
      <c r="LY33" s="190">
        <v>485.63</v>
      </c>
      <c r="LZ33" s="190" t="s">
        <v>43</v>
      </c>
      <c r="MA33" s="190" t="s">
        <v>43</v>
      </c>
      <c r="MB33" s="190">
        <f>SUM(LY33:MA33)</f>
        <v>485.63</v>
      </c>
      <c r="MC33" s="192" t="s">
        <v>62</v>
      </c>
      <c r="MD33" s="190">
        <v>487.93</v>
      </c>
      <c r="ME33" s="190" t="s">
        <v>43</v>
      </c>
      <c r="MF33" s="190" t="s">
        <v>43</v>
      </c>
      <c r="MG33" s="190">
        <f>SUM(MD33:MF33)</f>
        <v>487.93</v>
      </c>
      <c r="MH33" s="192" t="s">
        <v>62</v>
      </c>
      <c r="MI33" s="190">
        <v>490.66</v>
      </c>
      <c r="MJ33" s="190" t="s">
        <v>43</v>
      </c>
      <c r="MK33" s="190" t="s">
        <v>43</v>
      </c>
      <c r="ML33" s="190">
        <f>SUM(MI33:MK33)</f>
        <v>490.66</v>
      </c>
      <c r="MM33" s="192" t="s">
        <v>62</v>
      </c>
      <c r="MN33" s="190">
        <v>491.16</v>
      </c>
      <c r="MO33" s="190" t="s">
        <v>43</v>
      </c>
      <c r="MP33" s="190" t="s">
        <v>43</v>
      </c>
      <c r="MQ33" s="190">
        <f>SUM(MN33:MP33)</f>
        <v>491.16</v>
      </c>
      <c r="MR33" s="192" t="s">
        <v>62</v>
      </c>
      <c r="MS33" s="190">
        <v>492.35</v>
      </c>
      <c r="MT33" s="190" t="s">
        <v>43</v>
      </c>
      <c r="MU33" s="190" t="s">
        <v>43</v>
      </c>
      <c r="MV33" s="190">
        <f>SUM(MS33:MU33)</f>
        <v>492.35</v>
      </c>
      <c r="MW33" s="192" t="s">
        <v>62</v>
      </c>
      <c r="MX33" s="190">
        <v>494.9</v>
      </c>
      <c r="MY33" s="190" t="s">
        <v>43</v>
      </c>
      <c r="MZ33" s="190" t="s">
        <v>43</v>
      </c>
      <c r="NA33" s="190">
        <f>SUM(MX33:MZ33)</f>
        <v>494.9</v>
      </c>
      <c r="NB33" s="192" t="s">
        <v>62</v>
      </c>
      <c r="NC33" s="190">
        <v>496.6</v>
      </c>
      <c r="ND33" s="190" t="s">
        <v>43</v>
      </c>
      <c r="NE33" s="190" t="s">
        <v>43</v>
      </c>
      <c r="NF33" s="190">
        <f>SUM(NC33:NE33)</f>
        <v>496.6</v>
      </c>
      <c r="NG33" s="192" t="s">
        <v>62</v>
      </c>
      <c r="NH33" s="190">
        <v>499.08</v>
      </c>
      <c r="NI33" s="190" t="s">
        <v>43</v>
      </c>
      <c r="NJ33" s="190" t="s">
        <v>43</v>
      </c>
      <c r="NK33" s="190">
        <f>SUM(NH33:NJ33)</f>
        <v>499.08</v>
      </c>
      <c r="NL33" s="192" t="s">
        <v>62</v>
      </c>
      <c r="NM33" s="190">
        <v>505.34</v>
      </c>
      <c r="NN33" s="190" t="s">
        <v>43</v>
      </c>
      <c r="NO33" s="190" t="s">
        <v>43</v>
      </c>
      <c r="NP33" s="190">
        <f>SUM(NM33:NO33)</f>
        <v>505.34</v>
      </c>
      <c r="NQ33" s="192" t="s">
        <v>62</v>
      </c>
      <c r="NR33" s="190">
        <v>506.28</v>
      </c>
      <c r="NS33" s="190" t="s">
        <v>43</v>
      </c>
      <c r="NT33" s="190" t="s">
        <v>43</v>
      </c>
      <c r="NU33" s="190">
        <f>SUM(NR33:NT33)</f>
        <v>506.28</v>
      </c>
      <c r="NV33" s="192" t="s">
        <v>62</v>
      </c>
      <c r="NW33" s="190">
        <v>508.14</v>
      </c>
      <c r="NX33" s="190" t="s">
        <v>43</v>
      </c>
      <c r="NY33" s="190" t="s">
        <v>43</v>
      </c>
      <c r="NZ33" s="190">
        <f>SUM(NW33:NY33)</f>
        <v>508.14</v>
      </c>
      <c r="OA33" s="192" t="s">
        <v>62</v>
      </c>
      <c r="OB33" s="190">
        <v>505.73</v>
      </c>
      <c r="OC33" s="190" t="s">
        <v>43</v>
      </c>
      <c r="OD33" s="190" t="s">
        <v>43</v>
      </c>
      <c r="OE33" s="190">
        <f>SUM(OB33:OD33)</f>
        <v>505.73</v>
      </c>
      <c r="OF33" s="192" t="s">
        <v>62</v>
      </c>
      <c r="OG33" s="190">
        <v>505.28</v>
      </c>
      <c r="OH33" s="190" t="s">
        <v>43</v>
      </c>
      <c r="OI33" s="190" t="s">
        <v>43</v>
      </c>
      <c r="OJ33" s="190">
        <f>SUM(OG33:OI33)</f>
        <v>505.28</v>
      </c>
      <c r="OK33" s="192" t="s">
        <v>62</v>
      </c>
      <c r="OL33" s="190">
        <v>512.64</v>
      </c>
      <c r="OM33" s="190" t="s">
        <v>43</v>
      </c>
      <c r="ON33" s="190" t="s">
        <v>43</v>
      </c>
      <c r="OO33" s="190">
        <f>SUM(OL33:ON33)</f>
        <v>512.64</v>
      </c>
      <c r="OP33" s="192" t="s">
        <v>62</v>
      </c>
      <c r="OQ33" s="190">
        <v>524.04999999999995</v>
      </c>
      <c r="OR33" s="190" t="s">
        <v>43</v>
      </c>
      <c r="OS33" s="190" t="s">
        <v>43</v>
      </c>
      <c r="OT33" s="190">
        <f>SUM(OQ33:OS33)</f>
        <v>524.04999999999995</v>
      </c>
      <c r="OU33" s="192" t="s">
        <v>62</v>
      </c>
      <c r="OV33" s="190">
        <v>550.19000000000005</v>
      </c>
      <c r="OW33" s="190" t="s">
        <v>43</v>
      </c>
      <c r="OX33" s="190" t="s">
        <v>43</v>
      </c>
      <c r="OY33" s="190">
        <f>SUM(OV33:OX33)</f>
        <v>550.19000000000005</v>
      </c>
      <c r="OZ33" s="192" t="s">
        <v>62</v>
      </c>
      <c r="PA33" s="190">
        <v>560.14</v>
      </c>
      <c r="PB33" s="190" t="s">
        <v>43</v>
      </c>
      <c r="PC33" s="190" t="s">
        <v>43</v>
      </c>
      <c r="PD33" s="190">
        <f>SUM(PA33:PC33)</f>
        <v>560.14</v>
      </c>
      <c r="PE33" s="192" t="s">
        <v>62</v>
      </c>
      <c r="PF33" s="190">
        <v>571.4</v>
      </c>
      <c r="PG33" s="190" t="s">
        <v>43</v>
      </c>
      <c r="PH33" s="190" t="s">
        <v>43</v>
      </c>
      <c r="PI33" s="190">
        <f>SUM(PF33:PH33)</f>
        <v>571.4</v>
      </c>
      <c r="PJ33" s="192" t="s">
        <v>62</v>
      </c>
      <c r="PK33" s="190">
        <v>587.83000000000004</v>
      </c>
      <c r="PL33" s="190" t="s">
        <v>43</v>
      </c>
      <c r="PM33" s="190" t="s">
        <v>43</v>
      </c>
      <c r="PN33" s="190">
        <f>SUM(PK33:PM33)</f>
        <v>587.83000000000004</v>
      </c>
      <c r="PO33" s="192" t="s">
        <v>62</v>
      </c>
      <c r="PP33" s="190">
        <v>597.78</v>
      </c>
      <c r="PQ33" s="190" t="s">
        <v>43</v>
      </c>
      <c r="PR33" s="190" t="s">
        <v>43</v>
      </c>
      <c r="PS33" s="190">
        <f>SUM(PP33:PR33)</f>
        <v>597.78</v>
      </c>
      <c r="PT33" s="192" t="s">
        <v>62</v>
      </c>
      <c r="PU33" s="190">
        <v>608.79</v>
      </c>
      <c r="PV33" s="190" t="s">
        <v>43</v>
      </c>
      <c r="PW33" s="190" t="s">
        <v>43</v>
      </c>
      <c r="PX33" s="190">
        <f>SUM(PU33:PW33)</f>
        <v>608.79</v>
      </c>
      <c r="PY33" s="192" t="s">
        <v>62</v>
      </c>
      <c r="PZ33" s="190">
        <v>632.42999999999995</v>
      </c>
      <c r="QA33" s="190" t="s">
        <v>43</v>
      </c>
      <c r="QB33" s="190" t="s">
        <v>43</v>
      </c>
      <c r="QC33" s="190">
        <f>SUM(PZ33:QB33)</f>
        <v>632.42999999999995</v>
      </c>
      <c r="QD33" s="192" t="s">
        <v>62</v>
      </c>
      <c r="QE33" s="190">
        <v>648.91999999999996</v>
      </c>
      <c r="QF33" s="190" t="s">
        <v>43</v>
      </c>
      <c r="QG33" s="190" t="s">
        <v>43</v>
      </c>
      <c r="QH33" s="190">
        <f>SUM(QE33:QG33)</f>
        <v>648.91999999999996</v>
      </c>
      <c r="QI33" s="192" t="s">
        <v>62</v>
      </c>
      <c r="QJ33" s="190">
        <v>659.68</v>
      </c>
      <c r="QK33" s="190" t="s">
        <v>43</v>
      </c>
      <c r="QL33" s="190" t="s">
        <v>43</v>
      </c>
      <c r="QM33" s="190">
        <f>SUM(QJ33:QL33)</f>
        <v>659.68</v>
      </c>
      <c r="QN33" s="192" t="s">
        <v>62</v>
      </c>
      <c r="QO33" s="190">
        <v>674.13</v>
      </c>
      <c r="QP33" s="190" t="s">
        <v>43</v>
      </c>
      <c r="QQ33" s="190" t="s">
        <v>43</v>
      </c>
      <c r="QR33" s="190">
        <f>SUM(QO33:QQ33)</f>
        <v>674.13</v>
      </c>
      <c r="QS33" s="192" t="s">
        <v>62</v>
      </c>
      <c r="QT33" s="190">
        <v>691.36</v>
      </c>
      <c r="QU33" s="190" t="s">
        <v>43</v>
      </c>
      <c r="QV33" s="190" t="s">
        <v>43</v>
      </c>
      <c r="QW33" s="190">
        <f>SUM(QT33:QV33)</f>
        <v>691.36</v>
      </c>
      <c r="QX33" s="192" t="s">
        <v>62</v>
      </c>
      <c r="QY33" s="190">
        <v>709.43</v>
      </c>
      <c r="QZ33" s="190" t="s">
        <v>43</v>
      </c>
      <c r="RA33" s="190" t="s">
        <v>43</v>
      </c>
      <c r="RB33" s="190">
        <f>SUM(QY33:RA33)</f>
        <v>709.43</v>
      </c>
      <c r="RC33" s="192" t="s">
        <v>62</v>
      </c>
      <c r="RD33" s="190">
        <v>729.89</v>
      </c>
      <c r="RE33" s="190" t="s">
        <v>43</v>
      </c>
      <c r="RF33" s="190" t="s">
        <v>43</v>
      </c>
      <c r="RG33" s="190">
        <f>SUM(RD33:RF33)</f>
        <v>729.89</v>
      </c>
      <c r="RH33" s="192" t="s">
        <v>62</v>
      </c>
      <c r="RI33" s="190">
        <v>736.22</v>
      </c>
      <c r="RJ33" s="190" t="s">
        <v>43</v>
      </c>
      <c r="RK33" s="190" t="s">
        <v>43</v>
      </c>
      <c r="RL33" s="190">
        <f>SUM(RI33:RK33)</f>
        <v>736.22</v>
      </c>
      <c r="RM33" s="192" t="s">
        <v>62</v>
      </c>
      <c r="RN33" s="190">
        <v>749.13</v>
      </c>
      <c r="RO33" s="190" t="s">
        <v>43</v>
      </c>
      <c r="RP33" s="190" t="s">
        <v>43</v>
      </c>
      <c r="RQ33" s="190">
        <f>SUM(RN33:RP33)</f>
        <v>749.13</v>
      </c>
      <c r="RR33" s="192" t="s">
        <v>62</v>
      </c>
      <c r="RS33" s="190">
        <v>752.43</v>
      </c>
      <c r="RT33" s="190" t="s">
        <v>43</v>
      </c>
      <c r="RU33" s="190" t="s">
        <v>43</v>
      </c>
      <c r="RV33" s="190">
        <f>SUM(RS33:RU33)</f>
        <v>752.43</v>
      </c>
      <c r="RW33" s="192" t="s">
        <v>62</v>
      </c>
      <c r="RX33" s="190">
        <v>757.11</v>
      </c>
      <c r="RY33" s="190" t="s">
        <v>43</v>
      </c>
      <c r="RZ33" s="190" t="s">
        <v>43</v>
      </c>
      <c r="SA33" s="190">
        <f>SUM(RX33:RZ33)</f>
        <v>757.11</v>
      </c>
      <c r="SB33" s="192" t="s">
        <v>62</v>
      </c>
      <c r="SC33" s="190">
        <v>769.31</v>
      </c>
      <c r="SD33" s="190" t="s">
        <v>43</v>
      </c>
      <c r="SE33" s="190" t="s">
        <v>43</v>
      </c>
      <c r="SF33" s="190">
        <f>SUM(SC33:SE33)</f>
        <v>769.31</v>
      </c>
      <c r="SG33" s="192" t="s">
        <v>62</v>
      </c>
      <c r="SH33" s="190">
        <v>781.45</v>
      </c>
      <c r="SI33" s="190" t="s">
        <v>43</v>
      </c>
      <c r="SJ33" s="190" t="s">
        <v>43</v>
      </c>
      <c r="SK33" s="190">
        <f>SUM(SH33:SJ33)</f>
        <v>781.45</v>
      </c>
      <c r="SL33" s="192" t="s">
        <v>62</v>
      </c>
      <c r="SM33" s="190">
        <v>783.31</v>
      </c>
      <c r="SN33" s="190" t="s">
        <v>43</v>
      </c>
      <c r="SO33" s="190" t="s">
        <v>43</v>
      </c>
      <c r="SP33" s="190">
        <f>SUM(SM33:SO33)</f>
        <v>783.31</v>
      </c>
      <c r="SQ33" s="192" t="s">
        <v>62</v>
      </c>
      <c r="SR33" s="190">
        <v>788.26</v>
      </c>
      <c r="SS33" s="190" t="s">
        <v>43</v>
      </c>
      <c r="ST33" s="190" t="s">
        <v>43</v>
      </c>
      <c r="SU33" s="190">
        <f>SUM(SR33:ST33)</f>
        <v>788.26</v>
      </c>
      <c r="SV33" s="192" t="s">
        <v>62</v>
      </c>
      <c r="SW33" s="190">
        <v>799.8</v>
      </c>
      <c r="SX33" s="190" t="s">
        <v>43</v>
      </c>
      <c r="SY33" s="190" t="s">
        <v>43</v>
      </c>
      <c r="SZ33" s="190">
        <f>SUM(SW33:SY33)</f>
        <v>799.8</v>
      </c>
      <c r="TA33" s="192" t="s">
        <v>62</v>
      </c>
      <c r="TB33" s="190">
        <v>807.66</v>
      </c>
      <c r="TC33" s="190" t="s">
        <v>43</v>
      </c>
      <c r="TD33" s="190" t="s">
        <v>43</v>
      </c>
      <c r="TE33" s="190">
        <f>SUM(TB33:TD33)</f>
        <v>807.66</v>
      </c>
      <c r="TF33" s="192" t="s">
        <v>62</v>
      </c>
      <c r="TG33" s="190">
        <v>824.68</v>
      </c>
      <c r="TH33" s="190" t="s">
        <v>43</v>
      </c>
      <c r="TI33" s="190" t="s">
        <v>43</v>
      </c>
      <c r="TJ33" s="190">
        <f>SUM(TG33:TI33)</f>
        <v>824.68</v>
      </c>
      <c r="TK33" s="192" t="s">
        <v>62</v>
      </c>
      <c r="TL33" s="190">
        <v>821.1</v>
      </c>
      <c r="TM33" s="190" t="s">
        <v>43</v>
      </c>
      <c r="TN33" s="190" t="s">
        <v>43</v>
      </c>
      <c r="TO33" s="190">
        <f>SUM(TL33:TN33)</f>
        <v>821.1</v>
      </c>
      <c r="TP33" s="192" t="s">
        <v>62</v>
      </c>
      <c r="TQ33" s="190">
        <v>822.38</v>
      </c>
      <c r="TR33" s="190" t="s">
        <v>43</v>
      </c>
      <c r="TS33" s="190" t="s">
        <v>43</v>
      </c>
      <c r="TT33" s="190">
        <f>SUM(TQ33:TS33)</f>
        <v>822.38</v>
      </c>
      <c r="TU33" s="192" t="s">
        <v>62</v>
      </c>
      <c r="TV33" s="190">
        <v>824.9</v>
      </c>
      <c r="TW33" s="190" t="s">
        <v>43</v>
      </c>
      <c r="TX33" s="190" t="s">
        <v>43</v>
      </c>
      <c r="TY33" s="190">
        <f>SUM(TV33:TX33)</f>
        <v>824.9</v>
      </c>
      <c r="TZ33" s="192" t="s">
        <v>62</v>
      </c>
      <c r="UA33" s="190">
        <v>827.6</v>
      </c>
      <c r="UB33" s="190" t="s">
        <v>43</v>
      </c>
      <c r="UC33" s="190" t="s">
        <v>43</v>
      </c>
      <c r="UD33" s="190">
        <f>SUM(UA33:UC33)</f>
        <v>827.6</v>
      </c>
      <c r="UE33" s="192" t="s">
        <v>62</v>
      </c>
      <c r="UF33" s="190">
        <v>829.23</v>
      </c>
      <c r="UG33" s="190" t="s">
        <v>43</v>
      </c>
      <c r="UH33" s="190" t="s">
        <v>43</v>
      </c>
      <c r="UI33" s="190">
        <f>SUM(UF33:UH33)</f>
        <v>829.23</v>
      </c>
      <c r="UJ33" s="192" t="s">
        <v>62</v>
      </c>
      <c r="UK33" s="190">
        <v>842.02</v>
      </c>
      <c r="UL33" s="190" t="s">
        <v>43</v>
      </c>
      <c r="UM33" s="190" t="s">
        <v>43</v>
      </c>
      <c r="UN33" s="190">
        <f>SUM(UK33:UM33)</f>
        <v>842.02</v>
      </c>
      <c r="UO33" s="192" t="s">
        <v>62</v>
      </c>
      <c r="UP33" s="190">
        <v>838.57</v>
      </c>
      <c r="UQ33" s="190" t="s">
        <v>43</v>
      </c>
      <c r="UR33" s="190" t="s">
        <v>43</v>
      </c>
      <c r="US33" s="190">
        <f>SUM(UP33:UR33)</f>
        <v>838.57</v>
      </c>
      <c r="UT33" s="192" t="s">
        <v>62</v>
      </c>
      <c r="UU33" s="190">
        <v>847.09</v>
      </c>
      <c r="UV33" s="190" t="s">
        <v>43</v>
      </c>
      <c r="UW33" s="190" t="s">
        <v>43</v>
      </c>
      <c r="UX33" s="190">
        <f>SUM(UU33:UW33)</f>
        <v>847.09</v>
      </c>
      <c r="UY33" s="192" t="s">
        <v>62</v>
      </c>
      <c r="UZ33" s="190">
        <v>842.82</v>
      </c>
      <c r="VA33" s="190" t="s">
        <v>43</v>
      </c>
      <c r="VB33" s="190" t="s">
        <v>43</v>
      </c>
      <c r="VC33" s="190">
        <f>SUM(UZ33:VB33)</f>
        <v>842.82</v>
      </c>
      <c r="VD33" s="192" t="s">
        <v>62</v>
      </c>
      <c r="VE33" s="190">
        <v>842.37</v>
      </c>
      <c r="VF33" s="190" t="s">
        <v>43</v>
      </c>
      <c r="VG33" s="190" t="s">
        <v>43</v>
      </c>
      <c r="VH33" s="190">
        <f>SUM(VE33:VG33)</f>
        <v>842.37</v>
      </c>
      <c r="VI33" s="192" t="s">
        <v>62</v>
      </c>
      <c r="VJ33" s="190">
        <v>849.37</v>
      </c>
      <c r="VK33" s="190" t="s">
        <v>43</v>
      </c>
      <c r="VL33" s="190" t="s">
        <v>43</v>
      </c>
      <c r="VM33" s="190">
        <f>SUM(VJ33:VL33)</f>
        <v>849.37</v>
      </c>
      <c r="VN33" s="192" t="s">
        <v>62</v>
      </c>
      <c r="VO33" s="190">
        <v>849.83</v>
      </c>
      <c r="VP33" s="190" t="s">
        <v>43</v>
      </c>
      <c r="VQ33" s="190" t="s">
        <v>43</v>
      </c>
      <c r="VR33" s="190">
        <f>SUM(VO33:VQ33)</f>
        <v>849.83</v>
      </c>
      <c r="VS33" s="192" t="s">
        <v>62</v>
      </c>
      <c r="VT33" s="190">
        <v>854.42</v>
      </c>
      <c r="VU33" s="190" t="s">
        <v>43</v>
      </c>
      <c r="VV33" s="190" t="s">
        <v>43</v>
      </c>
      <c r="VW33" s="190">
        <f>SUM(VT33:VV33)</f>
        <v>854.42</v>
      </c>
      <c r="VX33" s="192" t="s">
        <v>62</v>
      </c>
      <c r="VY33" s="190">
        <v>859.51</v>
      </c>
      <c r="VZ33" s="190" t="s">
        <v>43</v>
      </c>
      <c r="WA33" s="190" t="s">
        <v>43</v>
      </c>
      <c r="WB33" s="190">
        <f>SUM(VY33:WA33)</f>
        <v>859.51</v>
      </c>
      <c r="WC33" s="192" t="s">
        <v>62</v>
      </c>
      <c r="WD33" s="190">
        <v>861.6</v>
      </c>
      <c r="WE33" s="190" t="s">
        <v>43</v>
      </c>
      <c r="WF33" s="190" t="s">
        <v>43</v>
      </c>
      <c r="WG33" s="190">
        <f>SUM(WD33:WF33)</f>
        <v>861.6</v>
      </c>
      <c r="WH33" s="192" t="s">
        <v>62</v>
      </c>
      <c r="WI33" s="190">
        <v>856.65</v>
      </c>
      <c r="WJ33" s="190" t="s">
        <v>43</v>
      </c>
      <c r="WK33" s="190" t="s">
        <v>43</v>
      </c>
      <c r="WL33" s="190">
        <f>SUM(WI33:WK33)</f>
        <v>856.65</v>
      </c>
      <c r="WM33" s="192" t="s">
        <v>62</v>
      </c>
      <c r="WN33" s="190">
        <v>854.05</v>
      </c>
      <c r="WO33" s="190" t="s">
        <v>43</v>
      </c>
      <c r="WP33" s="190" t="s">
        <v>43</v>
      </c>
      <c r="WQ33" s="190">
        <f>SUM(WN33:WP33)</f>
        <v>854.05</v>
      </c>
      <c r="WR33" s="192" t="s">
        <v>62</v>
      </c>
      <c r="WS33" s="190">
        <v>856.67</v>
      </c>
      <c r="WT33" s="190" t="s">
        <v>43</v>
      </c>
      <c r="WU33" s="190" t="s">
        <v>43</v>
      </c>
      <c r="WV33" s="190">
        <f>SUM(WS33:WU33)</f>
        <v>856.67</v>
      </c>
      <c r="WW33" s="192" t="s">
        <v>62</v>
      </c>
      <c r="WX33" s="190">
        <v>859.39</v>
      </c>
      <c r="WY33" s="190" t="s">
        <v>43</v>
      </c>
      <c r="WZ33" s="190" t="s">
        <v>43</v>
      </c>
      <c r="XA33" s="190">
        <f>SUM(WX33:WZ33)</f>
        <v>859.39</v>
      </c>
      <c r="XB33" s="192" t="s">
        <v>62</v>
      </c>
      <c r="XC33" s="190">
        <v>860.97</v>
      </c>
      <c r="XD33" s="190" t="s">
        <v>43</v>
      </c>
      <c r="XE33" s="190" t="s">
        <v>43</v>
      </c>
      <c r="XF33" s="190">
        <f>SUM(XC33:XE33)</f>
        <v>860.97</v>
      </c>
      <c r="XG33" s="192" t="s">
        <v>62</v>
      </c>
      <c r="XH33" s="190">
        <v>854.64</v>
      </c>
      <c r="XI33" s="190" t="s">
        <v>43</v>
      </c>
      <c r="XJ33" s="190" t="s">
        <v>43</v>
      </c>
      <c r="XK33" s="190">
        <f>SUM(XH33:XJ33)</f>
        <v>854.64</v>
      </c>
      <c r="XL33" s="192" t="s">
        <v>62</v>
      </c>
      <c r="XM33" s="190">
        <v>846.73</v>
      </c>
      <c r="XN33" s="190" t="s">
        <v>43</v>
      </c>
      <c r="XO33" s="190" t="s">
        <v>43</v>
      </c>
      <c r="XP33" s="190">
        <f>SUM(XM33:XO33)</f>
        <v>846.73</v>
      </c>
      <c r="XQ33" s="192" t="s">
        <v>62</v>
      </c>
      <c r="XR33" s="190">
        <v>849.29</v>
      </c>
      <c r="XS33" s="190" t="s">
        <v>43</v>
      </c>
      <c r="XT33" s="190" t="s">
        <v>43</v>
      </c>
      <c r="XU33" s="190">
        <f>SUM(XR33:XT33)</f>
        <v>849.29</v>
      </c>
      <c r="XV33" s="192" t="s">
        <v>62</v>
      </c>
      <c r="XW33" s="190">
        <v>852.74</v>
      </c>
      <c r="XX33" s="190" t="s">
        <v>43</v>
      </c>
      <c r="XY33" s="190" t="s">
        <v>43</v>
      </c>
      <c r="XZ33" s="190">
        <f>SUM(XW33:XY33)</f>
        <v>852.74</v>
      </c>
      <c r="YA33" s="192" t="s">
        <v>62</v>
      </c>
      <c r="YB33" s="190">
        <v>853.37</v>
      </c>
      <c r="YC33" s="190" t="s">
        <v>43</v>
      </c>
      <c r="YD33" s="190" t="s">
        <v>43</v>
      </c>
      <c r="YE33" s="190">
        <f>SUM(YB33:YD33)</f>
        <v>853.37</v>
      </c>
      <c r="YF33" s="192" t="s">
        <v>62</v>
      </c>
      <c r="YG33" s="190">
        <v>861.39</v>
      </c>
      <c r="YH33" s="190" t="s">
        <v>43</v>
      </c>
      <c r="YI33" s="190" t="s">
        <v>43</v>
      </c>
      <c r="YJ33" s="190">
        <f>SUM(YG33:YI33)</f>
        <v>861.39</v>
      </c>
      <c r="YK33" s="192" t="s">
        <v>62</v>
      </c>
      <c r="YL33" s="190">
        <v>865.62</v>
      </c>
      <c r="YM33" s="190" t="s">
        <v>43</v>
      </c>
      <c r="YN33" s="190" t="s">
        <v>43</v>
      </c>
      <c r="YO33" s="190">
        <f>SUM(YL33:YN33)</f>
        <v>865.62</v>
      </c>
      <c r="YP33" s="192" t="s">
        <v>62</v>
      </c>
      <c r="YQ33" s="190">
        <v>867.2</v>
      </c>
      <c r="YR33" s="190" t="s">
        <v>43</v>
      </c>
      <c r="YS33" s="190" t="s">
        <v>43</v>
      </c>
      <c r="YT33" s="190">
        <f>SUM(YQ33:YS33)</f>
        <v>867.2</v>
      </c>
      <c r="YU33" s="192" t="s">
        <v>62</v>
      </c>
      <c r="YV33" s="190">
        <v>870.65</v>
      </c>
      <c r="YW33" s="190" t="s">
        <v>43</v>
      </c>
      <c r="YX33" s="190" t="s">
        <v>43</v>
      </c>
      <c r="YY33" s="190">
        <f>SUM(YV33:YX33)</f>
        <v>870.65</v>
      </c>
      <c r="YZ33" s="192" t="s">
        <v>62</v>
      </c>
      <c r="ZA33" s="190">
        <v>873.06</v>
      </c>
      <c r="ZB33" s="190" t="s">
        <v>43</v>
      </c>
      <c r="ZC33" s="190" t="s">
        <v>43</v>
      </c>
      <c r="ZD33" s="190">
        <f>SUM(ZA33:ZC33)</f>
        <v>873.06</v>
      </c>
      <c r="ZE33" s="192" t="s">
        <v>62</v>
      </c>
      <c r="ZF33" s="190">
        <v>873.85</v>
      </c>
      <c r="ZG33" s="190" t="s">
        <v>43</v>
      </c>
      <c r="ZH33" s="190" t="s">
        <v>43</v>
      </c>
      <c r="ZI33" s="190">
        <f>SUM(ZF33:ZH33)</f>
        <v>873.85</v>
      </c>
      <c r="ZJ33" s="192" t="s">
        <v>62</v>
      </c>
      <c r="ZK33" s="190"/>
      <c r="ZL33" s="190"/>
      <c r="ZM33" s="190"/>
      <c r="ZN33" s="190">
        <f>SUM(ZK33:ZM33)</f>
        <v>0</v>
      </c>
      <c r="ZO33" s="192" t="s">
        <v>62</v>
      </c>
      <c r="ZP33" s="190"/>
      <c r="ZQ33" s="190"/>
      <c r="ZR33" s="190"/>
      <c r="ZS33" s="190">
        <f>SUM(ZP33:ZR33)</f>
        <v>0</v>
      </c>
      <c r="ZT33" s="192" t="s">
        <v>62</v>
      </c>
      <c r="ZU33" s="190"/>
      <c r="ZV33" s="190"/>
      <c r="ZW33" s="190"/>
      <c r="ZX33" s="190">
        <f>SUM(ZU33:ZW33)</f>
        <v>0</v>
      </c>
      <c r="ZY33" s="192" t="s">
        <v>62</v>
      </c>
      <c r="ZZ33" s="190"/>
      <c r="AAA33" s="190"/>
      <c r="AAB33" s="190"/>
      <c r="AAC33" s="190">
        <f>SUM(ZZ33:AAB33)</f>
        <v>0</v>
      </c>
      <c r="AAD33" s="192" t="s">
        <v>62</v>
      </c>
      <c r="AAE33" s="190"/>
      <c r="AAF33" s="190"/>
      <c r="AAG33" s="190"/>
      <c r="AAH33" s="190">
        <f>SUM(AAE33:AAG33)</f>
        <v>0</v>
      </c>
      <c r="AAI33" s="192" t="s">
        <v>62</v>
      </c>
      <c r="AAJ33" s="190"/>
      <c r="AAK33" s="190"/>
      <c r="AAL33" s="190"/>
      <c r="AAM33" s="190">
        <f>SUM(AAJ33:AAL33)</f>
        <v>0</v>
      </c>
    </row>
    <row r="34" spans="1:715" ht="23.25" thickBot="1" x14ac:dyDescent="0.3">
      <c r="A34" s="194" t="s">
        <v>75</v>
      </c>
      <c r="B34" s="205" t="s">
        <v>163</v>
      </c>
      <c r="C34" s="205">
        <v>938.39</v>
      </c>
      <c r="D34" s="204">
        <v>1213.25</v>
      </c>
      <c r="E34" s="190">
        <f>SUM(B34:D34)</f>
        <v>2151.64</v>
      </c>
      <c r="F34" s="194" t="s">
        <v>75</v>
      </c>
      <c r="G34" s="205" t="s">
        <v>163</v>
      </c>
      <c r="H34" s="205">
        <v>945.03</v>
      </c>
      <c r="I34" s="204">
        <v>1221.94</v>
      </c>
      <c r="J34" s="190">
        <f>SUM(G34:I34)</f>
        <v>2166.9700000000003</v>
      </c>
      <c r="K34" s="194" t="s">
        <v>75</v>
      </c>
      <c r="L34" s="205" t="s">
        <v>163</v>
      </c>
      <c r="M34" s="205">
        <v>953.42</v>
      </c>
      <c r="N34" s="204">
        <v>1232.79</v>
      </c>
      <c r="O34" s="190">
        <f>SUM(L34:N34)</f>
        <v>2186.21</v>
      </c>
      <c r="P34" s="194" t="s">
        <v>75</v>
      </c>
      <c r="Q34" s="205" t="s">
        <v>163</v>
      </c>
      <c r="R34" s="205">
        <v>959.41</v>
      </c>
      <c r="S34" s="204">
        <v>1240.46</v>
      </c>
      <c r="T34" s="190">
        <f>SUM(Q34:S34)</f>
        <v>2199.87</v>
      </c>
      <c r="U34" s="194" t="s">
        <v>75</v>
      </c>
      <c r="V34" s="205" t="s">
        <v>163</v>
      </c>
      <c r="W34" s="205">
        <v>966.46</v>
      </c>
      <c r="X34" s="204">
        <v>1249.23</v>
      </c>
      <c r="Y34" s="190">
        <f>SUM(V34:X34)</f>
        <v>2215.69</v>
      </c>
      <c r="Z34" s="194" t="s">
        <v>75</v>
      </c>
      <c r="AA34" s="205" t="s">
        <v>163</v>
      </c>
      <c r="AB34" s="205">
        <v>972.62</v>
      </c>
      <c r="AC34" s="204">
        <v>1257.3900000000001</v>
      </c>
      <c r="AD34" s="190">
        <f>SUM(AA34:AC34)</f>
        <v>2230.0100000000002</v>
      </c>
      <c r="AE34" s="194" t="s">
        <v>75</v>
      </c>
      <c r="AF34" s="205" t="s">
        <v>163</v>
      </c>
      <c r="AG34" s="204">
        <v>1025.69</v>
      </c>
      <c r="AH34" s="204">
        <v>1323.46</v>
      </c>
      <c r="AI34" s="190">
        <f>SUM(AF34:AH34)</f>
        <v>2349.15</v>
      </c>
      <c r="AJ34" s="194" t="s">
        <v>75</v>
      </c>
      <c r="AK34" s="205" t="s">
        <v>163</v>
      </c>
      <c r="AL34" s="204">
        <v>1026.18</v>
      </c>
      <c r="AM34" s="204">
        <v>1324.06</v>
      </c>
      <c r="AN34" s="190">
        <f>SUM(AK34:AM34)</f>
        <v>2350.2399999999998</v>
      </c>
      <c r="AO34" s="192" t="s">
        <v>75</v>
      </c>
      <c r="AP34" s="190" t="s">
        <v>51</v>
      </c>
      <c r="AQ34" s="203">
        <v>1029.4100000000001</v>
      </c>
      <c r="AR34" s="203">
        <v>1327.81</v>
      </c>
      <c r="AS34" s="190">
        <f>SUM(AP34:AR34)</f>
        <v>2357.2200000000003</v>
      </c>
      <c r="AT34" s="192" t="s">
        <v>75</v>
      </c>
      <c r="AU34" s="190" t="s">
        <v>43</v>
      </c>
      <c r="AV34" s="203">
        <v>1032.5999999999999</v>
      </c>
      <c r="AW34" s="203">
        <v>1331.43</v>
      </c>
      <c r="AX34" s="190">
        <f>SUM(AU34:AW34)</f>
        <v>2364.0299999999997</v>
      </c>
      <c r="AY34" s="192" t="s">
        <v>63</v>
      </c>
      <c r="AZ34" s="190">
        <v>358.9</v>
      </c>
      <c r="BA34" s="190" t="s">
        <v>43</v>
      </c>
      <c r="BB34" s="190" t="s">
        <v>43</v>
      </c>
      <c r="BC34" s="190">
        <f>SUM(AZ34:BB34)</f>
        <v>358.9</v>
      </c>
      <c r="BD34" s="192" t="s">
        <v>63</v>
      </c>
      <c r="BE34" s="190">
        <v>361.82</v>
      </c>
      <c r="BF34" s="190" t="s">
        <v>43</v>
      </c>
      <c r="BG34" s="190" t="s">
        <v>43</v>
      </c>
      <c r="BH34" s="190">
        <f>SUM(BE34:BG34)</f>
        <v>361.82</v>
      </c>
      <c r="BI34" s="192" t="s">
        <v>63</v>
      </c>
      <c r="BJ34" s="190">
        <v>361.82</v>
      </c>
      <c r="BK34" s="190" t="s">
        <v>43</v>
      </c>
      <c r="BL34" s="190" t="s">
        <v>43</v>
      </c>
      <c r="BM34" s="190">
        <f>SUM(BJ34:BL34)</f>
        <v>361.82</v>
      </c>
      <c r="BN34" s="192" t="s">
        <v>63</v>
      </c>
      <c r="BO34" s="190">
        <v>361.82</v>
      </c>
      <c r="BP34" s="190" t="s">
        <v>43</v>
      </c>
      <c r="BQ34" s="190" t="s">
        <v>43</v>
      </c>
      <c r="BR34" s="190">
        <f>SUM(BO34:BQ34)</f>
        <v>361.82</v>
      </c>
      <c r="BS34" s="192" t="s">
        <v>63</v>
      </c>
      <c r="BT34" s="190">
        <v>361.82</v>
      </c>
      <c r="BU34" s="190" t="s">
        <v>43</v>
      </c>
      <c r="BV34" s="190" t="s">
        <v>43</v>
      </c>
      <c r="BW34" s="190">
        <f>SUM(BT34:BV34)</f>
        <v>361.82</v>
      </c>
      <c r="BX34" s="192" t="s">
        <v>63</v>
      </c>
      <c r="BY34" s="190">
        <v>361.82</v>
      </c>
      <c r="BZ34" s="190" t="s">
        <v>43</v>
      </c>
      <c r="CA34" s="190" t="s">
        <v>43</v>
      </c>
      <c r="CB34" s="190">
        <f>SUM(BY34:CA34)</f>
        <v>361.82</v>
      </c>
      <c r="CC34" s="192" t="s">
        <v>63</v>
      </c>
      <c r="CD34" s="190">
        <v>361.82</v>
      </c>
      <c r="CE34" s="190" t="s">
        <v>43</v>
      </c>
      <c r="CF34" s="190" t="s">
        <v>43</v>
      </c>
      <c r="CG34" s="190">
        <f>SUM(CD34:CF34)</f>
        <v>361.82</v>
      </c>
      <c r="CH34" s="192" t="s">
        <v>63</v>
      </c>
      <c r="CI34" s="190">
        <v>361.82</v>
      </c>
      <c r="CJ34" s="190" t="s">
        <v>43</v>
      </c>
      <c r="CK34" s="190" t="s">
        <v>43</v>
      </c>
      <c r="CL34" s="190">
        <f>SUM(CI34:CK34)</f>
        <v>361.82</v>
      </c>
      <c r="CM34" s="192" t="s">
        <v>63</v>
      </c>
      <c r="CN34" s="190">
        <v>392.27</v>
      </c>
      <c r="CO34" s="190" t="s">
        <v>43</v>
      </c>
      <c r="CP34" s="190" t="s">
        <v>43</v>
      </c>
      <c r="CQ34" s="190">
        <f>SUM(CN34:CP34)</f>
        <v>392.27</v>
      </c>
      <c r="CR34" s="192" t="s">
        <v>63</v>
      </c>
      <c r="CS34" s="190">
        <v>396.22</v>
      </c>
      <c r="CT34" s="190" t="s">
        <v>43</v>
      </c>
      <c r="CU34" s="190" t="s">
        <v>43</v>
      </c>
      <c r="CV34" s="190">
        <f>SUM(CS34:CU34)</f>
        <v>396.22</v>
      </c>
      <c r="CW34" s="192" t="s">
        <v>63</v>
      </c>
      <c r="CX34" s="190">
        <v>396.22</v>
      </c>
      <c r="CY34" s="190" t="s">
        <v>43</v>
      </c>
      <c r="CZ34" s="190" t="s">
        <v>43</v>
      </c>
      <c r="DA34" s="190">
        <f>SUM(CX34:CZ34)</f>
        <v>396.22</v>
      </c>
      <c r="DB34" s="192" t="s">
        <v>63</v>
      </c>
      <c r="DC34" s="190">
        <v>396.22</v>
      </c>
      <c r="DD34" s="190" t="s">
        <v>43</v>
      </c>
      <c r="DE34" s="190" t="s">
        <v>43</v>
      </c>
      <c r="DF34" s="190">
        <f>SUM(DC34:DE34)</f>
        <v>396.22</v>
      </c>
      <c r="DG34" s="192" t="s">
        <v>63</v>
      </c>
      <c r="DH34" s="190">
        <v>396.22</v>
      </c>
      <c r="DI34" s="190" t="s">
        <v>43</v>
      </c>
      <c r="DJ34" s="190" t="s">
        <v>43</v>
      </c>
      <c r="DK34" s="190">
        <f>SUM(DH34:DJ34)</f>
        <v>396.22</v>
      </c>
      <c r="DL34" s="192" t="s">
        <v>63</v>
      </c>
      <c r="DM34" s="190">
        <v>396.22</v>
      </c>
      <c r="DN34" s="190" t="s">
        <v>43</v>
      </c>
      <c r="DO34" s="190" t="s">
        <v>43</v>
      </c>
      <c r="DP34" s="190">
        <f>SUM(DM34:DO34)</f>
        <v>396.22</v>
      </c>
      <c r="DQ34" s="192" t="s">
        <v>63</v>
      </c>
      <c r="DR34" s="190">
        <v>398.33</v>
      </c>
      <c r="DS34" s="190" t="s">
        <v>43</v>
      </c>
      <c r="DT34" s="190" t="s">
        <v>43</v>
      </c>
      <c r="DU34" s="190">
        <f>SUM(DR34:DT34)</f>
        <v>398.33</v>
      </c>
      <c r="DV34" s="192" t="s">
        <v>63</v>
      </c>
      <c r="DW34" s="190">
        <v>398.33</v>
      </c>
      <c r="DX34" s="190" t="s">
        <v>43</v>
      </c>
      <c r="DY34" s="190" t="s">
        <v>43</v>
      </c>
      <c r="DZ34" s="190">
        <f>SUM(DW34:DY34)</f>
        <v>398.33</v>
      </c>
      <c r="EA34" s="192" t="s">
        <v>63</v>
      </c>
      <c r="EB34" s="190">
        <v>398.33</v>
      </c>
      <c r="EC34" s="190" t="s">
        <v>43</v>
      </c>
      <c r="ED34" s="190" t="s">
        <v>43</v>
      </c>
      <c r="EE34" s="190">
        <f>SUM(EB34:ED34)</f>
        <v>398.33</v>
      </c>
      <c r="EF34" s="192" t="s">
        <v>63</v>
      </c>
      <c r="EG34" s="190">
        <v>398.33</v>
      </c>
      <c r="EH34" s="190" t="s">
        <v>43</v>
      </c>
      <c r="EI34" s="190" t="s">
        <v>43</v>
      </c>
      <c r="EJ34" s="190">
        <f>SUM(EG34:EI34)</f>
        <v>398.33</v>
      </c>
      <c r="EK34" s="192" t="s">
        <v>63</v>
      </c>
      <c r="EL34" s="190">
        <v>398.33</v>
      </c>
      <c r="EM34" s="190" t="s">
        <v>43</v>
      </c>
      <c r="EN34" s="190" t="s">
        <v>43</v>
      </c>
      <c r="EO34" s="190">
        <f>SUM(EL34:EN34)</f>
        <v>398.33</v>
      </c>
      <c r="EP34" s="192" t="s">
        <v>63</v>
      </c>
      <c r="EQ34" s="190">
        <v>398.33</v>
      </c>
      <c r="ER34" s="190" t="s">
        <v>43</v>
      </c>
      <c r="ES34" s="190" t="s">
        <v>43</v>
      </c>
      <c r="ET34" s="190">
        <f>SUM(EQ34:ES34)</f>
        <v>398.33</v>
      </c>
      <c r="EU34" s="192" t="s">
        <v>63</v>
      </c>
      <c r="EV34" s="190">
        <v>398.33</v>
      </c>
      <c r="EW34" s="190" t="s">
        <v>43</v>
      </c>
      <c r="EX34" s="190" t="s">
        <v>43</v>
      </c>
      <c r="EY34" s="190">
        <f>SUM(EV34:EX34)</f>
        <v>398.33</v>
      </c>
      <c r="EZ34" s="192" t="s">
        <v>63</v>
      </c>
      <c r="FA34" s="190">
        <v>398.33</v>
      </c>
      <c r="FB34" s="190" t="s">
        <v>43</v>
      </c>
      <c r="FC34" s="190" t="s">
        <v>43</v>
      </c>
      <c r="FD34" s="190">
        <f>SUM(FA34:FC34)</f>
        <v>398.33</v>
      </c>
      <c r="FE34" s="192" t="s">
        <v>63</v>
      </c>
      <c r="FF34" s="190">
        <v>418.25</v>
      </c>
      <c r="FG34" s="190" t="s">
        <v>43</v>
      </c>
      <c r="FH34" s="190" t="s">
        <v>43</v>
      </c>
      <c r="FI34" s="190">
        <f>SUM(FF34:FH34)</f>
        <v>418.25</v>
      </c>
      <c r="FJ34" s="192" t="s">
        <v>63</v>
      </c>
      <c r="FK34" s="190">
        <v>442.95</v>
      </c>
      <c r="FL34" s="190" t="s">
        <v>43</v>
      </c>
      <c r="FM34" s="190" t="s">
        <v>43</v>
      </c>
      <c r="FN34" s="190">
        <f>SUM(FK34:FM34)</f>
        <v>442.95</v>
      </c>
      <c r="FO34" s="192" t="s">
        <v>63</v>
      </c>
      <c r="FP34" s="190">
        <v>419.17</v>
      </c>
      <c r="FQ34" s="190" t="s">
        <v>43</v>
      </c>
      <c r="FR34" s="190" t="s">
        <v>43</v>
      </c>
      <c r="FS34" s="190">
        <f>SUM(FP34:FR34)</f>
        <v>419.17</v>
      </c>
      <c r="FT34" s="192" t="s">
        <v>63</v>
      </c>
      <c r="FU34" s="190">
        <v>419.17</v>
      </c>
      <c r="FV34" s="190" t="s">
        <v>43</v>
      </c>
      <c r="FW34" s="190" t="s">
        <v>43</v>
      </c>
      <c r="FX34" s="190">
        <f>SUM(FU34:FW34)</f>
        <v>419.17</v>
      </c>
      <c r="FY34" s="192" t="s">
        <v>63</v>
      </c>
      <c r="FZ34" s="190">
        <v>431.59</v>
      </c>
      <c r="GA34" s="190" t="s">
        <v>43</v>
      </c>
      <c r="GB34" s="190" t="s">
        <v>43</v>
      </c>
      <c r="GC34" s="190">
        <f>SUM(FZ34:GB34)</f>
        <v>431.59</v>
      </c>
      <c r="GD34" s="192" t="s">
        <v>63</v>
      </c>
      <c r="GE34" s="190">
        <v>431.59</v>
      </c>
      <c r="GF34" s="190" t="s">
        <v>43</v>
      </c>
      <c r="GG34" s="190" t="s">
        <v>43</v>
      </c>
      <c r="GH34" s="190">
        <f>SUM(GE34:GG34)</f>
        <v>431.59</v>
      </c>
      <c r="GI34" s="192" t="s">
        <v>63</v>
      </c>
      <c r="GJ34" s="190">
        <v>431.59</v>
      </c>
      <c r="GK34" s="190" t="s">
        <v>43</v>
      </c>
      <c r="GL34" s="190" t="s">
        <v>43</v>
      </c>
      <c r="GM34" s="190">
        <f>SUM(GJ34:GL34)</f>
        <v>431.59</v>
      </c>
      <c r="GN34" s="192" t="s">
        <v>63</v>
      </c>
      <c r="GO34" s="190">
        <v>431.59</v>
      </c>
      <c r="GP34" s="190" t="s">
        <v>43</v>
      </c>
      <c r="GQ34" s="190" t="s">
        <v>43</v>
      </c>
      <c r="GR34" s="190">
        <f>SUM(GO34:GQ34)</f>
        <v>431.59</v>
      </c>
      <c r="GS34" s="192" t="s">
        <v>63</v>
      </c>
      <c r="GT34" s="190">
        <v>431.59</v>
      </c>
      <c r="GU34" s="190" t="s">
        <v>43</v>
      </c>
      <c r="GV34" s="190" t="s">
        <v>43</v>
      </c>
      <c r="GW34" s="190">
        <f>SUM(GT34:GV34)</f>
        <v>431.59</v>
      </c>
      <c r="GX34" s="192" t="s">
        <v>63</v>
      </c>
      <c r="GY34" s="190">
        <v>431.59</v>
      </c>
      <c r="GZ34" s="190" t="s">
        <v>43</v>
      </c>
      <c r="HA34" s="190" t="s">
        <v>43</v>
      </c>
      <c r="HB34" s="190">
        <f>SUM(GY34:HA34)</f>
        <v>431.59</v>
      </c>
      <c r="HC34" s="192" t="s">
        <v>63</v>
      </c>
      <c r="HD34" s="190">
        <v>431.59</v>
      </c>
      <c r="HE34" s="190" t="s">
        <v>43</v>
      </c>
      <c r="HF34" s="190" t="s">
        <v>43</v>
      </c>
      <c r="HG34" s="190">
        <f>SUM(HD34:HF34)</f>
        <v>431.59</v>
      </c>
      <c r="HH34" s="192" t="s">
        <v>63</v>
      </c>
      <c r="HI34" s="190">
        <v>449.03</v>
      </c>
      <c r="HJ34" s="190" t="s">
        <v>43</v>
      </c>
      <c r="HK34" s="190" t="s">
        <v>43</v>
      </c>
      <c r="HL34" s="190">
        <f>SUM(HI34:HK34)</f>
        <v>449.03</v>
      </c>
      <c r="HM34" s="192" t="s">
        <v>63</v>
      </c>
      <c r="HN34" s="190">
        <v>449.03</v>
      </c>
      <c r="HO34" s="190" t="s">
        <v>43</v>
      </c>
      <c r="HP34" s="190" t="s">
        <v>43</v>
      </c>
      <c r="HQ34" s="190">
        <f>SUM(HN34:HP34)</f>
        <v>449.03</v>
      </c>
      <c r="HR34" s="192" t="s">
        <v>63</v>
      </c>
      <c r="HS34" s="190">
        <v>449.03</v>
      </c>
      <c r="HT34" s="190" t="s">
        <v>43</v>
      </c>
      <c r="HU34" s="190" t="s">
        <v>43</v>
      </c>
      <c r="HV34" s="190">
        <f>SUM(HS34:HU34)</f>
        <v>449.03</v>
      </c>
      <c r="HW34" s="192" t="s">
        <v>63</v>
      </c>
      <c r="HX34" s="190">
        <v>452.27</v>
      </c>
      <c r="HY34" s="190" t="s">
        <v>43</v>
      </c>
      <c r="HZ34" s="190" t="s">
        <v>43</v>
      </c>
      <c r="IA34" s="190">
        <f>SUM(HX34:HZ34)</f>
        <v>452.27</v>
      </c>
      <c r="IB34" s="192" t="s">
        <v>63</v>
      </c>
      <c r="IC34" s="190">
        <v>452.27</v>
      </c>
      <c r="ID34" s="190" t="s">
        <v>43</v>
      </c>
      <c r="IE34" s="190" t="s">
        <v>43</v>
      </c>
      <c r="IF34" s="190">
        <f>SUM(IC34:IE34)</f>
        <v>452.27</v>
      </c>
      <c r="IG34" s="192" t="s">
        <v>63</v>
      </c>
      <c r="IH34" s="190">
        <v>452.27</v>
      </c>
      <c r="II34" s="190" t="s">
        <v>43</v>
      </c>
      <c r="IJ34" s="190" t="s">
        <v>43</v>
      </c>
      <c r="IK34" s="190">
        <f>SUM(IH34:IJ34)</f>
        <v>452.27</v>
      </c>
      <c r="IL34" s="192" t="s">
        <v>63</v>
      </c>
      <c r="IM34" s="190">
        <v>452.27</v>
      </c>
      <c r="IN34" s="190" t="s">
        <v>43</v>
      </c>
      <c r="IO34" s="190" t="s">
        <v>43</v>
      </c>
      <c r="IP34" s="190">
        <f>SUM(IM34:IO34)</f>
        <v>452.27</v>
      </c>
      <c r="IQ34" s="192" t="s">
        <v>63</v>
      </c>
      <c r="IR34" s="190">
        <v>452.27</v>
      </c>
      <c r="IS34" s="190" t="s">
        <v>43</v>
      </c>
      <c r="IT34" s="190" t="s">
        <v>43</v>
      </c>
      <c r="IU34" s="190">
        <f>SUM(IR34:IT34)</f>
        <v>452.27</v>
      </c>
      <c r="IV34" s="192" t="s">
        <v>63</v>
      </c>
      <c r="IW34" s="190">
        <v>452.27</v>
      </c>
      <c r="IX34" s="190" t="s">
        <v>43</v>
      </c>
      <c r="IY34" s="190" t="s">
        <v>43</v>
      </c>
      <c r="IZ34" s="190">
        <f>SUM(IW34:IY34)</f>
        <v>452.27</v>
      </c>
      <c r="JA34" s="192" t="s">
        <v>63</v>
      </c>
      <c r="JB34" s="190">
        <v>452.27</v>
      </c>
      <c r="JC34" s="190" t="s">
        <v>43</v>
      </c>
      <c r="JD34" s="190" t="s">
        <v>43</v>
      </c>
      <c r="JE34" s="190">
        <f>SUM(JB34:JD34)</f>
        <v>452.27</v>
      </c>
      <c r="JF34" s="192" t="s">
        <v>63</v>
      </c>
      <c r="JG34" s="190">
        <v>452.27</v>
      </c>
      <c r="JH34" s="190" t="s">
        <v>43</v>
      </c>
      <c r="JI34" s="190" t="s">
        <v>43</v>
      </c>
      <c r="JJ34" s="190">
        <f>SUM(JG34:JI34)</f>
        <v>452.27</v>
      </c>
      <c r="JK34" s="192" t="s">
        <v>63</v>
      </c>
      <c r="JL34" s="190">
        <v>459.06</v>
      </c>
      <c r="JM34" s="190" t="s">
        <v>43</v>
      </c>
      <c r="JN34" s="190" t="s">
        <v>43</v>
      </c>
      <c r="JO34" s="190">
        <f>SUM(JL34:JN34)</f>
        <v>459.06</v>
      </c>
      <c r="JP34" s="192" t="s">
        <v>63</v>
      </c>
      <c r="JQ34" s="190">
        <v>459.06</v>
      </c>
      <c r="JR34" s="190" t="s">
        <v>43</v>
      </c>
      <c r="JS34" s="190" t="s">
        <v>43</v>
      </c>
      <c r="JT34" s="190">
        <f>SUM(JQ34:JS34)</f>
        <v>459.06</v>
      </c>
      <c r="JU34" s="192" t="s">
        <v>63</v>
      </c>
      <c r="JV34" s="190">
        <v>459.06</v>
      </c>
      <c r="JW34" s="190" t="s">
        <v>43</v>
      </c>
      <c r="JX34" s="190" t="s">
        <v>43</v>
      </c>
      <c r="JY34" s="190">
        <f>SUM(JV34:JX34)</f>
        <v>459.06</v>
      </c>
      <c r="JZ34" s="192" t="s">
        <v>63</v>
      </c>
      <c r="KA34" s="190">
        <v>459.06</v>
      </c>
      <c r="KB34" s="190" t="s">
        <v>43</v>
      </c>
      <c r="KC34" s="190" t="s">
        <v>43</v>
      </c>
      <c r="KD34" s="190">
        <f>SUM(KA34:KC34)</f>
        <v>459.06</v>
      </c>
      <c r="KE34" s="192" t="s">
        <v>63</v>
      </c>
      <c r="KF34" s="190">
        <v>459.06</v>
      </c>
      <c r="KG34" s="190" t="s">
        <v>43</v>
      </c>
      <c r="KH34" s="190" t="s">
        <v>43</v>
      </c>
      <c r="KI34" s="190">
        <f>SUM(KF34:KH34)</f>
        <v>459.06</v>
      </c>
      <c r="KJ34" s="192" t="s">
        <v>63</v>
      </c>
      <c r="KK34" s="190">
        <v>459.06</v>
      </c>
      <c r="KL34" s="190" t="s">
        <v>43</v>
      </c>
      <c r="KM34" s="190" t="s">
        <v>43</v>
      </c>
      <c r="KN34" s="190">
        <f>SUM(KK34:KM34)</f>
        <v>459.06</v>
      </c>
      <c r="KO34" s="192" t="s">
        <v>63</v>
      </c>
      <c r="KP34" s="190">
        <v>459.06</v>
      </c>
      <c r="KQ34" s="190" t="s">
        <v>43</v>
      </c>
      <c r="KR34" s="190" t="s">
        <v>43</v>
      </c>
      <c r="KS34" s="190">
        <f>SUM(KP34:KR34)</f>
        <v>459.06</v>
      </c>
      <c r="KT34" s="192" t="s">
        <v>63</v>
      </c>
      <c r="KU34" s="190">
        <v>459.06</v>
      </c>
      <c r="KV34" s="190" t="s">
        <v>43</v>
      </c>
      <c r="KW34" s="190" t="s">
        <v>43</v>
      </c>
      <c r="KX34" s="190">
        <f>SUM(KU34:KW34)</f>
        <v>459.06</v>
      </c>
      <c r="KY34" s="192" t="s">
        <v>63</v>
      </c>
      <c r="KZ34" s="190">
        <v>459.06</v>
      </c>
      <c r="LA34" s="190" t="s">
        <v>43</v>
      </c>
      <c r="LB34" s="190" t="s">
        <v>43</v>
      </c>
      <c r="LC34" s="190">
        <f>SUM(KZ34:LB34)</f>
        <v>459.06</v>
      </c>
      <c r="LD34" s="192" t="s">
        <v>63</v>
      </c>
      <c r="LE34" s="190">
        <v>459.06</v>
      </c>
      <c r="LF34" s="190" t="s">
        <v>43</v>
      </c>
      <c r="LG34" s="190" t="s">
        <v>43</v>
      </c>
      <c r="LH34" s="190">
        <f>SUM(LE34:LG34)</f>
        <v>459.06</v>
      </c>
      <c r="LI34" s="192" t="s">
        <v>63</v>
      </c>
      <c r="LJ34" s="190">
        <v>459.06</v>
      </c>
      <c r="LK34" s="190" t="s">
        <v>43</v>
      </c>
      <c r="LL34" s="190" t="s">
        <v>43</v>
      </c>
      <c r="LM34" s="190">
        <f>SUM(LJ34:LL34)</f>
        <v>459.06</v>
      </c>
      <c r="LN34" s="192" t="s">
        <v>63</v>
      </c>
      <c r="LO34" s="190">
        <v>459.06</v>
      </c>
      <c r="LP34" s="190" t="s">
        <v>43</v>
      </c>
      <c r="LQ34" s="190" t="s">
        <v>43</v>
      </c>
      <c r="LR34" s="190">
        <f>SUM(LO34:LQ34)</f>
        <v>459.06</v>
      </c>
      <c r="LS34" s="192" t="s">
        <v>63</v>
      </c>
      <c r="LT34" s="190">
        <v>480.49</v>
      </c>
      <c r="LU34" s="190" t="s">
        <v>43</v>
      </c>
      <c r="LV34" s="190" t="s">
        <v>43</v>
      </c>
      <c r="LW34" s="190">
        <f>SUM(LT34:LV34)</f>
        <v>480.49</v>
      </c>
      <c r="LX34" s="192" t="s">
        <v>63</v>
      </c>
      <c r="LY34" s="190">
        <v>480.49</v>
      </c>
      <c r="LZ34" s="190" t="s">
        <v>43</v>
      </c>
      <c r="MA34" s="190" t="s">
        <v>43</v>
      </c>
      <c r="MB34" s="190">
        <f>SUM(LY34:MA34)</f>
        <v>480.49</v>
      </c>
      <c r="MC34" s="192" t="s">
        <v>63</v>
      </c>
      <c r="MD34" s="190">
        <v>480.49</v>
      </c>
      <c r="ME34" s="190" t="s">
        <v>43</v>
      </c>
      <c r="MF34" s="190" t="s">
        <v>43</v>
      </c>
      <c r="MG34" s="190">
        <f>SUM(MD34:MF34)</f>
        <v>480.49</v>
      </c>
      <c r="MH34" s="192" t="s">
        <v>63</v>
      </c>
      <c r="MI34" s="190">
        <v>480.49</v>
      </c>
      <c r="MJ34" s="190" t="s">
        <v>43</v>
      </c>
      <c r="MK34" s="190" t="s">
        <v>43</v>
      </c>
      <c r="ML34" s="190">
        <f>SUM(MI34:MK34)</f>
        <v>480.49</v>
      </c>
      <c r="MM34" s="192" t="s">
        <v>63</v>
      </c>
      <c r="MN34" s="190">
        <v>485.93</v>
      </c>
      <c r="MO34" s="190" t="s">
        <v>43</v>
      </c>
      <c r="MP34" s="190" t="s">
        <v>43</v>
      </c>
      <c r="MQ34" s="190">
        <f>SUM(MN34:MP34)</f>
        <v>485.93</v>
      </c>
      <c r="MR34" s="192" t="s">
        <v>63</v>
      </c>
      <c r="MS34" s="190">
        <v>485.93</v>
      </c>
      <c r="MT34" s="190" t="s">
        <v>43</v>
      </c>
      <c r="MU34" s="190" t="s">
        <v>43</v>
      </c>
      <c r="MV34" s="190">
        <f>SUM(MS34:MU34)</f>
        <v>485.93</v>
      </c>
      <c r="MW34" s="192" t="s">
        <v>63</v>
      </c>
      <c r="MX34" s="190">
        <v>485.93</v>
      </c>
      <c r="MY34" s="190" t="s">
        <v>43</v>
      </c>
      <c r="MZ34" s="190" t="s">
        <v>43</v>
      </c>
      <c r="NA34" s="190">
        <f>SUM(MX34:MZ34)</f>
        <v>485.93</v>
      </c>
      <c r="NB34" s="192" t="s">
        <v>63</v>
      </c>
      <c r="NC34" s="190">
        <v>485.93</v>
      </c>
      <c r="ND34" s="190" t="s">
        <v>43</v>
      </c>
      <c r="NE34" s="190" t="s">
        <v>43</v>
      </c>
      <c r="NF34" s="190">
        <f>SUM(NC34:NE34)</f>
        <v>485.93</v>
      </c>
      <c r="NG34" s="192" t="s">
        <v>63</v>
      </c>
      <c r="NH34" s="190">
        <v>485.93</v>
      </c>
      <c r="NI34" s="190" t="s">
        <v>43</v>
      </c>
      <c r="NJ34" s="190" t="s">
        <v>43</v>
      </c>
      <c r="NK34" s="190">
        <f>SUM(NH34:NJ34)</f>
        <v>485.93</v>
      </c>
      <c r="NL34" s="192" t="s">
        <v>63</v>
      </c>
      <c r="NM34" s="190">
        <v>485.93</v>
      </c>
      <c r="NN34" s="190" t="s">
        <v>43</v>
      </c>
      <c r="NO34" s="190" t="s">
        <v>43</v>
      </c>
      <c r="NP34" s="190">
        <f>SUM(NM34:NO34)</f>
        <v>485.93</v>
      </c>
      <c r="NQ34" s="192" t="s">
        <v>63</v>
      </c>
      <c r="NR34" s="190">
        <v>485.93</v>
      </c>
      <c r="NS34" s="190" t="s">
        <v>43</v>
      </c>
      <c r="NT34" s="190" t="s">
        <v>43</v>
      </c>
      <c r="NU34" s="190">
        <f>SUM(NR34:NT34)</f>
        <v>485.93</v>
      </c>
      <c r="NV34" s="192" t="s">
        <v>63</v>
      </c>
      <c r="NW34" s="190">
        <v>485.93</v>
      </c>
      <c r="NX34" s="190" t="s">
        <v>43</v>
      </c>
      <c r="NY34" s="190" t="s">
        <v>43</v>
      </c>
      <c r="NZ34" s="190">
        <f>SUM(NW34:NY34)</f>
        <v>485.93</v>
      </c>
      <c r="OA34" s="192" t="s">
        <v>63</v>
      </c>
      <c r="OB34" s="190">
        <v>502</v>
      </c>
      <c r="OC34" s="190" t="s">
        <v>43</v>
      </c>
      <c r="OD34" s="190" t="s">
        <v>43</v>
      </c>
      <c r="OE34" s="190">
        <f>SUM(OB34:OD34)</f>
        <v>502</v>
      </c>
      <c r="OF34" s="192" t="s">
        <v>63</v>
      </c>
      <c r="OG34" s="190">
        <v>502</v>
      </c>
      <c r="OH34" s="190" t="s">
        <v>43</v>
      </c>
      <c r="OI34" s="190" t="s">
        <v>43</v>
      </c>
      <c r="OJ34" s="190">
        <f>SUM(OG34:OI34)</f>
        <v>502</v>
      </c>
      <c r="OK34" s="192" t="s">
        <v>63</v>
      </c>
      <c r="OL34" s="190">
        <v>502</v>
      </c>
      <c r="OM34" s="190" t="s">
        <v>43</v>
      </c>
      <c r="ON34" s="190" t="s">
        <v>43</v>
      </c>
      <c r="OO34" s="190">
        <f>SUM(OL34:ON34)</f>
        <v>502</v>
      </c>
      <c r="OP34" s="192" t="s">
        <v>63</v>
      </c>
      <c r="OQ34" s="190">
        <v>502</v>
      </c>
      <c r="OR34" s="190" t="s">
        <v>43</v>
      </c>
      <c r="OS34" s="190" t="s">
        <v>43</v>
      </c>
      <c r="OT34" s="190">
        <f>SUM(OQ34:OS34)</f>
        <v>502</v>
      </c>
      <c r="OU34" s="192" t="s">
        <v>63</v>
      </c>
      <c r="OV34" s="190">
        <v>502</v>
      </c>
      <c r="OW34" s="190" t="s">
        <v>43</v>
      </c>
      <c r="OX34" s="190" t="s">
        <v>43</v>
      </c>
      <c r="OY34" s="190">
        <f>SUM(OV34:OX34)</f>
        <v>502</v>
      </c>
      <c r="OZ34" s="192" t="s">
        <v>63</v>
      </c>
      <c r="PA34" s="190">
        <v>502</v>
      </c>
      <c r="PB34" s="190" t="s">
        <v>43</v>
      </c>
      <c r="PC34" s="190" t="s">
        <v>43</v>
      </c>
      <c r="PD34" s="190">
        <f>SUM(PA34:PC34)</f>
        <v>502</v>
      </c>
      <c r="PE34" s="192" t="s">
        <v>63</v>
      </c>
      <c r="PF34" s="190">
        <v>502</v>
      </c>
      <c r="PG34" s="190" t="s">
        <v>43</v>
      </c>
      <c r="PH34" s="190" t="s">
        <v>43</v>
      </c>
      <c r="PI34" s="190">
        <f>SUM(PF34:PH34)</f>
        <v>502</v>
      </c>
      <c r="PJ34" s="192" t="s">
        <v>63</v>
      </c>
      <c r="PK34" s="190">
        <v>502</v>
      </c>
      <c r="PL34" s="190" t="s">
        <v>43</v>
      </c>
      <c r="PM34" s="190" t="s">
        <v>43</v>
      </c>
      <c r="PN34" s="190">
        <f>SUM(PK34:PM34)</f>
        <v>502</v>
      </c>
      <c r="PO34" s="192" t="s">
        <v>63</v>
      </c>
      <c r="PP34" s="190">
        <v>502</v>
      </c>
      <c r="PQ34" s="190" t="s">
        <v>43</v>
      </c>
      <c r="PR34" s="190" t="s">
        <v>43</v>
      </c>
      <c r="PS34" s="190">
        <f>SUM(PP34:PR34)</f>
        <v>502</v>
      </c>
      <c r="PT34" s="192" t="s">
        <v>63</v>
      </c>
      <c r="PU34" s="190">
        <v>502</v>
      </c>
      <c r="PV34" s="190" t="s">
        <v>43</v>
      </c>
      <c r="PW34" s="190" t="s">
        <v>43</v>
      </c>
      <c r="PX34" s="190">
        <f>SUM(PU34:PW34)</f>
        <v>502</v>
      </c>
      <c r="PY34" s="192" t="s">
        <v>63</v>
      </c>
      <c r="PZ34" s="190">
        <v>502</v>
      </c>
      <c r="QA34" s="190" t="s">
        <v>43</v>
      </c>
      <c r="QB34" s="190" t="s">
        <v>43</v>
      </c>
      <c r="QC34" s="190">
        <f>SUM(PZ34:QB34)</f>
        <v>502</v>
      </c>
      <c r="QD34" s="192" t="s">
        <v>63</v>
      </c>
      <c r="QE34" s="190">
        <v>502</v>
      </c>
      <c r="QF34" s="190" t="s">
        <v>43</v>
      </c>
      <c r="QG34" s="190" t="s">
        <v>43</v>
      </c>
      <c r="QH34" s="190">
        <f>SUM(QE34:QG34)</f>
        <v>502</v>
      </c>
      <c r="QI34" s="192" t="s">
        <v>63</v>
      </c>
      <c r="QJ34" s="190">
        <v>536.78</v>
      </c>
      <c r="QK34" s="190" t="s">
        <v>43</v>
      </c>
      <c r="QL34" s="190" t="s">
        <v>43</v>
      </c>
      <c r="QM34" s="190">
        <f>SUM(QJ34:QL34)</f>
        <v>536.78</v>
      </c>
      <c r="QN34" s="192" t="s">
        <v>63</v>
      </c>
      <c r="QO34" s="190">
        <v>536.78</v>
      </c>
      <c r="QP34" s="190" t="s">
        <v>43</v>
      </c>
      <c r="QQ34" s="190" t="s">
        <v>43</v>
      </c>
      <c r="QR34" s="190">
        <f>SUM(QO34:QQ34)</f>
        <v>536.78</v>
      </c>
      <c r="QS34" s="192" t="s">
        <v>63</v>
      </c>
      <c r="QT34" s="190">
        <v>534.57000000000005</v>
      </c>
      <c r="QU34" s="190" t="s">
        <v>43</v>
      </c>
      <c r="QV34" s="190" t="s">
        <v>43</v>
      </c>
      <c r="QW34" s="190">
        <f>SUM(QT34:QV34)</f>
        <v>534.57000000000005</v>
      </c>
      <c r="QX34" s="192" t="s">
        <v>63</v>
      </c>
      <c r="QY34" s="190">
        <v>534.59</v>
      </c>
      <c r="QZ34" s="190" t="s">
        <v>43</v>
      </c>
      <c r="RA34" s="190" t="s">
        <v>43</v>
      </c>
      <c r="RB34" s="190">
        <f>SUM(QY34:RA34)</f>
        <v>534.59</v>
      </c>
      <c r="RC34" s="192" t="s">
        <v>63</v>
      </c>
      <c r="RD34" s="190">
        <v>534.57000000000005</v>
      </c>
      <c r="RE34" s="190" t="s">
        <v>43</v>
      </c>
      <c r="RF34" s="190" t="s">
        <v>43</v>
      </c>
      <c r="RG34" s="190">
        <f>SUM(RD34:RF34)</f>
        <v>534.57000000000005</v>
      </c>
      <c r="RH34" s="192" t="s">
        <v>63</v>
      </c>
      <c r="RI34" s="190">
        <v>534.57000000000005</v>
      </c>
      <c r="RJ34" s="190" t="s">
        <v>43</v>
      </c>
      <c r="RK34" s="190" t="s">
        <v>43</v>
      </c>
      <c r="RL34" s="190">
        <f>SUM(RI34:RK34)</f>
        <v>534.57000000000005</v>
      </c>
      <c r="RM34" s="192" t="s">
        <v>63</v>
      </c>
      <c r="RN34" s="190">
        <v>534.57000000000005</v>
      </c>
      <c r="RO34" s="190" t="s">
        <v>43</v>
      </c>
      <c r="RP34" s="190" t="s">
        <v>43</v>
      </c>
      <c r="RQ34" s="190">
        <f>SUM(RN34:RP34)</f>
        <v>534.57000000000005</v>
      </c>
      <c r="RR34" s="192" t="s">
        <v>63</v>
      </c>
      <c r="RS34" s="190">
        <v>534.57000000000005</v>
      </c>
      <c r="RT34" s="190" t="s">
        <v>43</v>
      </c>
      <c r="RU34" s="190" t="s">
        <v>43</v>
      </c>
      <c r="RV34" s="190">
        <f>SUM(RS34:RU34)</f>
        <v>534.57000000000005</v>
      </c>
      <c r="RW34" s="192" t="s">
        <v>63</v>
      </c>
      <c r="RX34" s="190">
        <v>534.57000000000005</v>
      </c>
      <c r="RY34" s="190" t="s">
        <v>43</v>
      </c>
      <c r="RZ34" s="190" t="s">
        <v>43</v>
      </c>
      <c r="SA34" s="190">
        <f>SUM(RX34:RZ34)</f>
        <v>534.57000000000005</v>
      </c>
      <c r="SB34" s="192" t="s">
        <v>63</v>
      </c>
      <c r="SC34" s="190">
        <v>534.57000000000005</v>
      </c>
      <c r="SD34" s="190" t="s">
        <v>43</v>
      </c>
      <c r="SE34" s="190" t="s">
        <v>43</v>
      </c>
      <c r="SF34" s="190">
        <f>SUM(SC34:SE34)</f>
        <v>534.57000000000005</v>
      </c>
      <c r="SG34" s="192" t="s">
        <v>63</v>
      </c>
      <c r="SH34" s="190">
        <v>534.57000000000005</v>
      </c>
      <c r="SI34" s="190" t="s">
        <v>43</v>
      </c>
      <c r="SJ34" s="190" t="s">
        <v>43</v>
      </c>
      <c r="SK34" s="190">
        <f>SUM(SH34:SJ34)</f>
        <v>534.57000000000005</v>
      </c>
      <c r="SL34" s="192" t="s">
        <v>63</v>
      </c>
      <c r="SM34" s="190">
        <v>534.57000000000005</v>
      </c>
      <c r="SN34" s="190" t="s">
        <v>43</v>
      </c>
      <c r="SO34" s="190" t="s">
        <v>43</v>
      </c>
      <c r="SP34" s="190">
        <f>SUM(SM34:SO34)</f>
        <v>534.57000000000005</v>
      </c>
      <c r="SQ34" s="192" t="s">
        <v>63</v>
      </c>
      <c r="SR34" s="190">
        <v>598.66</v>
      </c>
      <c r="SS34" s="190" t="s">
        <v>43</v>
      </c>
      <c r="ST34" s="190" t="s">
        <v>43</v>
      </c>
      <c r="SU34" s="190">
        <f>SUM(SR34:ST34)</f>
        <v>598.66</v>
      </c>
      <c r="SV34" s="192" t="s">
        <v>63</v>
      </c>
      <c r="SW34" s="190">
        <v>598.66</v>
      </c>
      <c r="SX34" s="190" t="s">
        <v>43</v>
      </c>
      <c r="SY34" s="190" t="s">
        <v>43</v>
      </c>
      <c r="SZ34" s="190">
        <f>SUM(SW34:SY34)</f>
        <v>598.66</v>
      </c>
      <c r="TA34" s="192" t="s">
        <v>63</v>
      </c>
      <c r="TB34" s="190">
        <v>598.66</v>
      </c>
      <c r="TC34" s="190" t="s">
        <v>43</v>
      </c>
      <c r="TD34" s="190" t="s">
        <v>43</v>
      </c>
      <c r="TE34" s="190">
        <f>SUM(TB34:TD34)</f>
        <v>598.66</v>
      </c>
      <c r="TF34" s="192" t="s">
        <v>63</v>
      </c>
      <c r="TG34" s="190">
        <v>583.75</v>
      </c>
      <c r="TH34" s="190" t="s">
        <v>43</v>
      </c>
      <c r="TI34" s="190" t="s">
        <v>43</v>
      </c>
      <c r="TJ34" s="190">
        <f>SUM(TG34:TI34)</f>
        <v>583.75</v>
      </c>
      <c r="TK34" s="192" t="s">
        <v>63</v>
      </c>
      <c r="TL34" s="190">
        <v>583.75</v>
      </c>
      <c r="TM34" s="190" t="s">
        <v>43</v>
      </c>
      <c r="TN34" s="190" t="s">
        <v>43</v>
      </c>
      <c r="TO34" s="190">
        <f>SUM(TL34:TN34)</f>
        <v>583.75</v>
      </c>
      <c r="TP34" s="192" t="s">
        <v>63</v>
      </c>
      <c r="TQ34" s="190">
        <v>583.75</v>
      </c>
      <c r="TR34" s="190" t="s">
        <v>43</v>
      </c>
      <c r="TS34" s="190" t="s">
        <v>43</v>
      </c>
      <c r="TT34" s="190">
        <f>SUM(TQ34:TS34)</f>
        <v>583.75</v>
      </c>
      <c r="TU34" s="192" t="s">
        <v>63</v>
      </c>
      <c r="TV34" s="190">
        <v>583.75</v>
      </c>
      <c r="TW34" s="190" t="s">
        <v>43</v>
      </c>
      <c r="TX34" s="190" t="s">
        <v>43</v>
      </c>
      <c r="TY34" s="190">
        <f>SUM(TV34:TX34)</f>
        <v>583.75</v>
      </c>
      <c r="TZ34" s="192" t="s">
        <v>63</v>
      </c>
      <c r="UA34" s="190">
        <v>583.75</v>
      </c>
      <c r="UB34" s="190" t="s">
        <v>43</v>
      </c>
      <c r="UC34" s="190" t="s">
        <v>43</v>
      </c>
      <c r="UD34" s="190">
        <f>SUM(UA34:UC34)</f>
        <v>583.75</v>
      </c>
      <c r="UE34" s="192" t="s">
        <v>63</v>
      </c>
      <c r="UF34" s="190">
        <v>583.75</v>
      </c>
      <c r="UG34" s="190" t="s">
        <v>43</v>
      </c>
      <c r="UH34" s="190" t="s">
        <v>43</v>
      </c>
      <c r="UI34" s="190">
        <f>SUM(UF34:UH34)</f>
        <v>583.75</v>
      </c>
      <c r="UJ34" s="192" t="s">
        <v>63</v>
      </c>
      <c r="UK34" s="190">
        <v>583.75</v>
      </c>
      <c r="UL34" s="190" t="s">
        <v>43</v>
      </c>
      <c r="UM34" s="190" t="s">
        <v>43</v>
      </c>
      <c r="UN34" s="190">
        <f>SUM(UK34:UM34)</f>
        <v>583.75</v>
      </c>
      <c r="UO34" s="192" t="s">
        <v>63</v>
      </c>
      <c r="UP34" s="190">
        <v>649.9</v>
      </c>
      <c r="UQ34" s="190" t="s">
        <v>43</v>
      </c>
      <c r="UR34" s="190" t="s">
        <v>43</v>
      </c>
      <c r="US34" s="190">
        <f>SUM(UP34:UR34)</f>
        <v>649.9</v>
      </c>
      <c r="UT34" s="192" t="s">
        <v>63</v>
      </c>
      <c r="UU34" s="190">
        <v>583.75</v>
      </c>
      <c r="UV34" s="190" t="s">
        <v>43</v>
      </c>
      <c r="UW34" s="190" t="s">
        <v>43</v>
      </c>
      <c r="UX34" s="190">
        <f>SUM(UU34:UW34)</f>
        <v>583.75</v>
      </c>
      <c r="UY34" s="192" t="s">
        <v>63</v>
      </c>
      <c r="UZ34" s="190">
        <v>621.70000000000005</v>
      </c>
      <c r="VA34" s="190" t="s">
        <v>43</v>
      </c>
      <c r="VB34" s="190" t="s">
        <v>43</v>
      </c>
      <c r="VC34" s="190">
        <f>SUM(UZ34:VB34)</f>
        <v>621.70000000000005</v>
      </c>
      <c r="VD34" s="192" t="s">
        <v>63</v>
      </c>
      <c r="VE34" s="190">
        <v>621.70000000000005</v>
      </c>
      <c r="VF34" s="190" t="s">
        <v>43</v>
      </c>
      <c r="VG34" s="190" t="s">
        <v>43</v>
      </c>
      <c r="VH34" s="190">
        <f>SUM(VE34:VG34)</f>
        <v>621.70000000000005</v>
      </c>
      <c r="VI34" s="192" t="s">
        <v>63</v>
      </c>
      <c r="VJ34" s="190">
        <v>621.70000000000005</v>
      </c>
      <c r="VK34" s="190" t="s">
        <v>43</v>
      </c>
      <c r="VL34" s="190" t="s">
        <v>43</v>
      </c>
      <c r="VM34" s="190">
        <f>SUM(VJ34:VL34)</f>
        <v>621.70000000000005</v>
      </c>
      <c r="VN34" s="192" t="s">
        <v>63</v>
      </c>
      <c r="VO34" s="190">
        <v>640.5</v>
      </c>
      <c r="VP34" s="190" t="s">
        <v>43</v>
      </c>
      <c r="VQ34" s="190" t="s">
        <v>43</v>
      </c>
      <c r="VR34" s="190">
        <f>SUM(VO34:VQ34)</f>
        <v>640.5</v>
      </c>
      <c r="VS34" s="192" t="s">
        <v>63</v>
      </c>
      <c r="VT34" s="190">
        <v>640.51</v>
      </c>
      <c r="VU34" s="190" t="s">
        <v>43</v>
      </c>
      <c r="VV34" s="190" t="s">
        <v>43</v>
      </c>
      <c r="VW34" s="190">
        <f>SUM(VT34:VV34)</f>
        <v>640.51</v>
      </c>
      <c r="VX34" s="192" t="s">
        <v>63</v>
      </c>
      <c r="VY34" s="190">
        <v>640.5</v>
      </c>
      <c r="VZ34" s="190" t="s">
        <v>43</v>
      </c>
      <c r="WA34" s="190" t="s">
        <v>43</v>
      </c>
      <c r="WB34" s="190">
        <f>SUM(VY34:WA34)</f>
        <v>640.5</v>
      </c>
      <c r="WC34" s="192" t="s">
        <v>63</v>
      </c>
      <c r="WD34" s="190">
        <v>640.5</v>
      </c>
      <c r="WE34" s="190" t="s">
        <v>43</v>
      </c>
      <c r="WF34" s="190" t="s">
        <v>43</v>
      </c>
      <c r="WG34" s="190">
        <f>SUM(WD34:WF34)</f>
        <v>640.5</v>
      </c>
      <c r="WH34" s="192" t="s">
        <v>63</v>
      </c>
      <c r="WI34" s="190">
        <v>640.5</v>
      </c>
      <c r="WJ34" s="190" t="s">
        <v>43</v>
      </c>
      <c r="WK34" s="190" t="s">
        <v>43</v>
      </c>
      <c r="WL34" s="190">
        <f>SUM(WI34:WK34)</f>
        <v>640.5</v>
      </c>
      <c r="WM34" s="192" t="s">
        <v>63</v>
      </c>
      <c r="WN34" s="190">
        <v>640.5</v>
      </c>
      <c r="WO34" s="190" t="s">
        <v>43</v>
      </c>
      <c r="WP34" s="190" t="s">
        <v>43</v>
      </c>
      <c r="WQ34" s="190">
        <f>SUM(WN34:WP34)</f>
        <v>640.5</v>
      </c>
      <c r="WR34" s="192" t="s">
        <v>63</v>
      </c>
      <c r="WS34" s="190">
        <v>640.5</v>
      </c>
      <c r="WT34" s="190" t="s">
        <v>43</v>
      </c>
      <c r="WU34" s="190" t="s">
        <v>43</v>
      </c>
      <c r="WV34" s="190">
        <f>SUM(WS34:WU34)</f>
        <v>640.5</v>
      </c>
      <c r="WW34" s="192" t="s">
        <v>63</v>
      </c>
      <c r="WX34" s="190">
        <v>640.5</v>
      </c>
      <c r="WY34" s="190" t="s">
        <v>43</v>
      </c>
      <c r="WZ34" s="190" t="s">
        <v>43</v>
      </c>
      <c r="XA34" s="190">
        <f>SUM(WX34:WZ34)</f>
        <v>640.5</v>
      </c>
      <c r="XB34" s="192" t="s">
        <v>63</v>
      </c>
      <c r="XC34" s="190">
        <v>640.5</v>
      </c>
      <c r="XD34" s="190" t="s">
        <v>43</v>
      </c>
      <c r="XE34" s="190" t="s">
        <v>43</v>
      </c>
      <c r="XF34" s="190">
        <f>SUM(XC34:XE34)</f>
        <v>640.5</v>
      </c>
      <c r="XG34" s="192" t="s">
        <v>63</v>
      </c>
      <c r="XH34" s="190">
        <v>662.28</v>
      </c>
      <c r="XI34" s="190" t="s">
        <v>43</v>
      </c>
      <c r="XJ34" s="190" t="s">
        <v>43</v>
      </c>
      <c r="XK34" s="190">
        <f>SUM(XH34:XJ34)</f>
        <v>662.28</v>
      </c>
      <c r="XL34" s="192" t="s">
        <v>63</v>
      </c>
      <c r="XM34" s="190">
        <v>682.77</v>
      </c>
      <c r="XN34" s="190" t="s">
        <v>43</v>
      </c>
      <c r="XO34" s="190" t="s">
        <v>43</v>
      </c>
      <c r="XP34" s="190">
        <f>SUM(XM34:XO34)</f>
        <v>682.77</v>
      </c>
      <c r="XQ34" s="192" t="s">
        <v>63</v>
      </c>
      <c r="XR34" s="190">
        <v>686.71</v>
      </c>
      <c r="XS34" s="190" t="s">
        <v>43</v>
      </c>
      <c r="XT34" s="190" t="s">
        <v>43</v>
      </c>
      <c r="XU34" s="190">
        <f>SUM(XR34:XT34)</f>
        <v>686.71</v>
      </c>
      <c r="XV34" s="192" t="s">
        <v>63</v>
      </c>
      <c r="XW34" s="190">
        <v>686.71</v>
      </c>
      <c r="XX34" s="190" t="s">
        <v>43</v>
      </c>
      <c r="XY34" s="190" t="s">
        <v>43</v>
      </c>
      <c r="XZ34" s="190">
        <f>SUM(XW34:XY34)</f>
        <v>686.71</v>
      </c>
      <c r="YA34" s="192" t="s">
        <v>63</v>
      </c>
      <c r="YB34" s="190">
        <v>686.71</v>
      </c>
      <c r="YC34" s="190" t="s">
        <v>43</v>
      </c>
      <c r="YD34" s="190" t="s">
        <v>43</v>
      </c>
      <c r="YE34" s="190">
        <f>SUM(YB34:YD34)</f>
        <v>686.71</v>
      </c>
      <c r="YF34" s="192" t="s">
        <v>63</v>
      </c>
      <c r="YG34" s="190">
        <v>686.71</v>
      </c>
      <c r="YH34" s="190" t="s">
        <v>43</v>
      </c>
      <c r="YI34" s="190" t="s">
        <v>43</v>
      </c>
      <c r="YJ34" s="190">
        <f>SUM(YG34:YI34)</f>
        <v>686.71</v>
      </c>
      <c r="YK34" s="192" t="s">
        <v>63</v>
      </c>
      <c r="YL34" s="190">
        <v>778.32</v>
      </c>
      <c r="YM34" s="190" t="s">
        <v>43</v>
      </c>
      <c r="YN34" s="190" t="s">
        <v>43</v>
      </c>
      <c r="YO34" s="190">
        <f>SUM(YL34:YN34)</f>
        <v>778.32</v>
      </c>
      <c r="YP34" s="192" t="s">
        <v>63</v>
      </c>
      <c r="YQ34" s="190">
        <v>704.73</v>
      </c>
      <c r="YR34" s="190" t="s">
        <v>43</v>
      </c>
      <c r="YS34" s="190" t="s">
        <v>43</v>
      </c>
      <c r="YT34" s="190">
        <f>SUM(YQ34:YS34)</f>
        <v>704.73</v>
      </c>
      <c r="YU34" s="192" t="s">
        <v>63</v>
      </c>
      <c r="YV34" s="190">
        <v>704.73</v>
      </c>
      <c r="YW34" s="190" t="s">
        <v>43</v>
      </c>
      <c r="YX34" s="190" t="s">
        <v>43</v>
      </c>
      <c r="YY34" s="190">
        <f>SUM(YV34:YX34)</f>
        <v>704.73</v>
      </c>
      <c r="YZ34" s="192" t="s">
        <v>63</v>
      </c>
      <c r="ZA34" s="190">
        <v>704.73</v>
      </c>
      <c r="ZB34" s="190" t="s">
        <v>43</v>
      </c>
      <c r="ZC34" s="190" t="s">
        <v>43</v>
      </c>
      <c r="ZD34" s="190">
        <f>SUM(ZA34:ZC34)</f>
        <v>704.73</v>
      </c>
      <c r="ZE34" s="192" t="s">
        <v>63</v>
      </c>
      <c r="ZF34" s="190">
        <v>704.73</v>
      </c>
      <c r="ZG34" s="190" t="s">
        <v>43</v>
      </c>
      <c r="ZH34" s="190" t="s">
        <v>43</v>
      </c>
      <c r="ZI34" s="190">
        <f>SUM(ZF34:ZH34)</f>
        <v>704.73</v>
      </c>
      <c r="ZJ34" s="192" t="s">
        <v>63</v>
      </c>
      <c r="ZK34" s="190"/>
      <c r="ZL34" s="190"/>
      <c r="ZM34" s="190"/>
      <c r="ZN34" s="190">
        <f>SUM(ZK34:ZM34)</f>
        <v>0</v>
      </c>
      <c r="ZO34" s="192" t="s">
        <v>63</v>
      </c>
      <c r="ZP34" s="190"/>
      <c r="ZQ34" s="190"/>
      <c r="ZR34" s="190"/>
      <c r="ZS34" s="190">
        <f>SUM(ZP34:ZR34)</f>
        <v>0</v>
      </c>
      <c r="ZT34" s="192" t="s">
        <v>63</v>
      </c>
      <c r="ZU34" s="190"/>
      <c r="ZV34" s="190"/>
      <c r="ZW34" s="190"/>
      <c r="ZX34" s="190">
        <f>SUM(ZU34:ZW34)</f>
        <v>0</v>
      </c>
      <c r="ZY34" s="192" t="s">
        <v>63</v>
      </c>
      <c r="ZZ34" s="190"/>
      <c r="AAA34" s="190"/>
      <c r="AAB34" s="190"/>
      <c r="AAC34" s="190">
        <f>SUM(ZZ34:AAB34)</f>
        <v>0</v>
      </c>
      <c r="AAD34" s="192" t="s">
        <v>63</v>
      </c>
      <c r="AAE34" s="190"/>
      <c r="AAF34" s="190"/>
      <c r="AAG34" s="190"/>
      <c r="AAH34" s="190">
        <f>SUM(AAE34:AAG34)</f>
        <v>0</v>
      </c>
      <c r="AAI34" s="192" t="s">
        <v>63</v>
      </c>
      <c r="AAJ34" s="190"/>
      <c r="AAK34" s="190"/>
      <c r="AAL34" s="190"/>
      <c r="AAM34" s="190">
        <f>SUM(AAJ34:AAL34)</f>
        <v>0</v>
      </c>
    </row>
    <row r="35" spans="1:715" ht="22.5" x14ac:dyDescent="0.25">
      <c r="A35" s="214"/>
      <c r="B35" s="214"/>
      <c r="C35" s="214"/>
      <c r="D35" s="214"/>
      <c r="E35" s="189"/>
      <c r="F35" s="214"/>
      <c r="G35" s="214"/>
      <c r="H35" s="214"/>
      <c r="I35" s="214"/>
      <c r="J35" s="189"/>
      <c r="K35" s="214"/>
      <c r="L35" s="214"/>
      <c r="M35" s="214"/>
      <c r="N35" s="214"/>
      <c r="O35" s="189"/>
      <c r="P35" s="214"/>
      <c r="Q35" s="214"/>
      <c r="R35" s="214"/>
      <c r="S35" s="214"/>
      <c r="T35" s="189"/>
      <c r="U35" s="214"/>
      <c r="V35" s="214"/>
      <c r="W35" s="214"/>
      <c r="X35" s="214"/>
      <c r="Y35" s="189"/>
      <c r="Z35" s="214"/>
      <c r="AA35" s="214"/>
      <c r="AB35" s="214"/>
      <c r="AC35" s="214"/>
      <c r="AD35" s="189"/>
      <c r="AE35" s="214"/>
      <c r="AF35" s="214"/>
      <c r="AG35" s="214"/>
      <c r="AH35" s="214"/>
      <c r="AI35" s="189"/>
      <c r="AJ35" s="214"/>
      <c r="AK35" s="214"/>
      <c r="AL35" s="214"/>
      <c r="AM35" s="214"/>
      <c r="AN35" s="189"/>
      <c r="AO35" s="189" t="s">
        <v>51</v>
      </c>
      <c r="AP35" s="189"/>
      <c r="AQ35" s="189"/>
      <c r="AR35" s="189"/>
      <c r="AS35" s="189"/>
      <c r="AT35" s="216"/>
      <c r="AU35" s="216"/>
      <c r="AV35" s="216"/>
      <c r="AW35" s="216"/>
      <c r="AX35" s="189"/>
      <c r="AY35" s="192" t="s">
        <v>73</v>
      </c>
      <c r="AZ35" s="190">
        <v>23.76</v>
      </c>
      <c r="BA35" s="190" t="s">
        <v>43</v>
      </c>
      <c r="BB35" s="190" t="s">
        <v>43</v>
      </c>
      <c r="BC35" s="190">
        <f>SUM(AZ35:BB35)</f>
        <v>23.76</v>
      </c>
      <c r="BD35" s="192" t="s">
        <v>73</v>
      </c>
      <c r="BE35" s="190">
        <v>25.66</v>
      </c>
      <c r="BF35" s="190" t="s">
        <v>43</v>
      </c>
      <c r="BG35" s="190" t="s">
        <v>43</v>
      </c>
      <c r="BH35" s="190">
        <f>SUM(BE35:BG35)</f>
        <v>25.66</v>
      </c>
      <c r="BI35" s="192" t="s">
        <v>73</v>
      </c>
      <c r="BJ35" s="190">
        <v>25.68</v>
      </c>
      <c r="BK35" s="190" t="s">
        <v>43</v>
      </c>
      <c r="BL35" s="190" t="s">
        <v>43</v>
      </c>
      <c r="BM35" s="190">
        <f>SUM(BJ35:BL35)</f>
        <v>25.68</v>
      </c>
      <c r="BN35" s="192" t="s">
        <v>73</v>
      </c>
      <c r="BO35" s="190">
        <v>27.09</v>
      </c>
      <c r="BP35" s="190" t="s">
        <v>43</v>
      </c>
      <c r="BQ35" s="190" t="s">
        <v>43</v>
      </c>
      <c r="BR35" s="190">
        <f>SUM(BO35:BQ35)</f>
        <v>27.09</v>
      </c>
      <c r="BS35" s="192" t="s">
        <v>73</v>
      </c>
      <c r="BT35" s="190">
        <v>27.09</v>
      </c>
      <c r="BU35" s="190" t="s">
        <v>43</v>
      </c>
      <c r="BV35" s="190" t="s">
        <v>43</v>
      </c>
      <c r="BW35" s="190">
        <f>SUM(BT35:BV35)</f>
        <v>27.09</v>
      </c>
      <c r="BX35" s="192" t="s">
        <v>73</v>
      </c>
      <c r="BY35" s="190">
        <v>27.11</v>
      </c>
      <c r="BZ35" s="190" t="s">
        <v>43</v>
      </c>
      <c r="CA35" s="190" t="s">
        <v>43</v>
      </c>
      <c r="CB35" s="190">
        <f>SUM(BY35:CA35)</f>
        <v>27.11</v>
      </c>
      <c r="CC35" s="192" t="s">
        <v>73</v>
      </c>
      <c r="CD35" s="190">
        <v>27.11</v>
      </c>
      <c r="CE35" s="190" t="s">
        <v>43</v>
      </c>
      <c r="CF35" s="190" t="s">
        <v>43</v>
      </c>
      <c r="CG35" s="190">
        <f>SUM(CD35:CF35)</f>
        <v>27.11</v>
      </c>
      <c r="CH35" s="192" t="s">
        <v>73</v>
      </c>
      <c r="CI35" s="190">
        <v>27.11</v>
      </c>
      <c r="CJ35" s="190" t="s">
        <v>43</v>
      </c>
      <c r="CK35" s="190" t="s">
        <v>43</v>
      </c>
      <c r="CL35" s="190">
        <f>SUM(CI35:CK35)</f>
        <v>27.11</v>
      </c>
      <c r="CM35" s="192" t="s">
        <v>73</v>
      </c>
      <c r="CN35" s="190">
        <v>27.11</v>
      </c>
      <c r="CO35" s="190" t="s">
        <v>43</v>
      </c>
      <c r="CP35" s="190" t="s">
        <v>43</v>
      </c>
      <c r="CQ35" s="190">
        <f>SUM(CN35:CP35)</f>
        <v>27.11</v>
      </c>
      <c r="CR35" s="192" t="s">
        <v>73</v>
      </c>
      <c r="CS35" s="190">
        <v>27.44</v>
      </c>
      <c r="CT35" s="190" t="s">
        <v>43</v>
      </c>
      <c r="CU35" s="190" t="s">
        <v>43</v>
      </c>
      <c r="CV35" s="190">
        <f>SUM(CS35:CU35)</f>
        <v>27.44</v>
      </c>
      <c r="CW35" s="192" t="s">
        <v>73</v>
      </c>
      <c r="CX35" s="190">
        <v>28.14</v>
      </c>
      <c r="CY35" s="190" t="s">
        <v>43</v>
      </c>
      <c r="CZ35" s="190" t="s">
        <v>43</v>
      </c>
      <c r="DA35" s="190">
        <f>SUM(CX35:CZ35)</f>
        <v>28.14</v>
      </c>
      <c r="DB35" s="192" t="s">
        <v>73</v>
      </c>
      <c r="DC35" s="190">
        <v>28.14</v>
      </c>
      <c r="DD35" s="190" t="s">
        <v>43</v>
      </c>
      <c r="DE35" s="190" t="s">
        <v>43</v>
      </c>
      <c r="DF35" s="190">
        <f>SUM(DC35:DE35)</f>
        <v>28.14</v>
      </c>
      <c r="DG35" s="192" t="s">
        <v>73</v>
      </c>
      <c r="DH35" s="190">
        <v>28.14</v>
      </c>
      <c r="DI35" s="190" t="s">
        <v>43</v>
      </c>
      <c r="DJ35" s="190" t="s">
        <v>43</v>
      </c>
      <c r="DK35" s="190">
        <f>SUM(DH35:DJ35)</f>
        <v>28.14</v>
      </c>
      <c r="DL35" s="192" t="s">
        <v>73</v>
      </c>
      <c r="DM35" s="190">
        <v>28.33</v>
      </c>
      <c r="DN35" s="190" t="s">
        <v>43</v>
      </c>
      <c r="DO35" s="190" t="s">
        <v>43</v>
      </c>
      <c r="DP35" s="190">
        <f>SUM(DM35:DO35)</f>
        <v>28.33</v>
      </c>
      <c r="DQ35" s="192" t="s">
        <v>73</v>
      </c>
      <c r="DR35" s="190">
        <v>28.43</v>
      </c>
      <c r="DS35" s="190" t="s">
        <v>43</v>
      </c>
      <c r="DT35" s="190" t="s">
        <v>43</v>
      </c>
      <c r="DU35" s="190">
        <f>SUM(DR35:DT35)</f>
        <v>28.43</v>
      </c>
      <c r="DV35" s="192" t="s">
        <v>73</v>
      </c>
      <c r="DW35" s="190">
        <v>28.43</v>
      </c>
      <c r="DX35" s="190" t="s">
        <v>43</v>
      </c>
      <c r="DY35" s="190" t="s">
        <v>43</v>
      </c>
      <c r="DZ35" s="190">
        <f>SUM(DW35:DY35)</f>
        <v>28.43</v>
      </c>
      <c r="EA35" s="192" t="s">
        <v>73</v>
      </c>
      <c r="EB35" s="190">
        <v>28.43</v>
      </c>
      <c r="EC35" s="190" t="s">
        <v>43</v>
      </c>
      <c r="ED35" s="190" t="s">
        <v>43</v>
      </c>
      <c r="EE35" s="190">
        <f>SUM(EB35:ED35)</f>
        <v>28.43</v>
      </c>
      <c r="EF35" s="192" t="s">
        <v>73</v>
      </c>
      <c r="EG35" s="190">
        <v>28.43</v>
      </c>
      <c r="EH35" s="190" t="s">
        <v>43</v>
      </c>
      <c r="EI35" s="190" t="s">
        <v>43</v>
      </c>
      <c r="EJ35" s="190">
        <f>SUM(EG35:EI35)</f>
        <v>28.43</v>
      </c>
      <c r="EK35" s="192" t="s">
        <v>73</v>
      </c>
      <c r="EL35" s="190">
        <v>28.43</v>
      </c>
      <c r="EM35" s="190" t="s">
        <v>43</v>
      </c>
      <c r="EN35" s="190" t="s">
        <v>43</v>
      </c>
      <c r="EO35" s="190">
        <f>SUM(EL35:EN35)</f>
        <v>28.43</v>
      </c>
      <c r="EP35" s="192" t="s">
        <v>73</v>
      </c>
      <c r="EQ35" s="190">
        <v>28.43</v>
      </c>
      <c r="ER35" s="190" t="s">
        <v>43</v>
      </c>
      <c r="ES35" s="190" t="s">
        <v>43</v>
      </c>
      <c r="ET35" s="190">
        <f>SUM(EQ35:ES35)</f>
        <v>28.43</v>
      </c>
      <c r="EU35" s="192" t="s">
        <v>73</v>
      </c>
      <c r="EV35" s="190">
        <v>28.52</v>
      </c>
      <c r="EW35" s="190" t="s">
        <v>43</v>
      </c>
      <c r="EX35" s="190" t="s">
        <v>43</v>
      </c>
      <c r="EY35" s="190">
        <f>SUM(EV35:EX35)</f>
        <v>28.52</v>
      </c>
      <c r="EZ35" s="192" t="s">
        <v>73</v>
      </c>
      <c r="FA35" s="190">
        <v>28.52</v>
      </c>
      <c r="FB35" s="190" t="s">
        <v>43</v>
      </c>
      <c r="FC35" s="190" t="s">
        <v>43</v>
      </c>
      <c r="FD35" s="190">
        <f>SUM(FA35:FC35)</f>
        <v>28.52</v>
      </c>
      <c r="FE35" s="192" t="s">
        <v>73</v>
      </c>
      <c r="FF35" s="190">
        <v>28.52</v>
      </c>
      <c r="FG35" s="190" t="s">
        <v>43</v>
      </c>
      <c r="FH35" s="190" t="s">
        <v>43</v>
      </c>
      <c r="FI35" s="190">
        <f>SUM(FF35:FH35)</f>
        <v>28.52</v>
      </c>
      <c r="FJ35" s="192" t="s">
        <v>73</v>
      </c>
      <c r="FK35" s="190">
        <v>28.98</v>
      </c>
      <c r="FL35" s="190" t="s">
        <v>43</v>
      </c>
      <c r="FM35" s="190" t="s">
        <v>43</v>
      </c>
      <c r="FN35" s="190">
        <f>SUM(FK35:FM35)</f>
        <v>28.98</v>
      </c>
      <c r="FO35" s="192" t="s">
        <v>73</v>
      </c>
      <c r="FP35" s="190">
        <v>30.94</v>
      </c>
      <c r="FQ35" s="190" t="s">
        <v>43</v>
      </c>
      <c r="FR35" s="190" t="s">
        <v>43</v>
      </c>
      <c r="FS35" s="190">
        <f>SUM(FP35:FR35)</f>
        <v>30.94</v>
      </c>
      <c r="FT35" s="192" t="s">
        <v>73</v>
      </c>
      <c r="FU35" s="190">
        <v>30.94</v>
      </c>
      <c r="FV35" s="190" t="s">
        <v>43</v>
      </c>
      <c r="FW35" s="190" t="s">
        <v>43</v>
      </c>
      <c r="FX35" s="190">
        <f>SUM(FU35:FW35)</f>
        <v>30.94</v>
      </c>
      <c r="FY35" s="192" t="s">
        <v>73</v>
      </c>
      <c r="FZ35" s="190">
        <v>30.94</v>
      </c>
      <c r="GA35" s="190" t="s">
        <v>43</v>
      </c>
      <c r="GB35" s="190" t="s">
        <v>43</v>
      </c>
      <c r="GC35" s="190">
        <f>SUM(FZ35:GB35)</f>
        <v>30.94</v>
      </c>
      <c r="GD35" s="192" t="s">
        <v>73</v>
      </c>
      <c r="GE35" s="190">
        <v>31.7</v>
      </c>
      <c r="GF35" s="190" t="s">
        <v>43</v>
      </c>
      <c r="GG35" s="190" t="s">
        <v>43</v>
      </c>
      <c r="GH35" s="190">
        <f>SUM(GE35:GG35)</f>
        <v>31.7</v>
      </c>
      <c r="GI35" s="192" t="s">
        <v>73</v>
      </c>
      <c r="GJ35" s="190">
        <v>32.07</v>
      </c>
      <c r="GK35" s="190" t="s">
        <v>43</v>
      </c>
      <c r="GL35" s="190" t="s">
        <v>43</v>
      </c>
      <c r="GM35" s="190">
        <f>SUM(GJ35:GL35)</f>
        <v>32.07</v>
      </c>
      <c r="GN35" s="192" t="s">
        <v>73</v>
      </c>
      <c r="GO35" s="190">
        <v>32.07</v>
      </c>
      <c r="GP35" s="190" t="s">
        <v>43</v>
      </c>
      <c r="GQ35" s="190" t="s">
        <v>43</v>
      </c>
      <c r="GR35" s="190">
        <f>SUM(GO35:GQ35)</f>
        <v>32.07</v>
      </c>
      <c r="GS35" s="192" t="s">
        <v>73</v>
      </c>
      <c r="GT35" s="190">
        <v>32.26</v>
      </c>
      <c r="GU35" s="190" t="s">
        <v>43</v>
      </c>
      <c r="GV35" s="190" t="s">
        <v>43</v>
      </c>
      <c r="GW35" s="190">
        <f>SUM(GT35:GV35)</f>
        <v>32.26</v>
      </c>
      <c r="GX35" s="192" t="s">
        <v>73</v>
      </c>
      <c r="GY35" s="190">
        <v>32.26</v>
      </c>
      <c r="GZ35" s="190" t="s">
        <v>43</v>
      </c>
      <c r="HA35" s="190" t="s">
        <v>43</v>
      </c>
      <c r="HB35" s="190">
        <f>SUM(GY35:HA35)</f>
        <v>32.26</v>
      </c>
      <c r="HC35" s="192" t="s">
        <v>73</v>
      </c>
      <c r="HD35" s="190">
        <v>32.26</v>
      </c>
      <c r="HE35" s="190" t="s">
        <v>43</v>
      </c>
      <c r="HF35" s="190" t="s">
        <v>43</v>
      </c>
      <c r="HG35" s="190">
        <f>SUM(HD35:HF35)</f>
        <v>32.26</v>
      </c>
      <c r="HH35" s="192" t="s">
        <v>73</v>
      </c>
      <c r="HI35" s="190">
        <v>32.26</v>
      </c>
      <c r="HJ35" s="190" t="s">
        <v>43</v>
      </c>
      <c r="HK35" s="190" t="s">
        <v>43</v>
      </c>
      <c r="HL35" s="190">
        <f>SUM(HI35:HK35)</f>
        <v>32.26</v>
      </c>
      <c r="HM35" s="192" t="s">
        <v>73</v>
      </c>
      <c r="HN35" s="190">
        <v>32.340000000000003</v>
      </c>
      <c r="HO35" s="190" t="s">
        <v>43</v>
      </c>
      <c r="HP35" s="190" t="s">
        <v>43</v>
      </c>
      <c r="HQ35" s="190">
        <f>SUM(HN35:HP35)</f>
        <v>32.340000000000003</v>
      </c>
      <c r="HR35" s="192" t="s">
        <v>73</v>
      </c>
      <c r="HS35" s="190">
        <v>32.340000000000003</v>
      </c>
      <c r="HT35" s="190" t="s">
        <v>43</v>
      </c>
      <c r="HU35" s="190" t="s">
        <v>43</v>
      </c>
      <c r="HV35" s="190">
        <f>SUM(HS35:HU35)</f>
        <v>32.340000000000003</v>
      </c>
      <c r="HW35" s="192" t="s">
        <v>73</v>
      </c>
      <c r="HX35" s="190">
        <v>32.340000000000003</v>
      </c>
      <c r="HY35" s="190" t="s">
        <v>43</v>
      </c>
      <c r="HZ35" s="190" t="s">
        <v>43</v>
      </c>
      <c r="IA35" s="190">
        <f>SUM(HX35:HZ35)</f>
        <v>32.340000000000003</v>
      </c>
      <c r="IB35" s="192" t="s">
        <v>73</v>
      </c>
      <c r="IC35" s="190">
        <v>32.340000000000003</v>
      </c>
      <c r="ID35" s="190" t="s">
        <v>43</v>
      </c>
      <c r="IE35" s="190" t="s">
        <v>43</v>
      </c>
      <c r="IF35" s="190">
        <f>SUM(IC35:IE35)</f>
        <v>32.340000000000003</v>
      </c>
      <c r="IG35" s="192" t="s">
        <v>73</v>
      </c>
      <c r="IH35" s="190">
        <v>32.39</v>
      </c>
      <c r="II35" s="190" t="s">
        <v>43</v>
      </c>
      <c r="IJ35" s="190" t="s">
        <v>43</v>
      </c>
      <c r="IK35" s="190">
        <f>SUM(IH35:IJ35)</f>
        <v>32.39</v>
      </c>
      <c r="IL35" s="192" t="s">
        <v>73</v>
      </c>
      <c r="IM35" s="190">
        <v>32.39</v>
      </c>
      <c r="IN35" s="190" t="s">
        <v>43</v>
      </c>
      <c r="IO35" s="190" t="s">
        <v>43</v>
      </c>
      <c r="IP35" s="190">
        <f>SUM(IM35:IO35)</f>
        <v>32.39</v>
      </c>
      <c r="IQ35" s="192" t="s">
        <v>73</v>
      </c>
      <c r="IR35" s="190">
        <v>32.450000000000003</v>
      </c>
      <c r="IS35" s="190" t="s">
        <v>43</v>
      </c>
      <c r="IT35" s="190" t="s">
        <v>43</v>
      </c>
      <c r="IU35" s="190">
        <f>SUM(IR35:IT35)</f>
        <v>32.450000000000003</v>
      </c>
      <c r="IV35" s="192" t="s">
        <v>73</v>
      </c>
      <c r="IW35" s="190">
        <v>32.450000000000003</v>
      </c>
      <c r="IX35" s="190" t="s">
        <v>43</v>
      </c>
      <c r="IY35" s="190" t="s">
        <v>43</v>
      </c>
      <c r="IZ35" s="190">
        <f>SUM(IW35:IY35)</f>
        <v>32.450000000000003</v>
      </c>
      <c r="JA35" s="192" t="s">
        <v>73</v>
      </c>
      <c r="JB35" s="190">
        <v>32.450000000000003</v>
      </c>
      <c r="JC35" s="190" t="s">
        <v>43</v>
      </c>
      <c r="JD35" s="190" t="s">
        <v>43</v>
      </c>
      <c r="JE35" s="190">
        <f>SUM(JB35:JD35)</f>
        <v>32.450000000000003</v>
      </c>
      <c r="JF35" s="192" t="s">
        <v>73</v>
      </c>
      <c r="JG35" s="190">
        <v>32.450000000000003</v>
      </c>
      <c r="JH35" s="190" t="s">
        <v>43</v>
      </c>
      <c r="JI35" s="190" t="s">
        <v>43</v>
      </c>
      <c r="JJ35" s="190">
        <f>SUM(JG35:JI35)</f>
        <v>32.450000000000003</v>
      </c>
      <c r="JK35" s="192" t="s">
        <v>73</v>
      </c>
      <c r="JL35" s="190">
        <v>32.450000000000003</v>
      </c>
      <c r="JM35" s="190" t="s">
        <v>43</v>
      </c>
      <c r="JN35" s="190" t="s">
        <v>43</v>
      </c>
      <c r="JO35" s="190">
        <f>SUM(JL35:JN35)</f>
        <v>32.450000000000003</v>
      </c>
      <c r="JP35" s="192" t="s">
        <v>73</v>
      </c>
      <c r="JQ35" s="190">
        <v>32.53</v>
      </c>
      <c r="JR35" s="190" t="s">
        <v>43</v>
      </c>
      <c r="JS35" s="190" t="s">
        <v>43</v>
      </c>
      <c r="JT35" s="190">
        <f>SUM(JQ35:JS35)</f>
        <v>32.53</v>
      </c>
      <c r="JU35" s="192" t="s">
        <v>73</v>
      </c>
      <c r="JV35" s="190">
        <v>32.770000000000003</v>
      </c>
      <c r="JW35" s="190" t="s">
        <v>43</v>
      </c>
      <c r="JX35" s="190" t="s">
        <v>43</v>
      </c>
      <c r="JY35" s="190">
        <f>SUM(JV35:JX35)</f>
        <v>32.770000000000003</v>
      </c>
      <c r="JZ35" s="192" t="s">
        <v>73</v>
      </c>
      <c r="KA35" s="190">
        <v>32.770000000000003</v>
      </c>
      <c r="KB35" s="190" t="s">
        <v>43</v>
      </c>
      <c r="KC35" s="190" t="s">
        <v>43</v>
      </c>
      <c r="KD35" s="190">
        <f>SUM(KA35:KC35)</f>
        <v>32.770000000000003</v>
      </c>
      <c r="KE35" s="192" t="s">
        <v>73</v>
      </c>
      <c r="KF35" s="190">
        <v>32.770000000000003</v>
      </c>
      <c r="KG35" s="190" t="s">
        <v>43</v>
      </c>
      <c r="KH35" s="190" t="s">
        <v>43</v>
      </c>
      <c r="KI35" s="190">
        <f>SUM(KF35:KH35)</f>
        <v>32.770000000000003</v>
      </c>
      <c r="KJ35" s="192" t="s">
        <v>73</v>
      </c>
      <c r="KK35" s="190">
        <v>32.770000000000003</v>
      </c>
      <c r="KL35" s="190" t="s">
        <v>43</v>
      </c>
      <c r="KM35" s="190" t="s">
        <v>43</v>
      </c>
      <c r="KN35" s="190">
        <f>SUM(KK35:KM35)</f>
        <v>32.770000000000003</v>
      </c>
      <c r="KO35" s="192" t="s">
        <v>73</v>
      </c>
      <c r="KP35" s="190">
        <v>32.770000000000003</v>
      </c>
      <c r="KQ35" s="190" t="s">
        <v>43</v>
      </c>
      <c r="KR35" s="190" t="s">
        <v>43</v>
      </c>
      <c r="KS35" s="190">
        <f>SUM(KP35:KR35)</f>
        <v>32.770000000000003</v>
      </c>
      <c r="KT35" s="192" t="s">
        <v>73</v>
      </c>
      <c r="KU35" s="190">
        <v>33.090000000000003</v>
      </c>
      <c r="KV35" s="190" t="s">
        <v>43</v>
      </c>
      <c r="KW35" s="190" t="s">
        <v>43</v>
      </c>
      <c r="KX35" s="190">
        <f>SUM(KU35:KW35)</f>
        <v>33.090000000000003</v>
      </c>
      <c r="KY35" s="192" t="s">
        <v>73</v>
      </c>
      <c r="KZ35" s="190">
        <v>33.06</v>
      </c>
      <c r="LA35" s="190" t="s">
        <v>43</v>
      </c>
      <c r="LB35" s="190" t="s">
        <v>43</v>
      </c>
      <c r="LC35" s="190">
        <f>SUM(KZ35:LB35)</f>
        <v>33.06</v>
      </c>
      <c r="LD35" s="192" t="s">
        <v>73</v>
      </c>
      <c r="LE35" s="190">
        <v>33.090000000000003</v>
      </c>
      <c r="LF35" s="190" t="s">
        <v>43</v>
      </c>
      <c r="LG35" s="190" t="s">
        <v>43</v>
      </c>
      <c r="LH35" s="190">
        <f>SUM(LE35:LG35)</f>
        <v>33.090000000000003</v>
      </c>
      <c r="LI35" s="192" t="s">
        <v>73</v>
      </c>
      <c r="LJ35" s="190">
        <v>33.090000000000003</v>
      </c>
      <c r="LK35" s="190" t="s">
        <v>43</v>
      </c>
      <c r="LL35" s="190" t="s">
        <v>43</v>
      </c>
      <c r="LM35" s="190">
        <f>SUM(LJ35:LL35)</f>
        <v>33.090000000000003</v>
      </c>
      <c r="LN35" s="192" t="s">
        <v>73</v>
      </c>
      <c r="LO35" s="190">
        <v>33.090000000000003</v>
      </c>
      <c r="LP35" s="190" t="s">
        <v>43</v>
      </c>
      <c r="LQ35" s="190" t="s">
        <v>43</v>
      </c>
      <c r="LR35" s="190">
        <f>SUM(LO35:LQ35)</f>
        <v>33.090000000000003</v>
      </c>
      <c r="LS35" s="192" t="s">
        <v>73</v>
      </c>
      <c r="LT35" s="190">
        <v>33.090000000000003</v>
      </c>
      <c r="LU35" s="190" t="s">
        <v>43</v>
      </c>
      <c r="LV35" s="190" t="s">
        <v>43</v>
      </c>
      <c r="LW35" s="190">
        <f>SUM(LT35:LV35)</f>
        <v>33.090000000000003</v>
      </c>
      <c r="LX35" s="192" t="s">
        <v>73</v>
      </c>
      <c r="LY35" s="190">
        <v>33.53</v>
      </c>
      <c r="LZ35" s="190" t="s">
        <v>43</v>
      </c>
      <c r="MA35" s="190" t="s">
        <v>43</v>
      </c>
      <c r="MB35" s="190">
        <f>SUM(LY35:MA35)</f>
        <v>33.53</v>
      </c>
      <c r="MC35" s="192" t="s">
        <v>73</v>
      </c>
      <c r="MD35" s="190">
        <v>33.53</v>
      </c>
      <c r="ME35" s="190" t="s">
        <v>43</v>
      </c>
      <c r="MF35" s="190" t="s">
        <v>43</v>
      </c>
      <c r="MG35" s="190">
        <f>SUM(MD35:MF35)</f>
        <v>33.53</v>
      </c>
      <c r="MH35" s="192" t="s">
        <v>73</v>
      </c>
      <c r="MI35" s="190">
        <v>33.53</v>
      </c>
      <c r="MJ35" s="190" t="s">
        <v>43</v>
      </c>
      <c r="MK35" s="190" t="s">
        <v>43</v>
      </c>
      <c r="ML35" s="190">
        <f>SUM(MI35:MK35)</f>
        <v>33.53</v>
      </c>
      <c r="MM35" s="192" t="s">
        <v>73</v>
      </c>
      <c r="MN35" s="190">
        <v>33.53</v>
      </c>
      <c r="MO35" s="190" t="s">
        <v>43</v>
      </c>
      <c r="MP35" s="190" t="s">
        <v>43</v>
      </c>
      <c r="MQ35" s="190">
        <f>SUM(MN35:MP35)</f>
        <v>33.53</v>
      </c>
      <c r="MR35" s="192" t="s">
        <v>73</v>
      </c>
      <c r="MS35" s="190">
        <v>33.630000000000003</v>
      </c>
      <c r="MT35" s="190" t="s">
        <v>43</v>
      </c>
      <c r="MU35" s="190" t="s">
        <v>43</v>
      </c>
      <c r="MV35" s="190">
        <f>SUM(MS35:MU35)</f>
        <v>33.630000000000003</v>
      </c>
      <c r="MW35" s="192" t="s">
        <v>73</v>
      </c>
      <c r="MX35" s="190">
        <v>33.630000000000003</v>
      </c>
      <c r="MY35" s="190" t="s">
        <v>43</v>
      </c>
      <c r="MZ35" s="190" t="s">
        <v>43</v>
      </c>
      <c r="NA35" s="190">
        <f>SUM(MX35:MZ35)</f>
        <v>33.630000000000003</v>
      </c>
      <c r="NB35" s="192" t="s">
        <v>73</v>
      </c>
      <c r="NC35" s="190">
        <v>33.630000000000003</v>
      </c>
      <c r="ND35" s="190" t="s">
        <v>43</v>
      </c>
      <c r="NE35" s="190" t="s">
        <v>43</v>
      </c>
      <c r="NF35" s="190">
        <f>SUM(NC35:NE35)</f>
        <v>33.630000000000003</v>
      </c>
      <c r="NG35" s="192" t="s">
        <v>73</v>
      </c>
      <c r="NH35" s="190">
        <v>33.630000000000003</v>
      </c>
      <c r="NI35" s="190" t="s">
        <v>43</v>
      </c>
      <c r="NJ35" s="190" t="s">
        <v>43</v>
      </c>
      <c r="NK35" s="190">
        <f>SUM(NH35:NJ35)</f>
        <v>33.630000000000003</v>
      </c>
      <c r="NL35" s="192" t="s">
        <v>73</v>
      </c>
      <c r="NM35" s="190">
        <v>33.630000000000003</v>
      </c>
      <c r="NN35" s="190" t="s">
        <v>43</v>
      </c>
      <c r="NO35" s="190" t="s">
        <v>43</v>
      </c>
      <c r="NP35" s="190">
        <f>SUM(NM35:NO35)</f>
        <v>33.630000000000003</v>
      </c>
      <c r="NQ35" s="192" t="s">
        <v>73</v>
      </c>
      <c r="NR35" s="190">
        <v>33.630000000000003</v>
      </c>
      <c r="NS35" s="190" t="s">
        <v>43</v>
      </c>
      <c r="NT35" s="190" t="s">
        <v>43</v>
      </c>
      <c r="NU35" s="190">
        <f>SUM(NR35:NT35)</f>
        <v>33.630000000000003</v>
      </c>
      <c r="NV35" s="192" t="s">
        <v>73</v>
      </c>
      <c r="NW35" s="190">
        <v>33.630000000000003</v>
      </c>
      <c r="NX35" s="190" t="s">
        <v>43</v>
      </c>
      <c r="NY35" s="190" t="s">
        <v>43</v>
      </c>
      <c r="NZ35" s="190">
        <f>SUM(NW35:NY35)</f>
        <v>33.630000000000003</v>
      </c>
      <c r="OA35" s="192" t="s">
        <v>73</v>
      </c>
      <c r="OB35" s="190">
        <v>33.630000000000003</v>
      </c>
      <c r="OC35" s="190" t="s">
        <v>43</v>
      </c>
      <c r="OD35" s="190" t="s">
        <v>43</v>
      </c>
      <c r="OE35" s="190">
        <f>SUM(OB35:OD35)</f>
        <v>33.630000000000003</v>
      </c>
      <c r="OF35" s="192" t="s">
        <v>73</v>
      </c>
      <c r="OG35" s="190">
        <v>33.630000000000003</v>
      </c>
      <c r="OH35" s="190" t="s">
        <v>43</v>
      </c>
      <c r="OI35" s="190" t="s">
        <v>43</v>
      </c>
      <c r="OJ35" s="190">
        <f>SUM(OG35:OI35)</f>
        <v>33.630000000000003</v>
      </c>
      <c r="OK35" s="192" t="s">
        <v>73</v>
      </c>
      <c r="OL35" s="190">
        <v>33.630000000000003</v>
      </c>
      <c r="OM35" s="190" t="s">
        <v>43</v>
      </c>
      <c r="ON35" s="190" t="s">
        <v>43</v>
      </c>
      <c r="OO35" s="190">
        <f>SUM(OL35:ON35)</f>
        <v>33.630000000000003</v>
      </c>
      <c r="OP35" s="192" t="s">
        <v>73</v>
      </c>
      <c r="OQ35" s="190">
        <v>33.630000000000003</v>
      </c>
      <c r="OR35" s="190" t="s">
        <v>43</v>
      </c>
      <c r="OS35" s="190" t="s">
        <v>43</v>
      </c>
      <c r="OT35" s="190">
        <f>SUM(OQ35:OS35)</f>
        <v>33.630000000000003</v>
      </c>
      <c r="OU35" s="192" t="s">
        <v>73</v>
      </c>
      <c r="OV35" s="190">
        <v>33.630000000000003</v>
      </c>
      <c r="OW35" s="190" t="s">
        <v>43</v>
      </c>
      <c r="OX35" s="190" t="s">
        <v>43</v>
      </c>
      <c r="OY35" s="190">
        <f>SUM(OV35:OX35)</f>
        <v>33.630000000000003</v>
      </c>
      <c r="OZ35" s="192" t="s">
        <v>73</v>
      </c>
      <c r="PA35" s="190">
        <v>33.630000000000003</v>
      </c>
      <c r="PB35" s="190" t="s">
        <v>43</v>
      </c>
      <c r="PC35" s="190" t="s">
        <v>43</v>
      </c>
      <c r="PD35" s="190">
        <f>SUM(PA35:PC35)</f>
        <v>33.630000000000003</v>
      </c>
      <c r="PE35" s="192" t="s">
        <v>73</v>
      </c>
      <c r="PF35" s="190">
        <v>33.630000000000003</v>
      </c>
      <c r="PG35" s="190" t="s">
        <v>43</v>
      </c>
      <c r="PH35" s="190" t="s">
        <v>43</v>
      </c>
      <c r="PI35" s="190">
        <f>SUM(PF35:PH35)</f>
        <v>33.630000000000003</v>
      </c>
      <c r="PJ35" s="192" t="s">
        <v>73</v>
      </c>
      <c r="PK35" s="190">
        <v>33.630000000000003</v>
      </c>
      <c r="PL35" s="190" t="s">
        <v>43</v>
      </c>
      <c r="PM35" s="190" t="s">
        <v>43</v>
      </c>
      <c r="PN35" s="190">
        <f>SUM(PK35:PM35)</f>
        <v>33.630000000000003</v>
      </c>
      <c r="PO35" s="192" t="s">
        <v>73</v>
      </c>
      <c r="PP35" s="190">
        <v>33.630000000000003</v>
      </c>
      <c r="PQ35" s="190" t="s">
        <v>43</v>
      </c>
      <c r="PR35" s="190" t="s">
        <v>43</v>
      </c>
      <c r="PS35" s="190">
        <f>SUM(PP35:PR35)</f>
        <v>33.630000000000003</v>
      </c>
      <c r="PT35" s="192" t="s">
        <v>73</v>
      </c>
      <c r="PU35" s="190">
        <v>33.630000000000003</v>
      </c>
      <c r="PV35" s="190" t="s">
        <v>43</v>
      </c>
      <c r="PW35" s="190" t="s">
        <v>43</v>
      </c>
      <c r="PX35" s="190">
        <f>SUM(PU35:PW35)</f>
        <v>33.630000000000003</v>
      </c>
      <c r="PY35" s="192" t="s">
        <v>73</v>
      </c>
      <c r="PZ35" s="190">
        <v>33.630000000000003</v>
      </c>
      <c r="QA35" s="190" t="s">
        <v>43</v>
      </c>
      <c r="QB35" s="190" t="s">
        <v>43</v>
      </c>
      <c r="QC35" s="190">
        <f>SUM(PZ35:QB35)</f>
        <v>33.630000000000003</v>
      </c>
      <c r="QD35" s="192" t="s">
        <v>73</v>
      </c>
      <c r="QE35" s="190">
        <v>33.630000000000003</v>
      </c>
      <c r="QF35" s="190" t="s">
        <v>43</v>
      </c>
      <c r="QG35" s="190" t="s">
        <v>43</v>
      </c>
      <c r="QH35" s="190">
        <f>SUM(QE35:QG35)</f>
        <v>33.630000000000003</v>
      </c>
      <c r="QI35" s="192" t="s">
        <v>73</v>
      </c>
      <c r="QJ35" s="190">
        <v>33.630000000000003</v>
      </c>
      <c r="QK35" s="190" t="s">
        <v>43</v>
      </c>
      <c r="QL35" s="190" t="s">
        <v>43</v>
      </c>
      <c r="QM35" s="190">
        <f>SUM(QJ35:QL35)</f>
        <v>33.630000000000003</v>
      </c>
      <c r="QN35" s="192" t="s">
        <v>73</v>
      </c>
      <c r="QO35" s="190">
        <v>33.799999999999997</v>
      </c>
      <c r="QP35" s="190" t="s">
        <v>43</v>
      </c>
      <c r="QQ35" s="190" t="s">
        <v>43</v>
      </c>
      <c r="QR35" s="190">
        <f>SUM(QO35:QQ35)</f>
        <v>33.799999999999997</v>
      </c>
      <c r="QS35" s="192" t="s">
        <v>73</v>
      </c>
      <c r="QT35" s="190">
        <v>33.799999999999997</v>
      </c>
      <c r="QU35" s="190" t="s">
        <v>43</v>
      </c>
      <c r="QV35" s="190" t="s">
        <v>43</v>
      </c>
      <c r="QW35" s="190">
        <f>SUM(QT35:QV35)</f>
        <v>33.799999999999997</v>
      </c>
      <c r="QX35" s="192" t="s">
        <v>73</v>
      </c>
      <c r="QY35" s="190">
        <v>33.799999999999997</v>
      </c>
      <c r="QZ35" s="190" t="s">
        <v>43</v>
      </c>
      <c r="RA35" s="190" t="s">
        <v>43</v>
      </c>
      <c r="RB35" s="190">
        <f>SUM(QY35:RA35)</f>
        <v>33.799999999999997</v>
      </c>
      <c r="RC35" s="192" t="s">
        <v>73</v>
      </c>
      <c r="RD35" s="190">
        <v>33.799999999999997</v>
      </c>
      <c r="RE35" s="190" t="s">
        <v>43</v>
      </c>
      <c r="RF35" s="190" t="s">
        <v>43</v>
      </c>
      <c r="RG35" s="190">
        <f>SUM(RD35:RF35)</f>
        <v>33.799999999999997</v>
      </c>
      <c r="RH35" s="192" t="s">
        <v>73</v>
      </c>
      <c r="RI35" s="190">
        <v>33.799999999999997</v>
      </c>
      <c r="RJ35" s="190" t="s">
        <v>43</v>
      </c>
      <c r="RK35" s="190" t="s">
        <v>43</v>
      </c>
      <c r="RL35" s="190">
        <f>SUM(RI35:RK35)</f>
        <v>33.799999999999997</v>
      </c>
      <c r="RM35" s="192" t="s">
        <v>73</v>
      </c>
      <c r="RN35" s="190">
        <v>33.799999999999997</v>
      </c>
      <c r="RO35" s="190" t="s">
        <v>43</v>
      </c>
      <c r="RP35" s="190" t="s">
        <v>43</v>
      </c>
      <c r="RQ35" s="190">
        <f>SUM(RN35:RP35)</f>
        <v>33.799999999999997</v>
      </c>
      <c r="RR35" s="192" t="s">
        <v>73</v>
      </c>
      <c r="RS35" s="190">
        <v>34.08</v>
      </c>
      <c r="RT35" s="190" t="s">
        <v>43</v>
      </c>
      <c r="RU35" s="190" t="s">
        <v>43</v>
      </c>
      <c r="RV35" s="190">
        <f>SUM(RS35:RU35)</f>
        <v>34.08</v>
      </c>
      <c r="RW35" s="192" t="s">
        <v>73</v>
      </c>
      <c r="RX35" s="190">
        <v>34.31</v>
      </c>
      <c r="RY35" s="190" t="s">
        <v>43</v>
      </c>
      <c r="RZ35" s="190" t="s">
        <v>43</v>
      </c>
      <c r="SA35" s="190">
        <f>SUM(RX35:RZ35)</f>
        <v>34.31</v>
      </c>
      <c r="SB35" s="192" t="s">
        <v>73</v>
      </c>
      <c r="SC35" s="190">
        <v>34.31</v>
      </c>
      <c r="SD35" s="190" t="s">
        <v>43</v>
      </c>
      <c r="SE35" s="190" t="s">
        <v>43</v>
      </c>
      <c r="SF35" s="190">
        <f>SUM(SC35:SE35)</f>
        <v>34.31</v>
      </c>
      <c r="SG35" s="192" t="s">
        <v>73</v>
      </c>
      <c r="SH35" s="190">
        <v>34.31</v>
      </c>
      <c r="SI35" s="190" t="s">
        <v>43</v>
      </c>
      <c r="SJ35" s="190" t="s">
        <v>43</v>
      </c>
      <c r="SK35" s="190">
        <f>SUM(SH35:SJ35)</f>
        <v>34.31</v>
      </c>
      <c r="SL35" s="192" t="s">
        <v>73</v>
      </c>
      <c r="SM35" s="190">
        <v>34.31</v>
      </c>
      <c r="SN35" s="190" t="s">
        <v>43</v>
      </c>
      <c r="SO35" s="190" t="s">
        <v>43</v>
      </c>
      <c r="SP35" s="190">
        <f>SUM(SM35:SO35)</f>
        <v>34.31</v>
      </c>
      <c r="SQ35" s="192" t="s">
        <v>73</v>
      </c>
      <c r="SR35" s="190">
        <v>34.65</v>
      </c>
      <c r="SS35" s="190" t="s">
        <v>43</v>
      </c>
      <c r="ST35" s="190" t="s">
        <v>43</v>
      </c>
      <c r="SU35" s="190">
        <f>SUM(SR35:ST35)</f>
        <v>34.65</v>
      </c>
      <c r="SV35" s="192" t="s">
        <v>73</v>
      </c>
      <c r="SW35" s="190">
        <v>34.65</v>
      </c>
      <c r="SX35" s="190" t="s">
        <v>43</v>
      </c>
      <c r="SY35" s="190" t="s">
        <v>43</v>
      </c>
      <c r="SZ35" s="190">
        <f>SUM(SW35:SY35)</f>
        <v>34.65</v>
      </c>
      <c r="TA35" s="192" t="s">
        <v>73</v>
      </c>
      <c r="TB35" s="190">
        <v>34.65</v>
      </c>
      <c r="TC35" s="190" t="s">
        <v>43</v>
      </c>
      <c r="TD35" s="190" t="s">
        <v>43</v>
      </c>
      <c r="TE35" s="190">
        <f>SUM(TB35:TD35)</f>
        <v>34.65</v>
      </c>
      <c r="TF35" s="192" t="s">
        <v>73</v>
      </c>
      <c r="TG35" s="190">
        <v>34.65</v>
      </c>
      <c r="TH35" s="190" t="s">
        <v>43</v>
      </c>
      <c r="TI35" s="190" t="s">
        <v>43</v>
      </c>
      <c r="TJ35" s="190">
        <f>SUM(TG35:TI35)</f>
        <v>34.65</v>
      </c>
      <c r="TK35" s="192" t="s">
        <v>73</v>
      </c>
      <c r="TL35" s="190">
        <v>34.65</v>
      </c>
      <c r="TM35" s="190" t="s">
        <v>43</v>
      </c>
      <c r="TN35" s="190" t="s">
        <v>43</v>
      </c>
      <c r="TO35" s="190">
        <f>SUM(TL35:TN35)</f>
        <v>34.65</v>
      </c>
      <c r="TP35" s="192" t="s">
        <v>73</v>
      </c>
      <c r="TQ35" s="190">
        <v>34.65</v>
      </c>
      <c r="TR35" s="190" t="s">
        <v>43</v>
      </c>
      <c r="TS35" s="190" t="s">
        <v>43</v>
      </c>
      <c r="TT35" s="190">
        <f>SUM(TQ35:TS35)</f>
        <v>34.65</v>
      </c>
      <c r="TU35" s="192" t="s">
        <v>73</v>
      </c>
      <c r="TV35" s="190">
        <v>34.65</v>
      </c>
      <c r="TW35" s="190" t="s">
        <v>43</v>
      </c>
      <c r="TX35" s="190" t="s">
        <v>43</v>
      </c>
      <c r="TY35" s="190">
        <f>SUM(TV35:TX35)</f>
        <v>34.65</v>
      </c>
      <c r="TZ35" s="192" t="s">
        <v>73</v>
      </c>
      <c r="UA35" s="190">
        <v>34.65</v>
      </c>
      <c r="UB35" s="190" t="s">
        <v>43</v>
      </c>
      <c r="UC35" s="190" t="s">
        <v>43</v>
      </c>
      <c r="UD35" s="190">
        <f>SUM(UA35:UC35)</f>
        <v>34.65</v>
      </c>
      <c r="UE35" s="192" t="s">
        <v>73</v>
      </c>
      <c r="UF35" s="190">
        <v>34.65</v>
      </c>
      <c r="UG35" s="190" t="s">
        <v>43</v>
      </c>
      <c r="UH35" s="190" t="s">
        <v>43</v>
      </c>
      <c r="UI35" s="190">
        <f>SUM(UF35:UH35)</f>
        <v>34.65</v>
      </c>
      <c r="UJ35" s="192" t="s">
        <v>73</v>
      </c>
      <c r="UK35" s="190">
        <v>34.65</v>
      </c>
      <c r="UL35" s="190" t="s">
        <v>43</v>
      </c>
      <c r="UM35" s="190" t="s">
        <v>43</v>
      </c>
      <c r="UN35" s="190">
        <f>SUM(UK35:UM35)</f>
        <v>34.65</v>
      </c>
      <c r="UO35" s="192" t="s">
        <v>73</v>
      </c>
      <c r="UP35" s="190">
        <v>34.65</v>
      </c>
      <c r="UQ35" s="190" t="s">
        <v>43</v>
      </c>
      <c r="UR35" s="190" t="s">
        <v>43</v>
      </c>
      <c r="US35" s="190">
        <f>SUM(UP35:UR35)</f>
        <v>34.65</v>
      </c>
      <c r="UT35" s="192" t="s">
        <v>73</v>
      </c>
      <c r="UU35" s="190">
        <v>34.65</v>
      </c>
      <c r="UV35" s="190" t="s">
        <v>43</v>
      </c>
      <c r="UW35" s="190" t="s">
        <v>43</v>
      </c>
      <c r="UX35" s="190">
        <f>SUM(UU35:UW35)</f>
        <v>34.65</v>
      </c>
      <c r="UY35" s="192" t="s">
        <v>73</v>
      </c>
      <c r="UZ35" s="190">
        <v>34.65</v>
      </c>
      <c r="VA35" s="190" t="s">
        <v>43</v>
      </c>
      <c r="VB35" s="190" t="s">
        <v>43</v>
      </c>
      <c r="VC35" s="190">
        <f>SUM(UZ35:VB35)</f>
        <v>34.65</v>
      </c>
      <c r="VD35" s="192" t="s">
        <v>73</v>
      </c>
      <c r="VE35" s="190">
        <v>34.96</v>
      </c>
      <c r="VF35" s="190" t="s">
        <v>43</v>
      </c>
      <c r="VG35" s="190" t="s">
        <v>43</v>
      </c>
      <c r="VH35" s="190">
        <f>SUM(VE35:VG35)</f>
        <v>34.96</v>
      </c>
      <c r="VI35" s="192" t="s">
        <v>73</v>
      </c>
      <c r="VJ35" s="190">
        <v>36.04</v>
      </c>
      <c r="VK35" s="190" t="s">
        <v>43</v>
      </c>
      <c r="VL35" s="190" t="s">
        <v>43</v>
      </c>
      <c r="VM35" s="190">
        <f>SUM(VJ35:VL35)</f>
        <v>36.04</v>
      </c>
      <c r="VN35" s="192" t="s">
        <v>73</v>
      </c>
      <c r="VO35" s="190">
        <v>36.04</v>
      </c>
      <c r="VP35" s="190" t="s">
        <v>43</v>
      </c>
      <c r="VQ35" s="190" t="s">
        <v>43</v>
      </c>
      <c r="VR35" s="190">
        <f>SUM(VO35:VQ35)</f>
        <v>36.04</v>
      </c>
      <c r="VS35" s="192" t="s">
        <v>73</v>
      </c>
      <c r="VT35" s="190">
        <v>36.04</v>
      </c>
      <c r="VU35" s="190" t="s">
        <v>43</v>
      </c>
      <c r="VV35" s="190" t="s">
        <v>43</v>
      </c>
      <c r="VW35" s="190">
        <f>SUM(VT35:VV35)</f>
        <v>36.04</v>
      </c>
      <c r="VX35" s="192" t="s">
        <v>73</v>
      </c>
      <c r="VY35" s="190">
        <v>36.04</v>
      </c>
      <c r="VZ35" s="190" t="s">
        <v>43</v>
      </c>
      <c r="WA35" s="190" t="s">
        <v>43</v>
      </c>
      <c r="WB35" s="190">
        <f>SUM(VY35:WA35)</f>
        <v>36.04</v>
      </c>
      <c r="WC35" s="192" t="s">
        <v>73</v>
      </c>
      <c r="WD35" s="190">
        <v>36.04</v>
      </c>
      <c r="WE35" s="190" t="s">
        <v>43</v>
      </c>
      <c r="WF35" s="190" t="s">
        <v>43</v>
      </c>
      <c r="WG35" s="190">
        <f>SUM(WD35:WF35)</f>
        <v>36.04</v>
      </c>
      <c r="WH35" s="192" t="s">
        <v>73</v>
      </c>
      <c r="WI35" s="190">
        <v>36.04</v>
      </c>
      <c r="WJ35" s="190" t="s">
        <v>43</v>
      </c>
      <c r="WK35" s="190" t="s">
        <v>43</v>
      </c>
      <c r="WL35" s="190">
        <f>SUM(WI35:WK35)</f>
        <v>36.04</v>
      </c>
      <c r="WM35" s="192" t="s">
        <v>73</v>
      </c>
      <c r="WN35" s="190">
        <v>36.81</v>
      </c>
      <c r="WO35" s="190" t="s">
        <v>43</v>
      </c>
      <c r="WP35" s="190" t="s">
        <v>43</v>
      </c>
      <c r="WQ35" s="190">
        <f>SUM(WN35:WP35)</f>
        <v>36.81</v>
      </c>
      <c r="WR35" s="192" t="s">
        <v>73</v>
      </c>
      <c r="WS35" s="190">
        <v>36.81</v>
      </c>
      <c r="WT35" s="190" t="s">
        <v>43</v>
      </c>
      <c r="WU35" s="190" t="s">
        <v>43</v>
      </c>
      <c r="WV35" s="190">
        <f>SUM(WS35:WU35)</f>
        <v>36.81</v>
      </c>
      <c r="WW35" s="192" t="s">
        <v>73</v>
      </c>
      <c r="WX35" s="190">
        <v>36.81</v>
      </c>
      <c r="WY35" s="190" t="s">
        <v>43</v>
      </c>
      <c r="WZ35" s="190" t="s">
        <v>43</v>
      </c>
      <c r="XA35" s="190">
        <f>SUM(WX35:WZ35)</f>
        <v>36.81</v>
      </c>
      <c r="XB35" s="192" t="s">
        <v>73</v>
      </c>
      <c r="XC35" s="190">
        <v>36.81</v>
      </c>
      <c r="XD35" s="190" t="s">
        <v>43</v>
      </c>
      <c r="XE35" s="190" t="s">
        <v>43</v>
      </c>
      <c r="XF35" s="190">
        <f>SUM(XC35:XE35)</f>
        <v>36.81</v>
      </c>
      <c r="XG35" s="192" t="s">
        <v>73</v>
      </c>
      <c r="XH35" s="190">
        <v>36.81</v>
      </c>
      <c r="XI35" s="190" t="s">
        <v>43</v>
      </c>
      <c r="XJ35" s="190" t="s">
        <v>43</v>
      </c>
      <c r="XK35" s="190">
        <f>SUM(XH35:XJ35)</f>
        <v>36.81</v>
      </c>
      <c r="XL35" s="192" t="s">
        <v>73</v>
      </c>
      <c r="XM35" s="190">
        <v>36.04</v>
      </c>
      <c r="XN35" s="190" t="s">
        <v>43</v>
      </c>
      <c r="XO35" s="190" t="s">
        <v>43</v>
      </c>
      <c r="XP35" s="190">
        <f>SUM(XM35:XO35)</f>
        <v>36.04</v>
      </c>
      <c r="XQ35" s="192" t="s">
        <v>73</v>
      </c>
      <c r="XR35" s="190">
        <v>36.43</v>
      </c>
      <c r="XS35" s="190" t="s">
        <v>43</v>
      </c>
      <c r="XT35" s="190" t="s">
        <v>43</v>
      </c>
      <c r="XU35" s="190">
        <f>SUM(XR35:XT35)</f>
        <v>36.43</v>
      </c>
      <c r="XV35" s="192" t="s">
        <v>73</v>
      </c>
      <c r="XW35" s="190">
        <v>36.43</v>
      </c>
      <c r="XX35" s="190" t="s">
        <v>43</v>
      </c>
      <c r="XY35" s="190" t="s">
        <v>43</v>
      </c>
      <c r="XZ35" s="190">
        <f>SUM(XW35:XY35)</f>
        <v>36.43</v>
      </c>
      <c r="YA35" s="192" t="s">
        <v>73</v>
      </c>
      <c r="YB35" s="190">
        <v>36.43</v>
      </c>
      <c r="YC35" s="190" t="s">
        <v>43</v>
      </c>
      <c r="YD35" s="190" t="s">
        <v>43</v>
      </c>
      <c r="YE35" s="190">
        <f>SUM(YB35:YD35)</f>
        <v>36.43</v>
      </c>
      <c r="YF35" s="192" t="s">
        <v>73</v>
      </c>
      <c r="YG35" s="190">
        <v>36.43</v>
      </c>
      <c r="YH35" s="190" t="s">
        <v>43</v>
      </c>
      <c r="YI35" s="190" t="s">
        <v>43</v>
      </c>
      <c r="YJ35" s="190">
        <f>SUM(YG35:YI35)</f>
        <v>36.43</v>
      </c>
      <c r="YK35" s="192" t="s">
        <v>73</v>
      </c>
      <c r="YL35" s="190">
        <v>36.43</v>
      </c>
      <c r="YM35" s="190" t="s">
        <v>43</v>
      </c>
      <c r="YN35" s="190" t="s">
        <v>43</v>
      </c>
      <c r="YO35" s="190">
        <f>SUM(YL35:YN35)</f>
        <v>36.43</v>
      </c>
      <c r="YP35" s="192" t="s">
        <v>73</v>
      </c>
      <c r="YQ35" s="190">
        <v>36.43</v>
      </c>
      <c r="YR35" s="190" t="s">
        <v>43</v>
      </c>
      <c r="YS35" s="190" t="s">
        <v>43</v>
      </c>
      <c r="YT35" s="190">
        <f>SUM(YQ35:YS35)</f>
        <v>36.43</v>
      </c>
      <c r="YU35" s="192" t="s">
        <v>73</v>
      </c>
      <c r="YV35" s="190">
        <v>36.43</v>
      </c>
      <c r="YW35" s="190" t="s">
        <v>43</v>
      </c>
      <c r="YX35" s="190" t="s">
        <v>43</v>
      </c>
      <c r="YY35" s="190">
        <f>SUM(YV35:YX35)</f>
        <v>36.43</v>
      </c>
      <c r="YZ35" s="192" t="s">
        <v>73</v>
      </c>
      <c r="ZA35" s="190">
        <v>36.43</v>
      </c>
      <c r="ZB35" s="190" t="s">
        <v>43</v>
      </c>
      <c r="ZC35" s="190" t="s">
        <v>43</v>
      </c>
      <c r="ZD35" s="190">
        <f>SUM(ZA35:ZC35)</f>
        <v>36.43</v>
      </c>
      <c r="ZE35" s="192" t="s">
        <v>73</v>
      </c>
      <c r="ZF35" s="190">
        <v>36.43</v>
      </c>
      <c r="ZG35" s="190" t="s">
        <v>43</v>
      </c>
      <c r="ZH35" s="190" t="s">
        <v>43</v>
      </c>
      <c r="ZI35" s="190">
        <f>SUM(ZF35:ZH35)</f>
        <v>36.43</v>
      </c>
      <c r="ZJ35" s="192" t="s">
        <v>73</v>
      </c>
      <c r="ZK35" s="190"/>
      <c r="ZL35" s="190"/>
      <c r="ZM35" s="190"/>
      <c r="ZN35" s="190">
        <f>SUM(ZK35:ZM35)</f>
        <v>0</v>
      </c>
      <c r="ZO35" s="192" t="s">
        <v>73</v>
      </c>
      <c r="ZP35" s="190"/>
      <c r="ZQ35" s="190"/>
      <c r="ZR35" s="190"/>
      <c r="ZS35" s="190">
        <f>SUM(ZP35:ZR35)</f>
        <v>0</v>
      </c>
      <c r="ZT35" s="192" t="s">
        <v>73</v>
      </c>
      <c r="ZU35" s="190"/>
      <c r="ZV35" s="190"/>
      <c r="ZW35" s="190"/>
      <c r="ZX35" s="190">
        <f>SUM(ZU35:ZW35)</f>
        <v>0</v>
      </c>
      <c r="ZY35" s="192" t="s">
        <v>73</v>
      </c>
      <c r="ZZ35" s="190"/>
      <c r="AAA35" s="190"/>
      <c r="AAB35" s="190"/>
      <c r="AAC35" s="190">
        <f>SUM(ZZ35:AAB35)</f>
        <v>0</v>
      </c>
      <c r="AAD35" s="192" t="s">
        <v>73</v>
      </c>
      <c r="AAE35" s="190"/>
      <c r="AAF35" s="190"/>
      <c r="AAG35" s="190"/>
      <c r="AAH35" s="190">
        <f>SUM(AAE35:AAG35)</f>
        <v>0</v>
      </c>
      <c r="AAI35" s="192" t="s">
        <v>73</v>
      </c>
      <c r="AAJ35" s="190"/>
      <c r="AAK35" s="190"/>
      <c r="AAL35" s="190"/>
      <c r="AAM35" s="190">
        <f>SUM(AAJ35:AAL35)</f>
        <v>0</v>
      </c>
    </row>
    <row r="36" spans="1:715" ht="23.25" thickBot="1" x14ac:dyDescent="0.3">
      <c r="A36" s="198" t="s">
        <v>176</v>
      </c>
      <c r="B36" s="197" t="s">
        <v>177</v>
      </c>
      <c r="C36" s="197" t="s">
        <v>165</v>
      </c>
      <c r="D36" s="197" t="s">
        <v>164</v>
      </c>
      <c r="E36" s="195" t="s">
        <v>61</v>
      </c>
      <c r="F36" s="198" t="s">
        <v>176</v>
      </c>
      <c r="G36" s="197" t="s">
        <v>177</v>
      </c>
      <c r="H36" s="197" t="s">
        <v>165</v>
      </c>
      <c r="I36" s="197" t="s">
        <v>164</v>
      </c>
      <c r="J36" s="195" t="s">
        <v>61</v>
      </c>
      <c r="K36" s="198" t="s">
        <v>176</v>
      </c>
      <c r="L36" s="197" t="s">
        <v>177</v>
      </c>
      <c r="M36" s="197" t="s">
        <v>165</v>
      </c>
      <c r="N36" s="197" t="s">
        <v>164</v>
      </c>
      <c r="O36" s="195" t="s">
        <v>61</v>
      </c>
      <c r="P36" s="198" t="s">
        <v>176</v>
      </c>
      <c r="Q36" s="197" t="s">
        <v>177</v>
      </c>
      <c r="R36" s="197" t="s">
        <v>165</v>
      </c>
      <c r="S36" s="197" t="s">
        <v>164</v>
      </c>
      <c r="T36" s="195" t="s">
        <v>61</v>
      </c>
      <c r="U36" s="198" t="s">
        <v>176</v>
      </c>
      <c r="V36" s="197" t="s">
        <v>177</v>
      </c>
      <c r="W36" s="197" t="s">
        <v>165</v>
      </c>
      <c r="X36" s="197" t="s">
        <v>164</v>
      </c>
      <c r="Y36" s="195" t="s">
        <v>61</v>
      </c>
      <c r="Z36" s="198" t="s">
        <v>176</v>
      </c>
      <c r="AA36" s="197" t="s">
        <v>177</v>
      </c>
      <c r="AB36" s="197" t="s">
        <v>165</v>
      </c>
      <c r="AC36" s="197" t="s">
        <v>164</v>
      </c>
      <c r="AD36" s="195" t="s">
        <v>61</v>
      </c>
      <c r="AE36" s="198" t="s">
        <v>176</v>
      </c>
      <c r="AF36" s="197" t="s">
        <v>177</v>
      </c>
      <c r="AG36" s="197" t="s">
        <v>165</v>
      </c>
      <c r="AH36" s="197" t="s">
        <v>164</v>
      </c>
      <c r="AI36" s="195" t="s">
        <v>61</v>
      </c>
      <c r="AJ36" s="198" t="s">
        <v>176</v>
      </c>
      <c r="AK36" s="197" t="s">
        <v>177</v>
      </c>
      <c r="AL36" s="197" t="s">
        <v>165</v>
      </c>
      <c r="AM36" s="197" t="s">
        <v>164</v>
      </c>
      <c r="AN36" s="195" t="s">
        <v>61</v>
      </c>
      <c r="AO36" s="196" t="s">
        <v>176</v>
      </c>
      <c r="AP36" s="195" t="s">
        <v>177</v>
      </c>
      <c r="AQ36" s="195" t="s">
        <v>165</v>
      </c>
      <c r="AR36" s="195" t="s">
        <v>164</v>
      </c>
      <c r="AS36" s="195" t="s">
        <v>61</v>
      </c>
      <c r="AT36" s="196" t="s">
        <v>176</v>
      </c>
      <c r="AU36" s="195" t="s">
        <v>166</v>
      </c>
      <c r="AV36" s="195" t="s">
        <v>165</v>
      </c>
      <c r="AW36" s="195" t="s">
        <v>164</v>
      </c>
      <c r="AX36" s="195" t="s">
        <v>61</v>
      </c>
      <c r="AY36" s="192" t="s">
        <v>74</v>
      </c>
      <c r="AZ36" s="190">
        <v>1.56</v>
      </c>
      <c r="BA36" s="190" t="s">
        <v>43</v>
      </c>
      <c r="BB36" s="190" t="s">
        <v>43</v>
      </c>
      <c r="BC36" s="190">
        <f>SUM(AZ36:BB36)</f>
        <v>1.56</v>
      </c>
      <c r="BD36" s="192" t="s">
        <v>74</v>
      </c>
      <c r="BE36" s="190">
        <v>1.56</v>
      </c>
      <c r="BF36" s="190" t="s">
        <v>43</v>
      </c>
      <c r="BG36" s="190" t="s">
        <v>43</v>
      </c>
      <c r="BH36" s="190">
        <f>SUM(BE36:BG36)</f>
        <v>1.56</v>
      </c>
      <c r="BI36" s="192" t="s">
        <v>74</v>
      </c>
      <c r="BJ36" s="190">
        <v>1.56</v>
      </c>
      <c r="BK36" s="190" t="s">
        <v>43</v>
      </c>
      <c r="BL36" s="190" t="s">
        <v>43</v>
      </c>
      <c r="BM36" s="190">
        <f>SUM(BJ36:BL36)</f>
        <v>1.56</v>
      </c>
      <c r="BN36" s="192" t="s">
        <v>74</v>
      </c>
      <c r="BO36" s="190">
        <v>1.56</v>
      </c>
      <c r="BP36" s="190" t="s">
        <v>43</v>
      </c>
      <c r="BQ36" s="190" t="s">
        <v>43</v>
      </c>
      <c r="BR36" s="190">
        <f>SUM(BO36:BQ36)</f>
        <v>1.56</v>
      </c>
      <c r="BS36" s="192" t="s">
        <v>74</v>
      </c>
      <c r="BT36" s="190">
        <v>1.56</v>
      </c>
      <c r="BU36" s="190" t="s">
        <v>43</v>
      </c>
      <c r="BV36" s="190" t="s">
        <v>43</v>
      </c>
      <c r="BW36" s="190">
        <f>SUM(BT36:BV36)</f>
        <v>1.56</v>
      </c>
      <c r="BX36" s="192" t="s">
        <v>74</v>
      </c>
      <c r="BY36" s="190">
        <v>1.56</v>
      </c>
      <c r="BZ36" s="190" t="s">
        <v>43</v>
      </c>
      <c r="CA36" s="190" t="s">
        <v>43</v>
      </c>
      <c r="CB36" s="190">
        <f>SUM(BY36:CA36)</f>
        <v>1.56</v>
      </c>
      <c r="CC36" s="192" t="s">
        <v>74</v>
      </c>
      <c r="CD36" s="190">
        <v>1.56</v>
      </c>
      <c r="CE36" s="190" t="s">
        <v>43</v>
      </c>
      <c r="CF36" s="190" t="s">
        <v>43</v>
      </c>
      <c r="CG36" s="190">
        <f>SUM(CD36:CF36)</f>
        <v>1.56</v>
      </c>
      <c r="CH36" s="192" t="s">
        <v>74</v>
      </c>
      <c r="CI36" s="190">
        <v>1.56</v>
      </c>
      <c r="CJ36" s="190" t="s">
        <v>43</v>
      </c>
      <c r="CK36" s="190" t="s">
        <v>43</v>
      </c>
      <c r="CL36" s="190">
        <f>SUM(CI36:CK36)</f>
        <v>1.56</v>
      </c>
      <c r="CM36" s="192" t="s">
        <v>74</v>
      </c>
      <c r="CN36" s="190">
        <v>1.56</v>
      </c>
      <c r="CO36" s="190" t="s">
        <v>43</v>
      </c>
      <c r="CP36" s="190" t="s">
        <v>43</v>
      </c>
      <c r="CQ36" s="190">
        <f>SUM(CN36:CP36)</f>
        <v>1.56</v>
      </c>
      <c r="CR36" s="192" t="s">
        <v>74</v>
      </c>
      <c r="CS36" s="190">
        <v>1.56</v>
      </c>
      <c r="CT36" s="190" t="s">
        <v>43</v>
      </c>
      <c r="CU36" s="190" t="s">
        <v>43</v>
      </c>
      <c r="CV36" s="190">
        <f>SUM(CS36:CU36)</f>
        <v>1.56</v>
      </c>
      <c r="CW36" s="192" t="s">
        <v>74</v>
      </c>
      <c r="CX36" s="190">
        <v>1.56</v>
      </c>
      <c r="CY36" s="190" t="s">
        <v>43</v>
      </c>
      <c r="CZ36" s="190" t="s">
        <v>43</v>
      </c>
      <c r="DA36" s="190">
        <f>SUM(CX36:CZ36)</f>
        <v>1.56</v>
      </c>
      <c r="DB36" s="192" t="s">
        <v>74</v>
      </c>
      <c r="DC36" s="190">
        <v>1.56</v>
      </c>
      <c r="DD36" s="190" t="s">
        <v>43</v>
      </c>
      <c r="DE36" s="190" t="s">
        <v>43</v>
      </c>
      <c r="DF36" s="190">
        <f>SUM(DC36:DE36)</f>
        <v>1.56</v>
      </c>
      <c r="DG36" s="192" t="s">
        <v>74</v>
      </c>
      <c r="DH36" s="190">
        <v>1.56</v>
      </c>
      <c r="DI36" s="190" t="s">
        <v>43</v>
      </c>
      <c r="DJ36" s="190" t="s">
        <v>43</v>
      </c>
      <c r="DK36" s="190">
        <f>SUM(DH36:DJ36)</f>
        <v>1.56</v>
      </c>
      <c r="DL36" s="192" t="s">
        <v>74</v>
      </c>
      <c r="DM36" s="190">
        <v>1.56</v>
      </c>
      <c r="DN36" s="190" t="s">
        <v>43</v>
      </c>
      <c r="DO36" s="190" t="s">
        <v>43</v>
      </c>
      <c r="DP36" s="190">
        <f>SUM(DM36:DO36)</f>
        <v>1.56</v>
      </c>
      <c r="DQ36" s="192" t="s">
        <v>74</v>
      </c>
      <c r="DR36" s="190">
        <v>1.56</v>
      </c>
      <c r="DS36" s="190" t="s">
        <v>43</v>
      </c>
      <c r="DT36" s="190" t="s">
        <v>43</v>
      </c>
      <c r="DU36" s="190">
        <f>SUM(DR36:DT36)</f>
        <v>1.56</v>
      </c>
      <c r="DV36" s="192" t="s">
        <v>74</v>
      </c>
      <c r="DW36" s="190">
        <v>1.56</v>
      </c>
      <c r="DX36" s="190" t="s">
        <v>43</v>
      </c>
      <c r="DY36" s="190" t="s">
        <v>43</v>
      </c>
      <c r="DZ36" s="190">
        <f>SUM(DW36:DY36)</f>
        <v>1.56</v>
      </c>
      <c r="EA36" s="192" t="s">
        <v>74</v>
      </c>
      <c r="EB36" s="190">
        <v>1.56</v>
      </c>
      <c r="EC36" s="190" t="s">
        <v>43</v>
      </c>
      <c r="ED36" s="190" t="s">
        <v>43</v>
      </c>
      <c r="EE36" s="190">
        <f>SUM(EB36:ED36)</f>
        <v>1.56</v>
      </c>
      <c r="EF36" s="192" t="s">
        <v>74</v>
      </c>
      <c r="EG36" s="190">
        <v>1.56</v>
      </c>
      <c r="EH36" s="190" t="s">
        <v>43</v>
      </c>
      <c r="EI36" s="190" t="s">
        <v>43</v>
      </c>
      <c r="EJ36" s="190">
        <f>SUM(EG36:EI36)</f>
        <v>1.56</v>
      </c>
      <c r="EK36" s="192" t="s">
        <v>74</v>
      </c>
      <c r="EL36" s="190">
        <v>1.56</v>
      </c>
      <c r="EM36" s="190" t="s">
        <v>43</v>
      </c>
      <c r="EN36" s="190" t="s">
        <v>43</v>
      </c>
      <c r="EO36" s="190">
        <f>SUM(EL36:EN36)</f>
        <v>1.56</v>
      </c>
      <c r="EP36" s="192" t="s">
        <v>74</v>
      </c>
      <c r="EQ36" s="190">
        <v>1.58</v>
      </c>
      <c r="ER36" s="190" t="s">
        <v>43</v>
      </c>
      <c r="ES36" s="190" t="s">
        <v>43</v>
      </c>
      <c r="ET36" s="190">
        <f>SUM(EQ36:ES36)</f>
        <v>1.58</v>
      </c>
      <c r="EU36" s="192" t="s">
        <v>74</v>
      </c>
      <c r="EV36" s="190">
        <v>1.59</v>
      </c>
      <c r="EW36" s="190" t="s">
        <v>43</v>
      </c>
      <c r="EX36" s="190" t="s">
        <v>43</v>
      </c>
      <c r="EY36" s="190">
        <f>SUM(EV36:EX36)</f>
        <v>1.59</v>
      </c>
      <c r="EZ36" s="192" t="s">
        <v>74</v>
      </c>
      <c r="FA36" s="190">
        <v>1.59</v>
      </c>
      <c r="FB36" s="190" t="s">
        <v>43</v>
      </c>
      <c r="FC36" s="190" t="s">
        <v>43</v>
      </c>
      <c r="FD36" s="190">
        <f>SUM(FA36:FC36)</f>
        <v>1.59</v>
      </c>
      <c r="FE36" s="192" t="s">
        <v>74</v>
      </c>
      <c r="FF36" s="190">
        <v>1.59</v>
      </c>
      <c r="FG36" s="190" t="s">
        <v>43</v>
      </c>
      <c r="FH36" s="190" t="s">
        <v>43</v>
      </c>
      <c r="FI36" s="190">
        <f>SUM(FF36:FH36)</f>
        <v>1.59</v>
      </c>
      <c r="FJ36" s="192" t="s">
        <v>74</v>
      </c>
      <c r="FK36" s="190">
        <v>1.55</v>
      </c>
      <c r="FL36" s="190" t="s">
        <v>43</v>
      </c>
      <c r="FM36" s="190" t="s">
        <v>43</v>
      </c>
      <c r="FN36" s="190">
        <f>SUM(FK36:FM36)</f>
        <v>1.55</v>
      </c>
      <c r="FO36" s="192" t="s">
        <v>74</v>
      </c>
      <c r="FP36" s="190">
        <v>1.55</v>
      </c>
      <c r="FQ36" s="190" t="s">
        <v>43</v>
      </c>
      <c r="FR36" s="190" t="s">
        <v>43</v>
      </c>
      <c r="FS36" s="190">
        <f>SUM(FP36:FR36)</f>
        <v>1.55</v>
      </c>
      <c r="FT36" s="192" t="s">
        <v>74</v>
      </c>
      <c r="FU36" s="190">
        <v>1.55</v>
      </c>
      <c r="FV36" s="190" t="s">
        <v>43</v>
      </c>
      <c r="FW36" s="190" t="s">
        <v>43</v>
      </c>
      <c r="FX36" s="190">
        <f>SUM(FU36:FW36)</f>
        <v>1.55</v>
      </c>
      <c r="FY36" s="192" t="s">
        <v>74</v>
      </c>
      <c r="FZ36" s="190">
        <v>1.56</v>
      </c>
      <c r="GA36" s="190" t="s">
        <v>43</v>
      </c>
      <c r="GB36" s="190" t="s">
        <v>43</v>
      </c>
      <c r="GC36" s="190">
        <f>SUM(FZ36:GB36)</f>
        <v>1.56</v>
      </c>
      <c r="GD36" s="192" t="s">
        <v>74</v>
      </c>
      <c r="GE36" s="190">
        <v>1.56</v>
      </c>
      <c r="GF36" s="190" t="s">
        <v>43</v>
      </c>
      <c r="GG36" s="190" t="s">
        <v>43</v>
      </c>
      <c r="GH36" s="190">
        <f>SUM(GE36:GG36)</f>
        <v>1.56</v>
      </c>
      <c r="GI36" s="192" t="s">
        <v>74</v>
      </c>
      <c r="GJ36" s="190">
        <v>1.56</v>
      </c>
      <c r="GK36" s="190" t="s">
        <v>43</v>
      </c>
      <c r="GL36" s="190" t="s">
        <v>43</v>
      </c>
      <c r="GM36" s="190">
        <f>SUM(GJ36:GL36)</f>
        <v>1.56</v>
      </c>
      <c r="GN36" s="192" t="s">
        <v>74</v>
      </c>
      <c r="GO36" s="190">
        <v>1.55</v>
      </c>
      <c r="GP36" s="190" t="s">
        <v>43</v>
      </c>
      <c r="GQ36" s="190" t="s">
        <v>43</v>
      </c>
      <c r="GR36" s="190">
        <f>SUM(GO36:GQ36)</f>
        <v>1.55</v>
      </c>
      <c r="GS36" s="192" t="s">
        <v>74</v>
      </c>
      <c r="GT36" s="190">
        <v>1.55</v>
      </c>
      <c r="GU36" s="190" t="s">
        <v>43</v>
      </c>
      <c r="GV36" s="190" t="s">
        <v>43</v>
      </c>
      <c r="GW36" s="190">
        <f>SUM(GT36:GV36)</f>
        <v>1.55</v>
      </c>
      <c r="GX36" s="192" t="s">
        <v>74</v>
      </c>
      <c r="GY36" s="190">
        <v>1.56</v>
      </c>
      <c r="GZ36" s="190" t="s">
        <v>43</v>
      </c>
      <c r="HA36" s="190" t="s">
        <v>43</v>
      </c>
      <c r="HB36" s="190">
        <f>SUM(GY36:HA36)</f>
        <v>1.56</v>
      </c>
      <c r="HC36" s="192" t="s">
        <v>74</v>
      </c>
      <c r="HD36" s="190">
        <v>1.56</v>
      </c>
      <c r="HE36" s="190" t="s">
        <v>43</v>
      </c>
      <c r="HF36" s="190" t="s">
        <v>43</v>
      </c>
      <c r="HG36" s="190">
        <f>SUM(HD36:HF36)</f>
        <v>1.56</v>
      </c>
      <c r="HH36" s="192" t="s">
        <v>74</v>
      </c>
      <c r="HI36" s="190">
        <v>1.56</v>
      </c>
      <c r="HJ36" s="190" t="s">
        <v>43</v>
      </c>
      <c r="HK36" s="190" t="s">
        <v>43</v>
      </c>
      <c r="HL36" s="190">
        <f>SUM(HI36:HK36)</f>
        <v>1.56</v>
      </c>
      <c r="HM36" s="192" t="s">
        <v>74</v>
      </c>
      <c r="HN36" s="190">
        <v>1.56</v>
      </c>
      <c r="HO36" s="190" t="s">
        <v>43</v>
      </c>
      <c r="HP36" s="190" t="s">
        <v>43</v>
      </c>
      <c r="HQ36" s="190">
        <f>SUM(HN36:HP36)</f>
        <v>1.56</v>
      </c>
      <c r="HR36" s="192" t="s">
        <v>74</v>
      </c>
      <c r="HS36" s="190">
        <v>1.56</v>
      </c>
      <c r="HT36" s="190" t="s">
        <v>43</v>
      </c>
      <c r="HU36" s="190" t="s">
        <v>43</v>
      </c>
      <c r="HV36" s="190">
        <f>SUM(HS36:HU36)</f>
        <v>1.56</v>
      </c>
      <c r="HW36" s="192" t="s">
        <v>74</v>
      </c>
      <c r="HX36" s="190">
        <v>1.56</v>
      </c>
      <c r="HY36" s="190" t="s">
        <v>43</v>
      </c>
      <c r="HZ36" s="190" t="s">
        <v>43</v>
      </c>
      <c r="IA36" s="190">
        <f>SUM(HX36:HZ36)</f>
        <v>1.56</v>
      </c>
      <c r="IB36" s="192" t="s">
        <v>74</v>
      </c>
      <c r="IC36" s="190">
        <v>1.56</v>
      </c>
      <c r="ID36" s="190" t="s">
        <v>43</v>
      </c>
      <c r="IE36" s="190" t="s">
        <v>43</v>
      </c>
      <c r="IF36" s="190">
        <f>SUM(IC36:IE36)</f>
        <v>1.56</v>
      </c>
      <c r="IG36" s="192" t="s">
        <v>74</v>
      </c>
      <c r="IH36" s="190">
        <v>1.56</v>
      </c>
      <c r="II36" s="190" t="s">
        <v>43</v>
      </c>
      <c r="IJ36" s="190" t="s">
        <v>43</v>
      </c>
      <c r="IK36" s="190">
        <f>SUM(IH36:IJ36)</f>
        <v>1.56</v>
      </c>
      <c r="IL36" s="192" t="s">
        <v>74</v>
      </c>
      <c r="IM36" s="190">
        <v>1.56</v>
      </c>
      <c r="IN36" s="190" t="s">
        <v>43</v>
      </c>
      <c r="IO36" s="190" t="s">
        <v>43</v>
      </c>
      <c r="IP36" s="190">
        <f>SUM(IM36:IO36)</f>
        <v>1.56</v>
      </c>
      <c r="IQ36" s="192" t="s">
        <v>74</v>
      </c>
      <c r="IR36" s="190">
        <v>1.56</v>
      </c>
      <c r="IS36" s="190" t="s">
        <v>43</v>
      </c>
      <c r="IT36" s="190" t="s">
        <v>43</v>
      </c>
      <c r="IU36" s="190">
        <f>SUM(IR36:IT36)</f>
        <v>1.56</v>
      </c>
      <c r="IV36" s="192" t="s">
        <v>74</v>
      </c>
      <c r="IW36" s="190">
        <v>1.6</v>
      </c>
      <c r="IX36" s="190" t="s">
        <v>43</v>
      </c>
      <c r="IY36" s="190" t="s">
        <v>43</v>
      </c>
      <c r="IZ36" s="190">
        <f>SUM(IW36:IY36)</f>
        <v>1.6</v>
      </c>
      <c r="JA36" s="192" t="s">
        <v>74</v>
      </c>
      <c r="JB36" s="190">
        <v>1.61</v>
      </c>
      <c r="JC36" s="190" t="s">
        <v>43</v>
      </c>
      <c r="JD36" s="190" t="s">
        <v>43</v>
      </c>
      <c r="JE36" s="190">
        <f>SUM(JB36:JD36)</f>
        <v>1.61</v>
      </c>
      <c r="JF36" s="192" t="s">
        <v>74</v>
      </c>
      <c r="JG36" s="190">
        <v>1.61</v>
      </c>
      <c r="JH36" s="190" t="s">
        <v>43</v>
      </c>
      <c r="JI36" s="190" t="s">
        <v>43</v>
      </c>
      <c r="JJ36" s="190">
        <f>SUM(JG36:JI36)</f>
        <v>1.61</v>
      </c>
      <c r="JK36" s="192" t="s">
        <v>74</v>
      </c>
      <c r="JL36" s="190">
        <v>1.61</v>
      </c>
      <c r="JM36" s="190" t="s">
        <v>43</v>
      </c>
      <c r="JN36" s="190" t="s">
        <v>43</v>
      </c>
      <c r="JO36" s="190">
        <f>SUM(JL36:JN36)</f>
        <v>1.61</v>
      </c>
      <c r="JP36" s="192" t="s">
        <v>74</v>
      </c>
      <c r="JQ36" s="190">
        <v>1.61</v>
      </c>
      <c r="JR36" s="190" t="s">
        <v>43</v>
      </c>
      <c r="JS36" s="190" t="s">
        <v>43</v>
      </c>
      <c r="JT36" s="190">
        <f>SUM(JQ36:JS36)</f>
        <v>1.61</v>
      </c>
      <c r="JU36" s="192" t="s">
        <v>74</v>
      </c>
      <c r="JV36" s="190">
        <v>1.61</v>
      </c>
      <c r="JW36" s="190" t="s">
        <v>43</v>
      </c>
      <c r="JX36" s="190" t="s">
        <v>43</v>
      </c>
      <c r="JY36" s="190">
        <f>SUM(JV36:JX36)</f>
        <v>1.61</v>
      </c>
      <c r="JZ36" s="192" t="s">
        <v>74</v>
      </c>
      <c r="KA36" s="190">
        <v>1.61</v>
      </c>
      <c r="KB36" s="190" t="s">
        <v>43</v>
      </c>
      <c r="KC36" s="190" t="s">
        <v>43</v>
      </c>
      <c r="KD36" s="190">
        <f>SUM(KA36:KC36)</f>
        <v>1.61</v>
      </c>
      <c r="KE36" s="192" t="s">
        <v>74</v>
      </c>
      <c r="KF36" s="190">
        <v>1.61</v>
      </c>
      <c r="KG36" s="190" t="s">
        <v>43</v>
      </c>
      <c r="KH36" s="190" t="s">
        <v>43</v>
      </c>
      <c r="KI36" s="190">
        <f>SUM(KF36:KH36)</f>
        <v>1.61</v>
      </c>
      <c r="KJ36" s="192" t="s">
        <v>74</v>
      </c>
      <c r="KK36" s="190">
        <v>1.61</v>
      </c>
      <c r="KL36" s="190" t="s">
        <v>43</v>
      </c>
      <c r="KM36" s="190" t="s">
        <v>43</v>
      </c>
      <c r="KN36" s="190">
        <f>SUM(KK36:KM36)</f>
        <v>1.61</v>
      </c>
      <c r="KO36" s="192" t="s">
        <v>74</v>
      </c>
      <c r="KP36" s="190">
        <v>1.61</v>
      </c>
      <c r="KQ36" s="190" t="s">
        <v>43</v>
      </c>
      <c r="KR36" s="190" t="s">
        <v>43</v>
      </c>
      <c r="KS36" s="190">
        <f>SUM(KP36:KR36)</f>
        <v>1.61</v>
      </c>
      <c r="KT36" s="192" t="s">
        <v>74</v>
      </c>
      <c r="KU36" s="190">
        <v>1.63</v>
      </c>
      <c r="KV36" s="190" t="s">
        <v>43</v>
      </c>
      <c r="KW36" s="190" t="s">
        <v>43</v>
      </c>
      <c r="KX36" s="190">
        <f>SUM(KU36:KW36)</f>
        <v>1.63</v>
      </c>
      <c r="KY36" s="192" t="s">
        <v>74</v>
      </c>
      <c r="KZ36" s="190">
        <v>1.63</v>
      </c>
      <c r="LA36" s="190" t="s">
        <v>43</v>
      </c>
      <c r="LB36" s="190" t="s">
        <v>43</v>
      </c>
      <c r="LC36" s="190">
        <f>SUM(KZ36:LB36)</f>
        <v>1.63</v>
      </c>
      <c r="LD36" s="192" t="s">
        <v>74</v>
      </c>
      <c r="LE36" s="190">
        <v>1.63</v>
      </c>
      <c r="LF36" s="190" t="s">
        <v>43</v>
      </c>
      <c r="LG36" s="190" t="s">
        <v>43</v>
      </c>
      <c r="LH36" s="190">
        <f>SUM(LE36:LG36)</f>
        <v>1.63</v>
      </c>
      <c r="LI36" s="192" t="s">
        <v>74</v>
      </c>
      <c r="LJ36" s="190">
        <v>1.64</v>
      </c>
      <c r="LK36" s="190" t="s">
        <v>43</v>
      </c>
      <c r="LL36" s="190" t="s">
        <v>43</v>
      </c>
      <c r="LM36" s="190">
        <f>SUM(LJ36:LL36)</f>
        <v>1.64</v>
      </c>
      <c r="LN36" s="192" t="s">
        <v>74</v>
      </c>
      <c r="LO36" s="190">
        <v>1.69</v>
      </c>
      <c r="LP36" s="190" t="s">
        <v>43</v>
      </c>
      <c r="LQ36" s="190" t="s">
        <v>43</v>
      </c>
      <c r="LR36" s="190">
        <f>SUM(LO36:LQ36)</f>
        <v>1.69</v>
      </c>
      <c r="LS36" s="192" t="s">
        <v>74</v>
      </c>
      <c r="LT36" s="190">
        <v>1.69</v>
      </c>
      <c r="LU36" s="190" t="s">
        <v>43</v>
      </c>
      <c r="LV36" s="190" t="s">
        <v>43</v>
      </c>
      <c r="LW36" s="190">
        <f>SUM(LT36:LV36)</f>
        <v>1.69</v>
      </c>
      <c r="LX36" s="192" t="s">
        <v>74</v>
      </c>
      <c r="LY36" s="190">
        <v>1.69</v>
      </c>
      <c r="LZ36" s="190" t="s">
        <v>43</v>
      </c>
      <c r="MA36" s="190" t="s">
        <v>43</v>
      </c>
      <c r="MB36" s="190">
        <f>SUM(LY36:MA36)</f>
        <v>1.69</v>
      </c>
      <c r="MC36" s="192" t="s">
        <v>74</v>
      </c>
      <c r="MD36" s="190">
        <v>1.69</v>
      </c>
      <c r="ME36" s="190" t="s">
        <v>43</v>
      </c>
      <c r="MF36" s="190" t="s">
        <v>43</v>
      </c>
      <c r="MG36" s="190">
        <f>SUM(MD36:MF36)</f>
        <v>1.69</v>
      </c>
      <c r="MH36" s="192" t="s">
        <v>74</v>
      </c>
      <c r="MI36" s="190">
        <v>1.72</v>
      </c>
      <c r="MJ36" s="190" t="s">
        <v>43</v>
      </c>
      <c r="MK36" s="190" t="s">
        <v>43</v>
      </c>
      <c r="ML36" s="190">
        <f>SUM(MI36:MK36)</f>
        <v>1.72</v>
      </c>
      <c r="MM36" s="192" t="s">
        <v>74</v>
      </c>
      <c r="MN36" s="190">
        <v>1.72</v>
      </c>
      <c r="MO36" s="190" t="s">
        <v>43</v>
      </c>
      <c r="MP36" s="190" t="s">
        <v>43</v>
      </c>
      <c r="MQ36" s="190">
        <f>SUM(MN36:MP36)</f>
        <v>1.72</v>
      </c>
      <c r="MR36" s="192" t="s">
        <v>74</v>
      </c>
      <c r="MS36" s="190">
        <v>1.72</v>
      </c>
      <c r="MT36" s="190" t="s">
        <v>43</v>
      </c>
      <c r="MU36" s="190" t="s">
        <v>43</v>
      </c>
      <c r="MV36" s="190">
        <f>SUM(MS36:MU36)</f>
        <v>1.72</v>
      </c>
      <c r="MW36" s="192" t="s">
        <v>74</v>
      </c>
      <c r="MX36" s="190">
        <v>1.72</v>
      </c>
      <c r="MY36" s="190" t="s">
        <v>43</v>
      </c>
      <c r="MZ36" s="190" t="s">
        <v>43</v>
      </c>
      <c r="NA36" s="190">
        <f>SUM(MX36:MZ36)</f>
        <v>1.72</v>
      </c>
      <c r="NB36" s="192" t="s">
        <v>74</v>
      </c>
      <c r="NC36" s="190">
        <v>1.72</v>
      </c>
      <c r="ND36" s="190" t="s">
        <v>43</v>
      </c>
      <c r="NE36" s="190" t="s">
        <v>43</v>
      </c>
      <c r="NF36" s="190">
        <f>SUM(NC36:NE36)</f>
        <v>1.72</v>
      </c>
      <c r="NG36" s="192" t="s">
        <v>74</v>
      </c>
      <c r="NH36" s="190">
        <v>1.72</v>
      </c>
      <c r="NI36" s="190" t="s">
        <v>43</v>
      </c>
      <c r="NJ36" s="190" t="s">
        <v>43</v>
      </c>
      <c r="NK36" s="190">
        <f>SUM(NH36:NJ36)</f>
        <v>1.72</v>
      </c>
      <c r="NL36" s="192" t="s">
        <v>74</v>
      </c>
      <c r="NM36" s="190">
        <v>1.69</v>
      </c>
      <c r="NN36" s="190" t="s">
        <v>43</v>
      </c>
      <c r="NO36" s="190" t="s">
        <v>43</v>
      </c>
      <c r="NP36" s="190">
        <f>SUM(NM36:NO36)</f>
        <v>1.69</v>
      </c>
      <c r="NQ36" s="192" t="s">
        <v>74</v>
      </c>
      <c r="NR36" s="190">
        <v>1.64</v>
      </c>
      <c r="NS36" s="190" t="s">
        <v>43</v>
      </c>
      <c r="NT36" s="190" t="s">
        <v>43</v>
      </c>
      <c r="NU36" s="190">
        <f>SUM(NR36:NT36)</f>
        <v>1.64</v>
      </c>
      <c r="NV36" s="192" t="s">
        <v>74</v>
      </c>
      <c r="NW36" s="190">
        <v>1.64</v>
      </c>
      <c r="NX36" s="190" t="s">
        <v>43</v>
      </c>
      <c r="NY36" s="190" t="s">
        <v>43</v>
      </c>
      <c r="NZ36" s="190">
        <f>SUM(NW36:NY36)</f>
        <v>1.64</v>
      </c>
      <c r="OA36" s="192" t="s">
        <v>74</v>
      </c>
      <c r="OB36" s="190">
        <v>1.64</v>
      </c>
      <c r="OC36" s="190" t="s">
        <v>43</v>
      </c>
      <c r="OD36" s="190" t="s">
        <v>43</v>
      </c>
      <c r="OE36" s="190">
        <f>SUM(OB36:OD36)</f>
        <v>1.64</v>
      </c>
      <c r="OF36" s="192" t="s">
        <v>74</v>
      </c>
      <c r="OG36" s="190">
        <v>1.64</v>
      </c>
      <c r="OH36" s="190" t="s">
        <v>43</v>
      </c>
      <c r="OI36" s="190" t="s">
        <v>43</v>
      </c>
      <c r="OJ36" s="190">
        <f>SUM(OG36:OI36)</f>
        <v>1.64</v>
      </c>
      <c r="OK36" s="192" t="s">
        <v>74</v>
      </c>
      <c r="OL36" s="190">
        <v>1.69</v>
      </c>
      <c r="OM36" s="190" t="s">
        <v>43</v>
      </c>
      <c r="ON36" s="190" t="s">
        <v>43</v>
      </c>
      <c r="OO36" s="190">
        <f>SUM(OL36:ON36)</f>
        <v>1.69</v>
      </c>
      <c r="OP36" s="192" t="s">
        <v>74</v>
      </c>
      <c r="OQ36" s="190">
        <v>1.69</v>
      </c>
      <c r="OR36" s="190" t="s">
        <v>43</v>
      </c>
      <c r="OS36" s="190" t="s">
        <v>43</v>
      </c>
      <c r="OT36" s="190">
        <f>SUM(OQ36:OS36)</f>
        <v>1.69</v>
      </c>
      <c r="OU36" s="192" t="s">
        <v>74</v>
      </c>
      <c r="OV36" s="190">
        <v>1.64</v>
      </c>
      <c r="OW36" s="190" t="s">
        <v>43</v>
      </c>
      <c r="OX36" s="190" t="s">
        <v>43</v>
      </c>
      <c r="OY36" s="190">
        <f>SUM(OV36:OX36)</f>
        <v>1.64</v>
      </c>
      <c r="OZ36" s="192" t="s">
        <v>74</v>
      </c>
      <c r="PA36" s="190">
        <v>1.72</v>
      </c>
      <c r="PB36" s="190" t="s">
        <v>43</v>
      </c>
      <c r="PC36" s="190" t="s">
        <v>43</v>
      </c>
      <c r="PD36" s="190">
        <f>SUM(PA36:PC36)</f>
        <v>1.72</v>
      </c>
      <c r="PE36" s="192" t="s">
        <v>74</v>
      </c>
      <c r="PF36" s="190">
        <v>1.72</v>
      </c>
      <c r="PG36" s="190" t="s">
        <v>43</v>
      </c>
      <c r="PH36" s="190" t="s">
        <v>43</v>
      </c>
      <c r="PI36" s="190">
        <f>SUM(PF36:PH36)</f>
        <v>1.72</v>
      </c>
      <c r="PJ36" s="192" t="s">
        <v>74</v>
      </c>
      <c r="PK36" s="190">
        <v>1.78</v>
      </c>
      <c r="PL36" s="190" t="s">
        <v>43</v>
      </c>
      <c r="PM36" s="190" t="s">
        <v>43</v>
      </c>
      <c r="PN36" s="190">
        <f>SUM(PK36:PM36)</f>
        <v>1.78</v>
      </c>
      <c r="PO36" s="192" t="s">
        <v>74</v>
      </c>
      <c r="PP36" s="190">
        <v>1.81</v>
      </c>
      <c r="PQ36" s="190" t="s">
        <v>43</v>
      </c>
      <c r="PR36" s="190" t="s">
        <v>43</v>
      </c>
      <c r="PS36" s="190">
        <f>SUM(PP36:PR36)</f>
        <v>1.81</v>
      </c>
      <c r="PT36" s="192" t="s">
        <v>74</v>
      </c>
      <c r="PU36" s="190">
        <v>1.87</v>
      </c>
      <c r="PV36" s="190" t="s">
        <v>43</v>
      </c>
      <c r="PW36" s="190" t="s">
        <v>43</v>
      </c>
      <c r="PX36" s="190">
        <f>SUM(PU36:PW36)</f>
        <v>1.87</v>
      </c>
      <c r="PY36" s="192" t="s">
        <v>74</v>
      </c>
      <c r="PZ36" s="190">
        <v>1.89</v>
      </c>
      <c r="QA36" s="190" t="s">
        <v>43</v>
      </c>
      <c r="QB36" s="190" t="s">
        <v>43</v>
      </c>
      <c r="QC36" s="190">
        <f>SUM(PZ36:QB36)</f>
        <v>1.89</v>
      </c>
      <c r="QD36" s="192" t="s">
        <v>74</v>
      </c>
      <c r="QE36" s="190">
        <v>1.91</v>
      </c>
      <c r="QF36" s="190" t="s">
        <v>43</v>
      </c>
      <c r="QG36" s="190" t="s">
        <v>43</v>
      </c>
      <c r="QH36" s="190">
        <f>SUM(QE36:QG36)</f>
        <v>1.91</v>
      </c>
      <c r="QI36" s="192" t="s">
        <v>74</v>
      </c>
      <c r="QJ36" s="190">
        <v>1.91</v>
      </c>
      <c r="QK36" s="190" t="s">
        <v>43</v>
      </c>
      <c r="QL36" s="190" t="s">
        <v>43</v>
      </c>
      <c r="QM36" s="190">
        <f>SUM(QJ36:QL36)</f>
        <v>1.91</v>
      </c>
      <c r="QN36" s="192" t="s">
        <v>74</v>
      </c>
      <c r="QO36" s="190">
        <v>1.93</v>
      </c>
      <c r="QP36" s="190" t="s">
        <v>43</v>
      </c>
      <c r="QQ36" s="190" t="s">
        <v>43</v>
      </c>
      <c r="QR36" s="190">
        <f>SUM(QO36:QQ36)</f>
        <v>1.93</v>
      </c>
      <c r="QS36" s="192" t="s">
        <v>74</v>
      </c>
      <c r="QT36" s="190">
        <v>1.97</v>
      </c>
      <c r="QU36" s="190" t="s">
        <v>43</v>
      </c>
      <c r="QV36" s="190" t="s">
        <v>43</v>
      </c>
      <c r="QW36" s="190">
        <f>SUM(QT36:QV36)</f>
        <v>1.97</v>
      </c>
      <c r="QX36" s="192" t="s">
        <v>74</v>
      </c>
      <c r="QY36" s="190">
        <v>2.0099999999999998</v>
      </c>
      <c r="QZ36" s="190" t="s">
        <v>43</v>
      </c>
      <c r="RA36" s="190" t="s">
        <v>43</v>
      </c>
      <c r="RB36" s="190">
        <f>SUM(QY36:RA36)</f>
        <v>2.0099999999999998</v>
      </c>
      <c r="RC36" s="192" t="s">
        <v>74</v>
      </c>
      <c r="RD36" s="190">
        <v>2.0099999999999998</v>
      </c>
      <c r="RE36" s="190" t="s">
        <v>43</v>
      </c>
      <c r="RF36" s="190" t="s">
        <v>43</v>
      </c>
      <c r="RG36" s="190">
        <f>SUM(RD36:RF36)</f>
        <v>2.0099999999999998</v>
      </c>
      <c r="RH36" s="192" t="s">
        <v>74</v>
      </c>
      <c r="RI36" s="190">
        <v>2.06</v>
      </c>
      <c r="RJ36" s="190" t="s">
        <v>43</v>
      </c>
      <c r="RK36" s="190" t="s">
        <v>43</v>
      </c>
      <c r="RL36" s="190">
        <f>SUM(RI36:RK36)</f>
        <v>2.06</v>
      </c>
      <c r="RM36" s="192" t="s">
        <v>74</v>
      </c>
      <c r="RN36" s="190">
        <v>2.06</v>
      </c>
      <c r="RO36" s="190" t="s">
        <v>43</v>
      </c>
      <c r="RP36" s="190" t="s">
        <v>43</v>
      </c>
      <c r="RQ36" s="190">
        <f>SUM(RN36:RP36)</f>
        <v>2.06</v>
      </c>
      <c r="RR36" s="192" t="s">
        <v>74</v>
      </c>
      <c r="RS36" s="190">
        <v>2.11</v>
      </c>
      <c r="RT36" s="190" t="s">
        <v>43</v>
      </c>
      <c r="RU36" s="190" t="s">
        <v>43</v>
      </c>
      <c r="RV36" s="190">
        <f>SUM(RS36:RU36)</f>
        <v>2.11</v>
      </c>
      <c r="RW36" s="192" t="s">
        <v>74</v>
      </c>
      <c r="RX36" s="190">
        <v>2.16</v>
      </c>
      <c r="RY36" s="190" t="s">
        <v>43</v>
      </c>
      <c r="RZ36" s="190" t="s">
        <v>43</v>
      </c>
      <c r="SA36" s="190">
        <f>SUM(RX36:RZ36)</f>
        <v>2.16</v>
      </c>
      <c r="SB36" s="192" t="s">
        <v>74</v>
      </c>
      <c r="SC36" s="190">
        <v>2.16</v>
      </c>
      <c r="SD36" s="190" t="s">
        <v>43</v>
      </c>
      <c r="SE36" s="190" t="s">
        <v>43</v>
      </c>
      <c r="SF36" s="190">
        <f>SUM(SC36:SE36)</f>
        <v>2.16</v>
      </c>
      <c r="SG36" s="192" t="s">
        <v>74</v>
      </c>
      <c r="SH36" s="190">
        <v>2.23</v>
      </c>
      <c r="SI36" s="190" t="s">
        <v>43</v>
      </c>
      <c r="SJ36" s="190" t="s">
        <v>43</v>
      </c>
      <c r="SK36" s="190">
        <f>SUM(SH36:SJ36)</f>
        <v>2.23</v>
      </c>
      <c r="SL36" s="192" t="s">
        <v>74</v>
      </c>
      <c r="SM36" s="190">
        <v>2.23</v>
      </c>
      <c r="SN36" s="190" t="s">
        <v>43</v>
      </c>
      <c r="SO36" s="190" t="s">
        <v>43</v>
      </c>
      <c r="SP36" s="190">
        <f>SUM(SM36:SO36)</f>
        <v>2.23</v>
      </c>
      <c r="SQ36" s="192" t="s">
        <v>74</v>
      </c>
      <c r="SR36" s="190">
        <v>2.2400000000000002</v>
      </c>
      <c r="SS36" s="190" t="s">
        <v>43</v>
      </c>
      <c r="ST36" s="190" t="s">
        <v>43</v>
      </c>
      <c r="SU36" s="190">
        <f>SUM(SR36:ST36)</f>
        <v>2.2400000000000002</v>
      </c>
      <c r="SV36" s="192" t="s">
        <v>74</v>
      </c>
      <c r="SW36" s="190">
        <v>2.29</v>
      </c>
      <c r="SX36" s="190" t="s">
        <v>43</v>
      </c>
      <c r="SY36" s="190" t="s">
        <v>43</v>
      </c>
      <c r="SZ36" s="190">
        <f>SUM(SW36:SY36)</f>
        <v>2.29</v>
      </c>
      <c r="TA36" s="192" t="s">
        <v>74</v>
      </c>
      <c r="TB36" s="190">
        <v>2.2400000000000002</v>
      </c>
      <c r="TC36" s="190" t="s">
        <v>43</v>
      </c>
      <c r="TD36" s="190" t="s">
        <v>43</v>
      </c>
      <c r="TE36" s="190">
        <f>SUM(TB36:TD36)</f>
        <v>2.2400000000000002</v>
      </c>
      <c r="TF36" s="192" t="s">
        <v>74</v>
      </c>
      <c r="TG36" s="190">
        <v>2.2400000000000002</v>
      </c>
      <c r="TH36" s="190" t="s">
        <v>43</v>
      </c>
      <c r="TI36" s="190" t="s">
        <v>43</v>
      </c>
      <c r="TJ36" s="190">
        <f>SUM(TG36:TI36)</f>
        <v>2.2400000000000002</v>
      </c>
      <c r="TK36" s="192" t="s">
        <v>74</v>
      </c>
      <c r="TL36" s="190">
        <v>2.2400000000000002</v>
      </c>
      <c r="TM36" s="190" t="s">
        <v>43</v>
      </c>
      <c r="TN36" s="190" t="s">
        <v>43</v>
      </c>
      <c r="TO36" s="190">
        <f>SUM(TL36:TN36)</f>
        <v>2.2400000000000002</v>
      </c>
      <c r="TP36" s="192" t="s">
        <v>74</v>
      </c>
      <c r="TQ36" s="190">
        <v>2.2400000000000002</v>
      </c>
      <c r="TR36" s="190" t="s">
        <v>43</v>
      </c>
      <c r="TS36" s="190" t="s">
        <v>43</v>
      </c>
      <c r="TT36" s="190">
        <f>SUM(TQ36:TS36)</f>
        <v>2.2400000000000002</v>
      </c>
      <c r="TU36" s="192" t="s">
        <v>74</v>
      </c>
      <c r="TV36" s="190">
        <v>2.2400000000000002</v>
      </c>
      <c r="TW36" s="190" t="s">
        <v>43</v>
      </c>
      <c r="TX36" s="190" t="s">
        <v>43</v>
      </c>
      <c r="TY36" s="190">
        <f>SUM(TV36:TX36)</f>
        <v>2.2400000000000002</v>
      </c>
      <c r="TZ36" s="192" t="s">
        <v>74</v>
      </c>
      <c r="UA36" s="190">
        <v>2.2400000000000002</v>
      </c>
      <c r="UB36" s="190" t="s">
        <v>43</v>
      </c>
      <c r="UC36" s="190" t="s">
        <v>43</v>
      </c>
      <c r="UD36" s="190">
        <f>SUM(UA36:UC36)</f>
        <v>2.2400000000000002</v>
      </c>
      <c r="UE36" s="192" t="s">
        <v>74</v>
      </c>
      <c r="UF36" s="190">
        <v>2.2400000000000002</v>
      </c>
      <c r="UG36" s="190" t="s">
        <v>43</v>
      </c>
      <c r="UH36" s="190" t="s">
        <v>43</v>
      </c>
      <c r="UI36" s="190">
        <f>SUM(UF36:UH36)</f>
        <v>2.2400000000000002</v>
      </c>
      <c r="UJ36" s="192" t="s">
        <v>74</v>
      </c>
      <c r="UK36" s="190">
        <v>2.34</v>
      </c>
      <c r="UL36" s="190" t="s">
        <v>43</v>
      </c>
      <c r="UM36" s="190" t="s">
        <v>43</v>
      </c>
      <c r="UN36" s="190">
        <f>SUM(UK36:UM36)</f>
        <v>2.34</v>
      </c>
      <c r="UO36" s="192" t="s">
        <v>74</v>
      </c>
      <c r="UP36" s="190">
        <v>2.34</v>
      </c>
      <c r="UQ36" s="190" t="s">
        <v>43</v>
      </c>
      <c r="UR36" s="190" t="s">
        <v>43</v>
      </c>
      <c r="US36" s="190">
        <f>SUM(UP36:UR36)</f>
        <v>2.34</v>
      </c>
      <c r="UT36" s="192" t="s">
        <v>74</v>
      </c>
      <c r="UU36" s="190">
        <v>2.4300000000000002</v>
      </c>
      <c r="UV36" s="190" t="s">
        <v>43</v>
      </c>
      <c r="UW36" s="190" t="s">
        <v>43</v>
      </c>
      <c r="UX36" s="190">
        <f>SUM(UU36:UW36)</f>
        <v>2.4300000000000002</v>
      </c>
      <c r="UY36" s="192" t="s">
        <v>74</v>
      </c>
      <c r="UZ36" s="190">
        <v>2.4300000000000002</v>
      </c>
      <c r="VA36" s="190" t="s">
        <v>43</v>
      </c>
      <c r="VB36" s="190" t="s">
        <v>43</v>
      </c>
      <c r="VC36" s="190">
        <f>SUM(UZ36:VB36)</f>
        <v>2.4300000000000002</v>
      </c>
      <c r="VD36" s="192" t="s">
        <v>74</v>
      </c>
      <c r="VE36" s="190">
        <v>2.4300000000000002</v>
      </c>
      <c r="VF36" s="190" t="s">
        <v>43</v>
      </c>
      <c r="VG36" s="190" t="s">
        <v>43</v>
      </c>
      <c r="VH36" s="190">
        <f>SUM(VE36:VG36)</f>
        <v>2.4300000000000002</v>
      </c>
      <c r="VI36" s="192" t="s">
        <v>74</v>
      </c>
      <c r="VJ36" s="190">
        <v>2.63</v>
      </c>
      <c r="VK36" s="190" t="s">
        <v>43</v>
      </c>
      <c r="VL36" s="190" t="s">
        <v>43</v>
      </c>
      <c r="VM36" s="190">
        <f>SUM(VJ36:VL36)</f>
        <v>2.63</v>
      </c>
      <c r="VN36" s="192" t="s">
        <v>74</v>
      </c>
      <c r="VO36" s="190">
        <v>2.63</v>
      </c>
      <c r="VP36" s="190" t="s">
        <v>43</v>
      </c>
      <c r="VQ36" s="190" t="s">
        <v>43</v>
      </c>
      <c r="VR36" s="190">
        <f>SUM(VO36:VQ36)</f>
        <v>2.63</v>
      </c>
      <c r="VS36" s="192" t="s">
        <v>74</v>
      </c>
      <c r="VT36" s="190">
        <v>2.63</v>
      </c>
      <c r="VU36" s="190" t="s">
        <v>43</v>
      </c>
      <c r="VV36" s="190" t="s">
        <v>43</v>
      </c>
      <c r="VW36" s="190">
        <f>SUM(VT36:VV36)</f>
        <v>2.63</v>
      </c>
      <c r="VX36" s="192" t="s">
        <v>74</v>
      </c>
      <c r="VY36" s="190">
        <v>2.63</v>
      </c>
      <c r="VZ36" s="190" t="s">
        <v>43</v>
      </c>
      <c r="WA36" s="190" t="s">
        <v>43</v>
      </c>
      <c r="WB36" s="190">
        <f>SUM(VY36:WA36)</f>
        <v>2.63</v>
      </c>
      <c r="WC36" s="192" t="s">
        <v>74</v>
      </c>
      <c r="WD36" s="190">
        <v>2.63</v>
      </c>
      <c r="WE36" s="190" t="s">
        <v>43</v>
      </c>
      <c r="WF36" s="190" t="s">
        <v>43</v>
      </c>
      <c r="WG36" s="190">
        <f>SUM(WD36:WF36)</f>
        <v>2.63</v>
      </c>
      <c r="WH36" s="192" t="s">
        <v>74</v>
      </c>
      <c r="WI36" s="190">
        <v>2.63</v>
      </c>
      <c r="WJ36" s="190" t="s">
        <v>43</v>
      </c>
      <c r="WK36" s="190" t="s">
        <v>43</v>
      </c>
      <c r="WL36" s="190">
        <f>SUM(WI36:WK36)</f>
        <v>2.63</v>
      </c>
      <c r="WM36" s="192" t="s">
        <v>74</v>
      </c>
      <c r="WN36" s="190">
        <v>2.63</v>
      </c>
      <c r="WO36" s="190" t="s">
        <v>43</v>
      </c>
      <c r="WP36" s="190" t="s">
        <v>43</v>
      </c>
      <c r="WQ36" s="190">
        <f>SUM(WN36:WP36)</f>
        <v>2.63</v>
      </c>
      <c r="WR36" s="192" t="s">
        <v>74</v>
      </c>
      <c r="WS36" s="190">
        <v>2.63</v>
      </c>
      <c r="WT36" s="190" t="s">
        <v>43</v>
      </c>
      <c r="WU36" s="190" t="s">
        <v>43</v>
      </c>
      <c r="WV36" s="190">
        <f>SUM(WS36:WU36)</f>
        <v>2.63</v>
      </c>
      <c r="WW36" s="192" t="s">
        <v>74</v>
      </c>
      <c r="WX36" s="190">
        <v>2.63</v>
      </c>
      <c r="WY36" s="190" t="s">
        <v>43</v>
      </c>
      <c r="WZ36" s="190" t="s">
        <v>43</v>
      </c>
      <c r="XA36" s="190">
        <f>SUM(WX36:WZ36)</f>
        <v>2.63</v>
      </c>
      <c r="XB36" s="192" t="s">
        <v>74</v>
      </c>
      <c r="XC36" s="190">
        <v>2.63</v>
      </c>
      <c r="XD36" s="190" t="s">
        <v>43</v>
      </c>
      <c r="XE36" s="190" t="s">
        <v>43</v>
      </c>
      <c r="XF36" s="190">
        <f>SUM(XC36:XE36)</f>
        <v>2.63</v>
      </c>
      <c r="XG36" s="192" t="s">
        <v>74</v>
      </c>
      <c r="XH36" s="190">
        <v>2.63</v>
      </c>
      <c r="XI36" s="190" t="s">
        <v>43</v>
      </c>
      <c r="XJ36" s="190" t="s">
        <v>43</v>
      </c>
      <c r="XK36" s="190">
        <f>SUM(XH36:XJ36)</f>
        <v>2.63</v>
      </c>
      <c r="XL36" s="192" t="s">
        <v>74</v>
      </c>
      <c r="XM36" s="190">
        <v>2.63</v>
      </c>
      <c r="XN36" s="190" t="s">
        <v>43</v>
      </c>
      <c r="XO36" s="190" t="s">
        <v>43</v>
      </c>
      <c r="XP36" s="190">
        <f>SUM(XM36:XO36)</f>
        <v>2.63</v>
      </c>
      <c r="XQ36" s="192" t="s">
        <v>74</v>
      </c>
      <c r="XR36" s="190">
        <v>2.63</v>
      </c>
      <c r="XS36" s="190" t="s">
        <v>43</v>
      </c>
      <c r="XT36" s="190" t="s">
        <v>43</v>
      </c>
      <c r="XU36" s="190">
        <f>SUM(XR36:XT36)</f>
        <v>2.63</v>
      </c>
      <c r="XV36" s="192" t="s">
        <v>74</v>
      </c>
      <c r="XW36" s="190">
        <v>2.63</v>
      </c>
      <c r="XX36" s="190" t="s">
        <v>43</v>
      </c>
      <c r="XY36" s="190" t="s">
        <v>43</v>
      </c>
      <c r="XZ36" s="190">
        <f>SUM(XW36:XY36)</f>
        <v>2.63</v>
      </c>
      <c r="YA36" s="192" t="s">
        <v>74</v>
      </c>
      <c r="YB36" s="190">
        <v>2.63</v>
      </c>
      <c r="YC36" s="190" t="s">
        <v>43</v>
      </c>
      <c r="YD36" s="190" t="s">
        <v>43</v>
      </c>
      <c r="YE36" s="190">
        <f>SUM(YB36:YD36)</f>
        <v>2.63</v>
      </c>
      <c r="YF36" s="192" t="s">
        <v>74</v>
      </c>
      <c r="YG36" s="190">
        <v>2.65</v>
      </c>
      <c r="YH36" s="190" t="s">
        <v>43</v>
      </c>
      <c r="YI36" s="190" t="s">
        <v>43</v>
      </c>
      <c r="YJ36" s="190">
        <f>SUM(YG36:YI36)</f>
        <v>2.65</v>
      </c>
      <c r="YK36" s="192" t="s">
        <v>74</v>
      </c>
      <c r="YL36" s="190">
        <v>2.65</v>
      </c>
      <c r="YM36" s="190" t="s">
        <v>43</v>
      </c>
      <c r="YN36" s="190" t="s">
        <v>43</v>
      </c>
      <c r="YO36" s="190">
        <f>SUM(YL36:YN36)</f>
        <v>2.65</v>
      </c>
      <c r="YP36" s="192" t="s">
        <v>74</v>
      </c>
      <c r="YQ36" s="190">
        <v>2.66</v>
      </c>
      <c r="YR36" s="190" t="s">
        <v>43</v>
      </c>
      <c r="YS36" s="190" t="s">
        <v>43</v>
      </c>
      <c r="YT36" s="190">
        <f>SUM(YQ36:YS36)</f>
        <v>2.66</v>
      </c>
      <c r="YU36" s="192" t="s">
        <v>74</v>
      </c>
      <c r="YV36" s="190">
        <v>2.67</v>
      </c>
      <c r="YW36" s="190" t="s">
        <v>43</v>
      </c>
      <c r="YX36" s="190" t="s">
        <v>43</v>
      </c>
      <c r="YY36" s="190">
        <f>SUM(YV36:YX36)</f>
        <v>2.67</v>
      </c>
      <c r="YZ36" s="192" t="s">
        <v>74</v>
      </c>
      <c r="ZA36" s="190">
        <v>2.67</v>
      </c>
      <c r="ZB36" s="190" t="s">
        <v>43</v>
      </c>
      <c r="ZC36" s="190" t="s">
        <v>43</v>
      </c>
      <c r="ZD36" s="190">
        <f>SUM(ZA36:ZC36)</f>
        <v>2.67</v>
      </c>
      <c r="ZE36" s="192" t="s">
        <v>74</v>
      </c>
      <c r="ZF36" s="190">
        <v>2.7</v>
      </c>
      <c r="ZG36" s="190" t="s">
        <v>43</v>
      </c>
      <c r="ZH36" s="190" t="s">
        <v>43</v>
      </c>
      <c r="ZI36" s="190">
        <f>SUM(ZF36:ZH36)</f>
        <v>2.7</v>
      </c>
      <c r="ZJ36" s="192" t="s">
        <v>74</v>
      </c>
      <c r="ZK36" s="190"/>
      <c r="ZL36" s="190"/>
      <c r="ZM36" s="190"/>
      <c r="ZN36" s="190">
        <f>SUM(ZK36:ZM36)</f>
        <v>0</v>
      </c>
      <c r="ZO36" s="192" t="s">
        <v>74</v>
      </c>
      <c r="ZP36" s="190"/>
      <c r="ZQ36" s="190"/>
      <c r="ZR36" s="190"/>
      <c r="ZS36" s="190">
        <f>SUM(ZP36:ZR36)</f>
        <v>0</v>
      </c>
      <c r="ZT36" s="192" t="s">
        <v>74</v>
      </c>
      <c r="ZU36" s="190"/>
      <c r="ZV36" s="190"/>
      <c r="ZW36" s="190"/>
      <c r="ZX36" s="190">
        <f>SUM(ZU36:ZW36)</f>
        <v>0</v>
      </c>
      <c r="ZY36" s="192" t="s">
        <v>74</v>
      </c>
      <c r="ZZ36" s="190"/>
      <c r="AAA36" s="190"/>
      <c r="AAB36" s="190"/>
      <c r="AAC36" s="190">
        <f>SUM(ZZ36:AAB36)</f>
        <v>0</v>
      </c>
      <c r="AAD36" s="192" t="s">
        <v>74</v>
      </c>
      <c r="AAE36" s="190"/>
      <c r="AAF36" s="190"/>
      <c r="AAG36" s="190"/>
      <c r="AAH36" s="190">
        <f>SUM(AAE36:AAG36)</f>
        <v>0</v>
      </c>
      <c r="AAI36" s="192" t="s">
        <v>74</v>
      </c>
      <c r="AAJ36" s="190"/>
      <c r="AAK36" s="190"/>
      <c r="AAL36" s="190"/>
      <c r="AAM36" s="190">
        <f>SUM(AAJ36:AAL36)</f>
        <v>0</v>
      </c>
    </row>
    <row r="37" spans="1:715" ht="15.75" thickBot="1" x14ac:dyDescent="0.3">
      <c r="A37" s="194" t="s">
        <v>62</v>
      </c>
      <c r="B37" s="205">
        <v>343.1</v>
      </c>
      <c r="C37" s="205" t="s">
        <v>163</v>
      </c>
      <c r="D37" s="205" t="s">
        <v>163</v>
      </c>
      <c r="E37" s="190">
        <f>SUM(B37:D37)</f>
        <v>343.1</v>
      </c>
      <c r="F37" s="194" t="s">
        <v>62</v>
      </c>
      <c r="G37" s="205">
        <v>344.1</v>
      </c>
      <c r="H37" s="205" t="s">
        <v>163</v>
      </c>
      <c r="I37" s="205" t="s">
        <v>163</v>
      </c>
      <c r="J37" s="190">
        <f>SUM(G37:I37)</f>
        <v>344.1</v>
      </c>
      <c r="K37" s="194" t="s">
        <v>62</v>
      </c>
      <c r="L37" s="205">
        <v>345.93</v>
      </c>
      <c r="M37" s="205" t="s">
        <v>163</v>
      </c>
      <c r="N37" s="205" t="s">
        <v>163</v>
      </c>
      <c r="O37" s="190">
        <f>SUM(L37:N37)</f>
        <v>345.93</v>
      </c>
      <c r="P37" s="194" t="s">
        <v>62</v>
      </c>
      <c r="Q37" s="205">
        <v>347.88</v>
      </c>
      <c r="R37" s="205" t="s">
        <v>163</v>
      </c>
      <c r="S37" s="205" t="s">
        <v>163</v>
      </c>
      <c r="T37" s="190">
        <f>SUM(Q37:S37)</f>
        <v>347.88</v>
      </c>
      <c r="U37" s="194" t="s">
        <v>62</v>
      </c>
      <c r="V37" s="205">
        <v>349.49</v>
      </c>
      <c r="W37" s="205" t="s">
        <v>163</v>
      </c>
      <c r="X37" s="205" t="s">
        <v>163</v>
      </c>
      <c r="Y37" s="190">
        <f>SUM(V37:X37)</f>
        <v>349.49</v>
      </c>
      <c r="Z37" s="194" t="s">
        <v>62</v>
      </c>
      <c r="AA37" s="205">
        <v>350.17</v>
      </c>
      <c r="AB37" s="205" t="s">
        <v>163</v>
      </c>
      <c r="AC37" s="205" t="s">
        <v>163</v>
      </c>
      <c r="AD37" s="190">
        <f>SUM(AA37:AC37)</f>
        <v>350.17</v>
      </c>
      <c r="AE37" s="194" t="s">
        <v>62</v>
      </c>
      <c r="AF37" s="205">
        <v>350.45</v>
      </c>
      <c r="AG37" s="205" t="s">
        <v>163</v>
      </c>
      <c r="AH37" s="205" t="s">
        <v>163</v>
      </c>
      <c r="AI37" s="190">
        <f>SUM(AF37:AH37)</f>
        <v>350.45</v>
      </c>
      <c r="AJ37" s="194" t="s">
        <v>62</v>
      </c>
      <c r="AK37" s="205">
        <v>350.78</v>
      </c>
      <c r="AL37" s="205" t="s">
        <v>163</v>
      </c>
      <c r="AM37" s="205" t="s">
        <v>163</v>
      </c>
      <c r="AN37" s="190">
        <f>SUM(AK37:AM37)</f>
        <v>350.78</v>
      </c>
      <c r="AO37" s="192" t="s">
        <v>62</v>
      </c>
      <c r="AP37" s="190">
        <v>353.85</v>
      </c>
      <c r="AQ37" s="190" t="s">
        <v>51</v>
      </c>
      <c r="AR37" s="190" t="s">
        <v>51</v>
      </c>
      <c r="AS37" s="190">
        <f>SUM(AP37:AR37)</f>
        <v>353.85</v>
      </c>
      <c r="AT37" s="192" t="s">
        <v>62</v>
      </c>
      <c r="AU37" s="190">
        <v>354.94</v>
      </c>
      <c r="AV37" s="190" t="s">
        <v>43</v>
      </c>
      <c r="AW37" s="190" t="s">
        <v>43</v>
      </c>
      <c r="AX37" s="190">
        <f>SUM(AU37:AW37)</f>
        <v>354.94</v>
      </c>
      <c r="AY37" s="192" t="s">
        <v>75</v>
      </c>
      <c r="AZ37" s="190">
        <v>740.28</v>
      </c>
      <c r="BA37" s="190" t="s">
        <v>43</v>
      </c>
      <c r="BB37" s="190" t="s">
        <v>43</v>
      </c>
      <c r="BC37" s="190">
        <f>SUM(AZ37:BB37)</f>
        <v>740.28</v>
      </c>
      <c r="BD37" s="192" t="s">
        <v>75</v>
      </c>
      <c r="BE37" s="190">
        <v>746.4</v>
      </c>
      <c r="BF37" s="190" t="s">
        <v>43</v>
      </c>
      <c r="BG37" s="190" t="s">
        <v>43</v>
      </c>
      <c r="BH37" s="190">
        <f>SUM(BE37:BG37)</f>
        <v>746.4</v>
      </c>
      <c r="BI37" s="192" t="s">
        <v>75</v>
      </c>
      <c r="BJ37" s="190">
        <v>747.18</v>
      </c>
      <c r="BK37" s="190" t="s">
        <v>43</v>
      </c>
      <c r="BL37" s="190" t="s">
        <v>43</v>
      </c>
      <c r="BM37" s="190">
        <f>SUM(BJ37:BL37)</f>
        <v>747.18</v>
      </c>
      <c r="BN37" s="192" t="s">
        <v>75</v>
      </c>
      <c r="BO37" s="190">
        <v>748.67</v>
      </c>
      <c r="BP37" s="190" t="s">
        <v>43</v>
      </c>
      <c r="BQ37" s="190" t="s">
        <v>43</v>
      </c>
      <c r="BR37" s="190">
        <f>SUM(BO37:BQ37)</f>
        <v>748.67</v>
      </c>
      <c r="BS37" s="192" t="s">
        <v>75</v>
      </c>
      <c r="BT37" s="190">
        <v>749.84</v>
      </c>
      <c r="BU37" s="190" t="s">
        <v>43</v>
      </c>
      <c r="BV37" s="190" t="s">
        <v>43</v>
      </c>
      <c r="BW37" s="190">
        <f>SUM(BT37:BV37)</f>
        <v>749.84</v>
      </c>
      <c r="BX37" s="192" t="s">
        <v>75</v>
      </c>
      <c r="BY37" s="190">
        <v>754.84</v>
      </c>
      <c r="BZ37" s="190" t="s">
        <v>43</v>
      </c>
      <c r="CA37" s="190" t="s">
        <v>43</v>
      </c>
      <c r="CB37" s="190">
        <f>SUM(BY37:CA37)</f>
        <v>754.84</v>
      </c>
      <c r="CC37" s="192" t="s">
        <v>75</v>
      </c>
      <c r="CD37" s="190">
        <v>757.52</v>
      </c>
      <c r="CE37" s="190" t="s">
        <v>43</v>
      </c>
      <c r="CF37" s="190" t="s">
        <v>43</v>
      </c>
      <c r="CG37" s="190">
        <f>SUM(CD37:CF37)</f>
        <v>757.52</v>
      </c>
      <c r="CH37" s="192" t="s">
        <v>75</v>
      </c>
      <c r="CI37" s="190">
        <v>759.9</v>
      </c>
      <c r="CJ37" s="190" t="s">
        <v>43</v>
      </c>
      <c r="CK37" s="190" t="s">
        <v>43</v>
      </c>
      <c r="CL37" s="190">
        <f>SUM(CI37:CK37)</f>
        <v>759.9</v>
      </c>
      <c r="CM37" s="192" t="s">
        <v>75</v>
      </c>
      <c r="CN37" s="190">
        <v>794.43</v>
      </c>
      <c r="CO37" s="190" t="s">
        <v>43</v>
      </c>
      <c r="CP37" s="190" t="s">
        <v>43</v>
      </c>
      <c r="CQ37" s="190">
        <f>SUM(CN37:CP37)</f>
        <v>794.43</v>
      </c>
      <c r="CR37" s="192" t="s">
        <v>75</v>
      </c>
      <c r="CS37" s="190">
        <v>802.74</v>
      </c>
      <c r="CT37" s="190" t="s">
        <v>43</v>
      </c>
      <c r="CU37" s="190" t="s">
        <v>43</v>
      </c>
      <c r="CV37" s="190">
        <f>SUM(CS37:CU37)</f>
        <v>802.74</v>
      </c>
      <c r="CW37" s="192" t="s">
        <v>75</v>
      </c>
      <c r="CX37" s="190">
        <v>804.69</v>
      </c>
      <c r="CY37" s="190" t="s">
        <v>43</v>
      </c>
      <c r="CZ37" s="190" t="s">
        <v>43</v>
      </c>
      <c r="DA37" s="190">
        <f>SUM(CX37:CZ37)</f>
        <v>804.69</v>
      </c>
      <c r="DB37" s="192" t="s">
        <v>75</v>
      </c>
      <c r="DC37" s="190">
        <v>807.12</v>
      </c>
      <c r="DD37" s="190" t="s">
        <v>43</v>
      </c>
      <c r="DE37" s="190" t="s">
        <v>43</v>
      </c>
      <c r="DF37" s="190">
        <f>SUM(DC37:DE37)</f>
        <v>807.12</v>
      </c>
      <c r="DG37" s="192" t="s">
        <v>75</v>
      </c>
      <c r="DH37" s="190">
        <v>808.64</v>
      </c>
      <c r="DI37" s="190" t="s">
        <v>43</v>
      </c>
      <c r="DJ37" s="190" t="s">
        <v>43</v>
      </c>
      <c r="DK37" s="190">
        <f>SUM(DH37:DJ37)</f>
        <v>808.64</v>
      </c>
      <c r="DL37" s="192" t="s">
        <v>75</v>
      </c>
      <c r="DM37" s="190">
        <v>817.48</v>
      </c>
      <c r="DN37" s="190" t="s">
        <v>43</v>
      </c>
      <c r="DO37" s="190" t="s">
        <v>43</v>
      </c>
      <c r="DP37" s="190">
        <f>SUM(DM37:DO37)</f>
        <v>817.48</v>
      </c>
      <c r="DQ37" s="192" t="s">
        <v>75</v>
      </c>
      <c r="DR37" s="190">
        <v>820.94</v>
      </c>
      <c r="DS37" s="190" t="s">
        <v>43</v>
      </c>
      <c r="DT37" s="190" t="s">
        <v>43</v>
      </c>
      <c r="DU37" s="190">
        <f>SUM(DR37:DT37)</f>
        <v>820.94</v>
      </c>
      <c r="DV37" s="192" t="s">
        <v>75</v>
      </c>
      <c r="DW37" s="190">
        <v>820.87</v>
      </c>
      <c r="DX37" s="190" t="s">
        <v>43</v>
      </c>
      <c r="DY37" s="190" t="s">
        <v>43</v>
      </c>
      <c r="DZ37" s="190">
        <f>SUM(DW37:DY37)</f>
        <v>820.87</v>
      </c>
      <c r="EA37" s="192" t="s">
        <v>75</v>
      </c>
      <c r="EB37" s="190">
        <v>824.72</v>
      </c>
      <c r="EC37" s="190" t="s">
        <v>43</v>
      </c>
      <c r="ED37" s="190" t="s">
        <v>43</v>
      </c>
      <c r="EE37" s="190">
        <f>SUM(EB37:ED37)</f>
        <v>824.72</v>
      </c>
      <c r="EF37" s="192" t="s">
        <v>75</v>
      </c>
      <c r="EG37" s="190">
        <v>827.01</v>
      </c>
      <c r="EH37" s="190" t="s">
        <v>43</v>
      </c>
      <c r="EI37" s="190" t="s">
        <v>43</v>
      </c>
      <c r="EJ37" s="190">
        <f>SUM(EG37:EI37)</f>
        <v>827.01</v>
      </c>
      <c r="EK37" s="192" t="s">
        <v>75</v>
      </c>
      <c r="EL37" s="190">
        <v>829.81</v>
      </c>
      <c r="EM37" s="190" t="s">
        <v>43</v>
      </c>
      <c r="EN37" s="190" t="s">
        <v>43</v>
      </c>
      <c r="EO37" s="190">
        <f>SUM(EL37:EN37)</f>
        <v>829.81</v>
      </c>
      <c r="EP37" s="192" t="s">
        <v>75</v>
      </c>
      <c r="EQ37" s="190">
        <v>831.33</v>
      </c>
      <c r="ER37" s="190" t="s">
        <v>43</v>
      </c>
      <c r="ES37" s="190" t="s">
        <v>43</v>
      </c>
      <c r="ET37" s="190">
        <f>SUM(EQ37:ES37)</f>
        <v>831.33</v>
      </c>
      <c r="EU37" s="192" t="s">
        <v>75</v>
      </c>
      <c r="EV37" s="190">
        <v>835.5</v>
      </c>
      <c r="EW37" s="190" t="s">
        <v>43</v>
      </c>
      <c r="EX37" s="190" t="s">
        <v>43</v>
      </c>
      <c r="EY37" s="190">
        <f>SUM(EV37:EX37)</f>
        <v>835.5</v>
      </c>
      <c r="EZ37" s="192" t="s">
        <v>75</v>
      </c>
      <c r="FA37" s="190">
        <v>837.18</v>
      </c>
      <c r="FB37" s="190" t="s">
        <v>43</v>
      </c>
      <c r="FC37" s="190" t="s">
        <v>43</v>
      </c>
      <c r="FD37" s="190">
        <f>SUM(FA37:FC37)</f>
        <v>837.18</v>
      </c>
      <c r="FE37" s="192" t="s">
        <v>75</v>
      </c>
      <c r="FF37" s="190">
        <v>858.77</v>
      </c>
      <c r="FG37" s="190" t="s">
        <v>43</v>
      </c>
      <c r="FH37" s="190" t="s">
        <v>43</v>
      </c>
      <c r="FI37" s="190">
        <f>SUM(FF37:FH37)</f>
        <v>858.77</v>
      </c>
      <c r="FJ37" s="192" t="s">
        <v>75</v>
      </c>
      <c r="FK37" s="190">
        <v>883.9</v>
      </c>
      <c r="FL37" s="190" t="s">
        <v>43</v>
      </c>
      <c r="FM37" s="190" t="s">
        <v>43</v>
      </c>
      <c r="FN37" s="190">
        <f>SUM(FK37:FM37)</f>
        <v>883.9</v>
      </c>
      <c r="FO37" s="192" t="s">
        <v>75</v>
      </c>
      <c r="FP37" s="190">
        <v>868.93</v>
      </c>
      <c r="FQ37" s="190" t="s">
        <v>43</v>
      </c>
      <c r="FR37" s="190" t="s">
        <v>43</v>
      </c>
      <c r="FS37" s="190">
        <f>SUM(FP37:FR37)</f>
        <v>868.93</v>
      </c>
      <c r="FT37" s="192" t="s">
        <v>75</v>
      </c>
      <c r="FU37" s="190">
        <v>877.57</v>
      </c>
      <c r="FV37" s="190" t="s">
        <v>43</v>
      </c>
      <c r="FW37" s="190" t="s">
        <v>43</v>
      </c>
      <c r="FX37" s="190">
        <f>SUM(FU37:FW37)</f>
        <v>877.57</v>
      </c>
      <c r="FY37" s="192" t="s">
        <v>75</v>
      </c>
      <c r="FZ37" s="190">
        <v>893.1</v>
      </c>
      <c r="GA37" s="190" t="s">
        <v>43</v>
      </c>
      <c r="GB37" s="190" t="s">
        <v>43</v>
      </c>
      <c r="GC37" s="190">
        <f>SUM(FZ37:GB37)</f>
        <v>893.1</v>
      </c>
      <c r="GD37" s="192" t="s">
        <v>75</v>
      </c>
      <c r="GE37" s="190">
        <v>892.84</v>
      </c>
      <c r="GF37" s="190" t="s">
        <v>43</v>
      </c>
      <c r="GG37" s="190" t="s">
        <v>43</v>
      </c>
      <c r="GH37" s="190">
        <f>SUM(GE37:GG37)</f>
        <v>892.84</v>
      </c>
      <c r="GI37" s="192" t="s">
        <v>75</v>
      </c>
      <c r="GJ37" s="190">
        <v>894.02</v>
      </c>
      <c r="GK37" s="190" t="s">
        <v>43</v>
      </c>
      <c r="GL37" s="190" t="s">
        <v>43</v>
      </c>
      <c r="GM37" s="190">
        <f>SUM(GJ37:GL37)</f>
        <v>894.02</v>
      </c>
      <c r="GN37" s="192" t="s">
        <v>75</v>
      </c>
      <c r="GO37" s="190">
        <v>895.42</v>
      </c>
      <c r="GP37" s="190" t="s">
        <v>43</v>
      </c>
      <c r="GQ37" s="190" t="s">
        <v>43</v>
      </c>
      <c r="GR37" s="190">
        <f>SUM(GO37:GQ37)</f>
        <v>895.42</v>
      </c>
      <c r="GS37" s="192" t="s">
        <v>75</v>
      </c>
      <c r="GT37" s="190">
        <v>895.79</v>
      </c>
      <c r="GU37" s="190" t="s">
        <v>43</v>
      </c>
      <c r="GV37" s="190" t="s">
        <v>43</v>
      </c>
      <c r="GW37" s="190">
        <f>SUM(GT37:GV37)</f>
        <v>895.79</v>
      </c>
      <c r="GX37" s="192" t="s">
        <v>75</v>
      </c>
      <c r="GY37" s="190">
        <v>895.15</v>
      </c>
      <c r="GZ37" s="190" t="s">
        <v>43</v>
      </c>
      <c r="HA37" s="190" t="s">
        <v>43</v>
      </c>
      <c r="HB37" s="190">
        <f>SUM(GY37:HA37)</f>
        <v>895.15</v>
      </c>
      <c r="HC37" s="192" t="s">
        <v>75</v>
      </c>
      <c r="HD37" s="190">
        <v>894.15</v>
      </c>
      <c r="HE37" s="190" t="s">
        <v>43</v>
      </c>
      <c r="HF37" s="190" t="s">
        <v>43</v>
      </c>
      <c r="HG37" s="190">
        <f>SUM(HD37:HF37)</f>
        <v>894.15</v>
      </c>
      <c r="HH37" s="192" t="s">
        <v>75</v>
      </c>
      <c r="HI37" s="190">
        <v>913.55</v>
      </c>
      <c r="HJ37" s="190" t="s">
        <v>43</v>
      </c>
      <c r="HK37" s="190" t="s">
        <v>43</v>
      </c>
      <c r="HL37" s="190">
        <f>SUM(HI37:HK37)</f>
        <v>913.55</v>
      </c>
      <c r="HM37" s="192" t="s">
        <v>75</v>
      </c>
      <c r="HN37" s="190">
        <v>915.39</v>
      </c>
      <c r="HO37" s="190" t="s">
        <v>43</v>
      </c>
      <c r="HP37" s="190" t="s">
        <v>43</v>
      </c>
      <c r="HQ37" s="190">
        <f>SUM(HN37:HP37)</f>
        <v>915.39</v>
      </c>
      <c r="HR37" s="192" t="s">
        <v>75</v>
      </c>
      <c r="HS37" s="190">
        <v>918.42</v>
      </c>
      <c r="HT37" s="190" t="s">
        <v>43</v>
      </c>
      <c r="HU37" s="190" t="s">
        <v>43</v>
      </c>
      <c r="HV37" s="190">
        <f>SUM(HS37:HU37)</f>
        <v>918.42</v>
      </c>
      <c r="HW37" s="192" t="s">
        <v>75</v>
      </c>
      <c r="HX37" s="190">
        <v>925.88</v>
      </c>
      <c r="HY37" s="190" t="s">
        <v>43</v>
      </c>
      <c r="HZ37" s="190" t="s">
        <v>43</v>
      </c>
      <c r="IA37" s="190">
        <f>SUM(HX37:HZ37)</f>
        <v>925.88</v>
      </c>
      <c r="IB37" s="192" t="s">
        <v>75</v>
      </c>
      <c r="IC37" s="190">
        <v>927.14</v>
      </c>
      <c r="ID37" s="190" t="s">
        <v>43</v>
      </c>
      <c r="IE37" s="190" t="s">
        <v>43</v>
      </c>
      <c r="IF37" s="190">
        <f>SUM(IC37:IE37)</f>
        <v>927.14</v>
      </c>
      <c r="IG37" s="192" t="s">
        <v>75</v>
      </c>
      <c r="IH37" s="190">
        <v>932.86</v>
      </c>
      <c r="II37" s="190" t="s">
        <v>43</v>
      </c>
      <c r="IJ37" s="190" t="s">
        <v>43</v>
      </c>
      <c r="IK37" s="190">
        <f>SUM(IH37:IJ37)</f>
        <v>932.86</v>
      </c>
      <c r="IL37" s="192" t="s">
        <v>75</v>
      </c>
      <c r="IM37" s="190">
        <v>933.4</v>
      </c>
      <c r="IN37" s="190" t="s">
        <v>43</v>
      </c>
      <c r="IO37" s="190" t="s">
        <v>43</v>
      </c>
      <c r="IP37" s="190">
        <f>SUM(IM37:IO37)</f>
        <v>933.4</v>
      </c>
      <c r="IQ37" s="192" t="s">
        <v>75</v>
      </c>
      <c r="IR37" s="190">
        <v>938.97</v>
      </c>
      <c r="IS37" s="190" t="s">
        <v>43</v>
      </c>
      <c r="IT37" s="190" t="s">
        <v>43</v>
      </c>
      <c r="IU37" s="190">
        <f>SUM(IR37:IT37)</f>
        <v>938.97</v>
      </c>
      <c r="IV37" s="192" t="s">
        <v>75</v>
      </c>
      <c r="IW37" s="190">
        <v>940.28</v>
      </c>
      <c r="IX37" s="190" t="s">
        <v>43</v>
      </c>
      <c r="IY37" s="190" t="s">
        <v>43</v>
      </c>
      <c r="IZ37" s="190">
        <f>SUM(IW37:IY37)</f>
        <v>940.28</v>
      </c>
      <c r="JA37" s="192" t="s">
        <v>75</v>
      </c>
      <c r="JB37" s="190">
        <v>941.58</v>
      </c>
      <c r="JC37" s="190" t="s">
        <v>43</v>
      </c>
      <c r="JD37" s="190" t="s">
        <v>43</v>
      </c>
      <c r="JE37" s="190">
        <f>SUM(JB37:JD37)</f>
        <v>941.58</v>
      </c>
      <c r="JF37" s="192" t="s">
        <v>75</v>
      </c>
      <c r="JG37" s="190">
        <v>942.71</v>
      </c>
      <c r="JH37" s="190" t="s">
        <v>43</v>
      </c>
      <c r="JI37" s="190" t="s">
        <v>43</v>
      </c>
      <c r="JJ37" s="190">
        <f>SUM(JG37:JI37)</f>
        <v>942.71</v>
      </c>
      <c r="JK37" s="192" t="s">
        <v>75</v>
      </c>
      <c r="JL37" s="190">
        <v>951.24</v>
      </c>
      <c r="JM37" s="190" t="s">
        <v>43</v>
      </c>
      <c r="JN37" s="190" t="s">
        <v>43</v>
      </c>
      <c r="JO37" s="190">
        <f>SUM(JL37:JN37)</f>
        <v>951.24</v>
      </c>
      <c r="JP37" s="192" t="s">
        <v>75</v>
      </c>
      <c r="JQ37" s="190">
        <v>954.52</v>
      </c>
      <c r="JR37" s="190" t="s">
        <v>43</v>
      </c>
      <c r="JS37" s="190" t="s">
        <v>43</v>
      </c>
      <c r="JT37" s="190">
        <f>SUM(JQ37:JS37)</f>
        <v>954.52</v>
      </c>
      <c r="JU37" s="192" t="s">
        <v>75</v>
      </c>
      <c r="JV37" s="190">
        <v>959.42</v>
      </c>
      <c r="JW37" s="190" t="s">
        <v>43</v>
      </c>
      <c r="JX37" s="190" t="s">
        <v>43</v>
      </c>
      <c r="JY37" s="190">
        <f>SUM(JV37:JX37)</f>
        <v>959.42</v>
      </c>
      <c r="JZ37" s="192" t="s">
        <v>75</v>
      </c>
      <c r="KA37" s="190">
        <v>961.48</v>
      </c>
      <c r="KB37" s="190" t="s">
        <v>43</v>
      </c>
      <c r="KC37" s="190" t="s">
        <v>43</v>
      </c>
      <c r="KD37" s="190">
        <f>SUM(KA37:KC37)</f>
        <v>961.48</v>
      </c>
      <c r="KE37" s="192" t="s">
        <v>75</v>
      </c>
      <c r="KF37" s="190">
        <v>961.81</v>
      </c>
      <c r="KG37" s="190" t="s">
        <v>43</v>
      </c>
      <c r="KH37" s="190" t="s">
        <v>43</v>
      </c>
      <c r="KI37" s="190">
        <f>SUM(KF37:KH37)</f>
        <v>961.81</v>
      </c>
      <c r="KJ37" s="192" t="s">
        <v>75</v>
      </c>
      <c r="KK37" s="203">
        <v>963.97</v>
      </c>
      <c r="KL37" s="190" t="s">
        <v>43</v>
      </c>
      <c r="KM37" s="190" t="s">
        <v>43</v>
      </c>
      <c r="KN37" s="190">
        <f>SUM(KK37:KM37)</f>
        <v>963.97</v>
      </c>
      <c r="KO37" s="192" t="s">
        <v>75</v>
      </c>
      <c r="KP37" s="190">
        <v>968.29</v>
      </c>
      <c r="KQ37" s="190" t="s">
        <v>43</v>
      </c>
      <c r="KR37" s="190" t="s">
        <v>43</v>
      </c>
      <c r="KS37" s="190">
        <f>SUM(KP37:KR37)</f>
        <v>968.29</v>
      </c>
      <c r="KT37" s="192" t="s">
        <v>75</v>
      </c>
      <c r="KU37" s="190">
        <v>968.04</v>
      </c>
      <c r="KV37" s="190" t="s">
        <v>43</v>
      </c>
      <c r="KW37" s="190" t="s">
        <v>43</v>
      </c>
      <c r="KX37" s="190">
        <f>SUM(KU37:KW37)</f>
        <v>968.04</v>
      </c>
      <c r="KY37" s="192" t="s">
        <v>75</v>
      </c>
      <c r="KZ37" s="190">
        <v>969.59</v>
      </c>
      <c r="LA37" s="190" t="s">
        <v>43</v>
      </c>
      <c r="LB37" s="190" t="s">
        <v>43</v>
      </c>
      <c r="LC37" s="190">
        <f>SUM(KZ37:LB37)</f>
        <v>969.59</v>
      </c>
      <c r="LD37" s="192" t="s">
        <v>75</v>
      </c>
      <c r="LE37" s="190">
        <v>973.9</v>
      </c>
      <c r="LF37" s="190" t="s">
        <v>43</v>
      </c>
      <c r="LG37" s="190" t="s">
        <v>43</v>
      </c>
      <c r="LH37" s="190">
        <f>SUM(LE37:LG37)</f>
        <v>973.9</v>
      </c>
      <c r="LI37" s="192" t="s">
        <v>75</v>
      </c>
      <c r="LJ37" s="190">
        <v>975.53</v>
      </c>
      <c r="LK37" s="190" t="s">
        <v>43</v>
      </c>
      <c r="LL37" s="190" t="s">
        <v>43</v>
      </c>
      <c r="LM37" s="190">
        <f>SUM(LJ37:LL37)</f>
        <v>975.53</v>
      </c>
      <c r="LN37" s="192" t="s">
        <v>75</v>
      </c>
      <c r="LO37" s="190">
        <v>975.13</v>
      </c>
      <c r="LP37" s="190" t="s">
        <v>43</v>
      </c>
      <c r="LQ37" s="190" t="s">
        <v>43</v>
      </c>
      <c r="LR37" s="190">
        <f>SUM(LO37:LQ37)</f>
        <v>975.13</v>
      </c>
      <c r="LS37" s="192" t="s">
        <v>75</v>
      </c>
      <c r="LT37" s="203">
        <v>1000.37</v>
      </c>
      <c r="LU37" s="190" t="s">
        <v>43</v>
      </c>
      <c r="LV37" s="190" t="s">
        <v>43</v>
      </c>
      <c r="LW37" s="190">
        <f>SUM(LT37:LV37)</f>
        <v>1000.37</v>
      </c>
      <c r="LX37" s="192" t="s">
        <v>75</v>
      </c>
      <c r="LY37" s="203">
        <v>1001.34</v>
      </c>
      <c r="LZ37" s="190" t="s">
        <v>43</v>
      </c>
      <c r="MA37" s="190" t="s">
        <v>43</v>
      </c>
      <c r="MB37" s="190">
        <f>SUM(LY37:MA37)</f>
        <v>1001.34</v>
      </c>
      <c r="MC37" s="192" t="s">
        <v>75</v>
      </c>
      <c r="MD37" s="203">
        <v>1003.64</v>
      </c>
      <c r="ME37" s="190" t="s">
        <v>43</v>
      </c>
      <c r="MF37" s="190" t="s">
        <v>43</v>
      </c>
      <c r="MG37" s="190">
        <f>SUM(MD37:MF37)</f>
        <v>1003.64</v>
      </c>
      <c r="MH37" s="192" t="s">
        <v>75</v>
      </c>
      <c r="MI37" s="203">
        <v>1006.4</v>
      </c>
      <c r="MJ37" s="190" t="s">
        <v>43</v>
      </c>
      <c r="MK37" s="190" t="s">
        <v>43</v>
      </c>
      <c r="ML37" s="190">
        <f>SUM(MI37:MK37)</f>
        <v>1006.4</v>
      </c>
      <c r="MM37" s="192" t="s">
        <v>75</v>
      </c>
      <c r="MN37" s="203">
        <v>1012.34</v>
      </c>
      <c r="MO37" s="190" t="s">
        <v>43</v>
      </c>
      <c r="MP37" s="190" t="s">
        <v>43</v>
      </c>
      <c r="MQ37" s="190">
        <f>SUM(MN37:MP37)</f>
        <v>1012.34</v>
      </c>
      <c r="MR37" s="192" t="s">
        <v>75</v>
      </c>
      <c r="MS37" s="203">
        <v>1013.63</v>
      </c>
      <c r="MT37" s="190" t="s">
        <v>43</v>
      </c>
      <c r="MU37" s="190" t="s">
        <v>43</v>
      </c>
      <c r="MV37" s="190">
        <f>SUM(MS37:MU37)</f>
        <v>1013.63</v>
      </c>
      <c r="MW37" s="192" t="s">
        <v>75</v>
      </c>
      <c r="MX37" s="203">
        <v>1016.18</v>
      </c>
      <c r="MY37" s="190" t="s">
        <v>43</v>
      </c>
      <c r="MZ37" s="190" t="s">
        <v>43</v>
      </c>
      <c r="NA37" s="190">
        <f>SUM(MX37:MZ37)</f>
        <v>1016.18</v>
      </c>
      <c r="NB37" s="192" t="s">
        <v>75</v>
      </c>
      <c r="NC37" s="203">
        <v>1017.88</v>
      </c>
      <c r="ND37" s="190" t="s">
        <v>43</v>
      </c>
      <c r="NE37" s="190" t="s">
        <v>43</v>
      </c>
      <c r="NF37" s="190">
        <f>SUM(NC37:NE37)</f>
        <v>1017.88</v>
      </c>
      <c r="NG37" s="192" t="s">
        <v>75</v>
      </c>
      <c r="NH37" s="203">
        <v>1020.36</v>
      </c>
      <c r="NI37" s="190" t="s">
        <v>43</v>
      </c>
      <c r="NJ37" s="190" t="s">
        <v>43</v>
      </c>
      <c r="NK37" s="190">
        <f>SUM(NH37:NJ37)</f>
        <v>1020.36</v>
      </c>
      <c r="NL37" s="192" t="s">
        <v>75</v>
      </c>
      <c r="NM37" s="203">
        <v>1026.5899999999999</v>
      </c>
      <c r="NN37" s="190" t="s">
        <v>43</v>
      </c>
      <c r="NO37" s="190" t="s">
        <v>43</v>
      </c>
      <c r="NP37" s="190">
        <f>SUM(NM37:NO37)</f>
        <v>1026.5899999999999</v>
      </c>
      <c r="NQ37" s="192" t="s">
        <v>75</v>
      </c>
      <c r="NR37" s="203">
        <v>1027.48</v>
      </c>
      <c r="NS37" s="190" t="s">
        <v>43</v>
      </c>
      <c r="NT37" s="190" t="s">
        <v>43</v>
      </c>
      <c r="NU37" s="190">
        <f>SUM(NR37:NT37)</f>
        <v>1027.48</v>
      </c>
      <c r="NV37" s="192" t="s">
        <v>75</v>
      </c>
      <c r="NW37" s="203">
        <v>1029.3399999999999</v>
      </c>
      <c r="NX37" s="190" t="s">
        <v>43</v>
      </c>
      <c r="NY37" s="190" t="s">
        <v>43</v>
      </c>
      <c r="NZ37" s="190">
        <f>SUM(NW37:NY37)</f>
        <v>1029.3399999999999</v>
      </c>
      <c r="OA37" s="192" t="s">
        <v>75</v>
      </c>
      <c r="OB37" s="203">
        <v>1043</v>
      </c>
      <c r="OC37" s="190" t="s">
        <v>43</v>
      </c>
      <c r="OD37" s="190" t="s">
        <v>43</v>
      </c>
      <c r="OE37" s="190">
        <f>SUM(OB37:OD37)</f>
        <v>1043</v>
      </c>
      <c r="OF37" s="192" t="s">
        <v>75</v>
      </c>
      <c r="OG37" s="203">
        <v>1042.55</v>
      </c>
      <c r="OH37" s="190" t="s">
        <v>43</v>
      </c>
      <c r="OI37" s="190" t="s">
        <v>43</v>
      </c>
      <c r="OJ37" s="190">
        <f>SUM(OG37:OI37)</f>
        <v>1042.55</v>
      </c>
      <c r="OK37" s="192" t="s">
        <v>75</v>
      </c>
      <c r="OL37" s="203">
        <v>1049.96</v>
      </c>
      <c r="OM37" s="190" t="s">
        <v>43</v>
      </c>
      <c r="ON37" s="190" t="s">
        <v>43</v>
      </c>
      <c r="OO37" s="190">
        <f>SUM(OL37:ON37)</f>
        <v>1049.96</v>
      </c>
      <c r="OP37" s="192" t="s">
        <v>75</v>
      </c>
      <c r="OQ37" s="203">
        <v>1061.3699999999999</v>
      </c>
      <c r="OR37" s="190" t="s">
        <v>43</v>
      </c>
      <c r="OS37" s="190" t="s">
        <v>43</v>
      </c>
      <c r="OT37" s="190">
        <f>SUM(OQ37:OS37)</f>
        <v>1061.3699999999999</v>
      </c>
      <c r="OU37" s="192" t="s">
        <v>75</v>
      </c>
      <c r="OV37" s="190">
        <v>1087.46</v>
      </c>
      <c r="OW37" s="190" t="s">
        <v>43</v>
      </c>
      <c r="OX37" s="190" t="s">
        <v>43</v>
      </c>
      <c r="OY37" s="190">
        <f>SUM(OV37:OX37)</f>
        <v>1087.46</v>
      </c>
      <c r="OZ37" s="192" t="s">
        <v>75</v>
      </c>
      <c r="PA37" s="203">
        <v>1097.49</v>
      </c>
      <c r="PB37" s="190" t="s">
        <v>43</v>
      </c>
      <c r="PC37" s="190" t="s">
        <v>43</v>
      </c>
      <c r="PD37" s="190">
        <f>SUM(PA37:PC37)</f>
        <v>1097.49</v>
      </c>
      <c r="PE37" s="192" t="s">
        <v>75</v>
      </c>
      <c r="PF37" s="203">
        <v>1108.75</v>
      </c>
      <c r="PG37" s="190" t="s">
        <v>43</v>
      </c>
      <c r="PH37" s="190" t="s">
        <v>43</v>
      </c>
      <c r="PI37" s="190">
        <f>SUM(PF37:PH37)</f>
        <v>1108.75</v>
      </c>
      <c r="PJ37" s="192" t="s">
        <v>75</v>
      </c>
      <c r="PK37" s="203">
        <v>1125.24</v>
      </c>
      <c r="PL37" s="190" t="s">
        <v>43</v>
      </c>
      <c r="PM37" s="190" t="s">
        <v>43</v>
      </c>
      <c r="PN37" s="190">
        <f>SUM(PK37:PM37)</f>
        <v>1125.24</v>
      </c>
      <c r="PO37" s="192" t="s">
        <v>75</v>
      </c>
      <c r="PP37" s="203">
        <v>1135.22</v>
      </c>
      <c r="PQ37" s="190" t="s">
        <v>43</v>
      </c>
      <c r="PR37" s="190" t="s">
        <v>43</v>
      </c>
      <c r="PS37" s="190">
        <f>SUM(PP37:PR37)</f>
        <v>1135.22</v>
      </c>
      <c r="PT37" s="192" t="s">
        <v>75</v>
      </c>
      <c r="PU37" s="203">
        <v>1146.29</v>
      </c>
      <c r="PV37" s="190" t="s">
        <v>43</v>
      </c>
      <c r="PW37" s="190" t="s">
        <v>43</v>
      </c>
      <c r="PX37" s="190">
        <f>SUM(PU37:PW37)</f>
        <v>1146.29</v>
      </c>
      <c r="PY37" s="192" t="s">
        <v>75</v>
      </c>
      <c r="PZ37" s="203">
        <v>1169.95</v>
      </c>
      <c r="QA37" s="190" t="s">
        <v>43</v>
      </c>
      <c r="QB37" s="190" t="s">
        <v>43</v>
      </c>
      <c r="QC37" s="190">
        <f>SUM(PZ37:QB37)</f>
        <v>1169.95</v>
      </c>
      <c r="QD37" s="192" t="s">
        <v>75</v>
      </c>
      <c r="QE37" s="203">
        <v>1186.46</v>
      </c>
      <c r="QF37" s="190" t="s">
        <v>43</v>
      </c>
      <c r="QG37" s="190" t="s">
        <v>43</v>
      </c>
      <c r="QH37" s="190">
        <f>SUM(QE37:QG37)</f>
        <v>1186.46</v>
      </c>
      <c r="QI37" s="192" t="s">
        <v>75</v>
      </c>
      <c r="QJ37" s="203">
        <v>1232</v>
      </c>
      <c r="QK37" s="190" t="s">
        <v>43</v>
      </c>
      <c r="QL37" s="190" t="s">
        <v>43</v>
      </c>
      <c r="QM37" s="190">
        <f>SUM(QJ37:QL37)</f>
        <v>1232</v>
      </c>
      <c r="QN37" s="192" t="s">
        <v>75</v>
      </c>
      <c r="QO37" s="203">
        <v>1246.6400000000001</v>
      </c>
      <c r="QP37" s="190" t="s">
        <v>43</v>
      </c>
      <c r="QQ37" s="190" t="s">
        <v>43</v>
      </c>
      <c r="QR37" s="190">
        <f>SUM(QO37:QQ37)</f>
        <v>1246.6400000000001</v>
      </c>
      <c r="QS37" s="192" t="s">
        <v>75</v>
      </c>
      <c r="QT37" s="203">
        <v>1261.7</v>
      </c>
      <c r="QU37" s="190" t="s">
        <v>43</v>
      </c>
      <c r="QV37" s="190" t="s">
        <v>43</v>
      </c>
      <c r="QW37" s="190">
        <f>SUM(QT37:QV37)</f>
        <v>1261.7</v>
      </c>
      <c r="QX37" s="192" t="s">
        <v>75</v>
      </c>
      <c r="QY37" s="203">
        <v>1279.83</v>
      </c>
      <c r="QZ37" s="190" t="s">
        <v>43</v>
      </c>
      <c r="RA37" s="190" t="s">
        <v>43</v>
      </c>
      <c r="RB37" s="190">
        <f>SUM(QY37:RA37)</f>
        <v>1279.83</v>
      </c>
      <c r="RC37" s="192" t="s">
        <v>75</v>
      </c>
      <c r="RD37" s="203">
        <v>1300.27</v>
      </c>
      <c r="RE37" s="190" t="s">
        <v>43</v>
      </c>
      <c r="RF37" s="190" t="s">
        <v>43</v>
      </c>
      <c r="RG37" s="190">
        <f>SUM(RD37:RF37)</f>
        <v>1300.27</v>
      </c>
      <c r="RH37" s="192" t="s">
        <v>75</v>
      </c>
      <c r="RI37" s="203">
        <v>1306.6500000000001</v>
      </c>
      <c r="RJ37" s="190" t="s">
        <v>43</v>
      </c>
      <c r="RK37" s="190" t="s">
        <v>43</v>
      </c>
      <c r="RL37" s="190">
        <f>SUM(RI37:RK37)</f>
        <v>1306.6500000000001</v>
      </c>
      <c r="RM37" s="192" t="s">
        <v>75</v>
      </c>
      <c r="RN37" s="203">
        <v>1319.56</v>
      </c>
      <c r="RO37" s="190" t="s">
        <v>43</v>
      </c>
      <c r="RP37" s="190" t="s">
        <v>43</v>
      </c>
      <c r="RQ37" s="190">
        <f>SUM(RN37:RP37)</f>
        <v>1319.56</v>
      </c>
      <c r="RR37" s="192" t="s">
        <v>75</v>
      </c>
      <c r="RS37" s="203">
        <v>1323.19</v>
      </c>
      <c r="RT37" s="190" t="s">
        <v>43</v>
      </c>
      <c r="RU37" s="190" t="s">
        <v>43</v>
      </c>
      <c r="RV37" s="190">
        <f>SUM(RS37:RU37)</f>
        <v>1323.19</v>
      </c>
      <c r="RW37" s="192" t="s">
        <v>75</v>
      </c>
      <c r="RX37" s="203">
        <v>1328.15</v>
      </c>
      <c r="RY37" s="190" t="s">
        <v>43</v>
      </c>
      <c r="RZ37" s="190" t="s">
        <v>43</v>
      </c>
      <c r="SA37" s="190">
        <f>SUM(RX37:RZ37)</f>
        <v>1328.15</v>
      </c>
      <c r="SB37" s="192" t="s">
        <v>75</v>
      </c>
      <c r="SC37" s="203">
        <v>1340.35</v>
      </c>
      <c r="SD37" s="190" t="s">
        <v>43</v>
      </c>
      <c r="SE37" s="190" t="s">
        <v>43</v>
      </c>
      <c r="SF37" s="190">
        <f>SUM(SC37:SE37)</f>
        <v>1340.35</v>
      </c>
      <c r="SG37" s="192" t="s">
        <v>75</v>
      </c>
      <c r="SH37" s="203">
        <v>1352.56</v>
      </c>
      <c r="SI37" s="190" t="s">
        <v>43</v>
      </c>
      <c r="SJ37" s="190" t="s">
        <v>43</v>
      </c>
      <c r="SK37" s="190">
        <f>SUM(SH37:SJ37)</f>
        <v>1352.56</v>
      </c>
      <c r="SL37" s="192" t="s">
        <v>75</v>
      </c>
      <c r="SM37" s="203">
        <v>1354.42</v>
      </c>
      <c r="SN37" s="190" t="s">
        <v>43</v>
      </c>
      <c r="SO37" s="190" t="s">
        <v>43</v>
      </c>
      <c r="SP37" s="190">
        <f>SUM(SM37:SO37)</f>
        <v>1354.42</v>
      </c>
      <c r="SQ37" s="192" t="s">
        <v>75</v>
      </c>
      <c r="SR37" s="203">
        <v>1423.81</v>
      </c>
      <c r="SS37" s="190" t="s">
        <v>43</v>
      </c>
      <c r="ST37" s="190" t="s">
        <v>43</v>
      </c>
      <c r="SU37" s="190">
        <f>SUM(SR37:ST37)</f>
        <v>1423.81</v>
      </c>
      <c r="SV37" s="192" t="s">
        <v>75</v>
      </c>
      <c r="SW37" s="203">
        <v>1435.4</v>
      </c>
      <c r="SX37" s="190" t="s">
        <v>43</v>
      </c>
      <c r="SY37" s="190" t="s">
        <v>43</v>
      </c>
      <c r="SZ37" s="190">
        <f>SUM(SW37:SY37)</f>
        <v>1435.4</v>
      </c>
      <c r="TA37" s="192" t="s">
        <v>75</v>
      </c>
      <c r="TB37" s="203">
        <v>1443.21</v>
      </c>
      <c r="TC37" s="190" t="s">
        <v>43</v>
      </c>
      <c r="TD37" s="190" t="s">
        <v>43</v>
      </c>
      <c r="TE37" s="190">
        <f>SUM(TB37:TD37)</f>
        <v>1443.21</v>
      </c>
      <c r="TF37" s="192" t="s">
        <v>75</v>
      </c>
      <c r="TG37" s="203">
        <v>1445.32</v>
      </c>
      <c r="TH37" s="190" t="s">
        <v>43</v>
      </c>
      <c r="TI37" s="190" t="s">
        <v>43</v>
      </c>
      <c r="TJ37" s="190">
        <f>SUM(TG37:TI37)</f>
        <v>1445.32</v>
      </c>
      <c r="TK37" s="192" t="s">
        <v>75</v>
      </c>
      <c r="TL37" s="203">
        <v>1441.74</v>
      </c>
      <c r="TM37" s="190" t="s">
        <v>43</v>
      </c>
      <c r="TN37" s="190" t="s">
        <v>43</v>
      </c>
      <c r="TO37" s="190">
        <f>SUM(TL37:TN37)</f>
        <v>1441.74</v>
      </c>
      <c r="TP37" s="192" t="s">
        <v>75</v>
      </c>
      <c r="TQ37" s="203">
        <v>1443.02</v>
      </c>
      <c r="TR37" s="190" t="s">
        <v>43</v>
      </c>
      <c r="TS37" s="190" t="s">
        <v>43</v>
      </c>
      <c r="TT37" s="190">
        <f>SUM(TQ37:TS37)</f>
        <v>1443.02</v>
      </c>
      <c r="TU37" s="192" t="s">
        <v>75</v>
      </c>
      <c r="TV37" s="203">
        <v>1445.54</v>
      </c>
      <c r="TW37" s="190" t="s">
        <v>43</v>
      </c>
      <c r="TX37" s="190" t="s">
        <v>43</v>
      </c>
      <c r="TY37" s="190">
        <f>SUM(TV37:TX37)</f>
        <v>1445.54</v>
      </c>
      <c r="TZ37" s="192" t="s">
        <v>75</v>
      </c>
      <c r="UA37" s="203">
        <v>1448.24</v>
      </c>
      <c r="UB37" s="190" t="s">
        <v>43</v>
      </c>
      <c r="UC37" s="190" t="s">
        <v>43</v>
      </c>
      <c r="UD37" s="190">
        <f>SUM(UA37:UC37)</f>
        <v>1448.24</v>
      </c>
      <c r="UE37" s="192" t="s">
        <v>75</v>
      </c>
      <c r="UF37" s="203">
        <v>1449.87</v>
      </c>
      <c r="UG37" s="190" t="s">
        <v>43</v>
      </c>
      <c r="UH37" s="190" t="s">
        <v>43</v>
      </c>
      <c r="UI37" s="190">
        <f>SUM(UF37:UH37)</f>
        <v>1449.87</v>
      </c>
      <c r="UJ37" s="192" t="s">
        <v>75</v>
      </c>
      <c r="UK37" s="203">
        <v>1462.76</v>
      </c>
      <c r="UL37" s="190" t="s">
        <v>43</v>
      </c>
      <c r="UM37" s="190" t="s">
        <v>43</v>
      </c>
      <c r="UN37" s="190">
        <f>SUM(UK37:UM37)</f>
        <v>1462.76</v>
      </c>
      <c r="UO37" s="192" t="s">
        <v>75</v>
      </c>
      <c r="UP37" s="203">
        <v>1525.46</v>
      </c>
      <c r="UQ37" s="190" t="s">
        <v>43</v>
      </c>
      <c r="UR37" s="190" t="s">
        <v>43</v>
      </c>
      <c r="US37" s="190">
        <f>SUM(UP37:UR37)</f>
        <v>1525.46</v>
      </c>
      <c r="UT37" s="192" t="s">
        <v>75</v>
      </c>
      <c r="UU37" s="203">
        <v>1467.92</v>
      </c>
      <c r="UV37" s="190" t="s">
        <v>43</v>
      </c>
      <c r="UW37" s="190" t="s">
        <v>43</v>
      </c>
      <c r="UX37" s="190">
        <f>SUM(UU37:UW37)</f>
        <v>1467.92</v>
      </c>
      <c r="UY37" s="192" t="s">
        <v>75</v>
      </c>
      <c r="UZ37" s="203">
        <v>1501.6</v>
      </c>
      <c r="VA37" s="190" t="s">
        <v>43</v>
      </c>
      <c r="VB37" s="190" t="s">
        <v>43</v>
      </c>
      <c r="VC37" s="190">
        <f>SUM(UZ37:VB37)</f>
        <v>1501.6</v>
      </c>
      <c r="VD37" s="192" t="s">
        <v>75</v>
      </c>
      <c r="VE37" s="203">
        <v>1501.46</v>
      </c>
      <c r="VF37" s="190" t="s">
        <v>43</v>
      </c>
      <c r="VG37" s="190" t="s">
        <v>43</v>
      </c>
      <c r="VH37" s="190">
        <f>SUM(VE37:VG37)</f>
        <v>1501.46</v>
      </c>
      <c r="VI37" s="192" t="s">
        <v>75</v>
      </c>
      <c r="VJ37" s="203">
        <v>1509.74</v>
      </c>
      <c r="VK37" s="190" t="s">
        <v>43</v>
      </c>
      <c r="VL37" s="190" t="s">
        <v>43</v>
      </c>
      <c r="VM37" s="190">
        <f>SUM(VJ37:VL37)</f>
        <v>1509.74</v>
      </c>
      <c r="VN37" s="192" t="s">
        <v>75</v>
      </c>
      <c r="VO37" s="203">
        <v>1529</v>
      </c>
      <c r="VP37" s="190" t="s">
        <v>43</v>
      </c>
      <c r="VQ37" s="190" t="s">
        <v>43</v>
      </c>
      <c r="VR37" s="190">
        <f>SUM(VO37:VQ37)</f>
        <v>1529</v>
      </c>
      <c r="VS37" s="192" t="s">
        <v>75</v>
      </c>
      <c r="VT37" s="203">
        <v>1533.6</v>
      </c>
      <c r="VU37" s="190" t="s">
        <v>43</v>
      </c>
      <c r="VV37" s="190" t="s">
        <v>43</v>
      </c>
      <c r="VW37" s="190">
        <f>SUM(VT37:VV37)</f>
        <v>1533.6</v>
      </c>
      <c r="VX37" s="192" t="s">
        <v>75</v>
      </c>
      <c r="VY37" s="203">
        <v>1538.68</v>
      </c>
      <c r="VZ37" s="190" t="s">
        <v>43</v>
      </c>
      <c r="WA37" s="190" t="s">
        <v>43</v>
      </c>
      <c r="WB37" s="190">
        <f>SUM(VY37:WA37)</f>
        <v>1538.68</v>
      </c>
      <c r="WC37" s="192" t="s">
        <v>75</v>
      </c>
      <c r="WD37" s="203">
        <v>1540.77</v>
      </c>
      <c r="WE37" s="190" t="s">
        <v>43</v>
      </c>
      <c r="WF37" s="190" t="s">
        <v>43</v>
      </c>
      <c r="WG37" s="190">
        <f>SUM(WD37:WF37)</f>
        <v>1540.77</v>
      </c>
      <c r="WH37" s="192" t="s">
        <v>75</v>
      </c>
      <c r="WI37" s="203">
        <v>1535.82</v>
      </c>
      <c r="WJ37" s="190" t="s">
        <v>43</v>
      </c>
      <c r="WK37" s="190" t="s">
        <v>43</v>
      </c>
      <c r="WL37" s="190">
        <f>SUM(WI37:WK37)</f>
        <v>1535.82</v>
      </c>
      <c r="WM37" s="192" t="s">
        <v>75</v>
      </c>
      <c r="WN37" s="203">
        <v>1533.99</v>
      </c>
      <c r="WO37" s="190" t="s">
        <v>43</v>
      </c>
      <c r="WP37" s="190" t="s">
        <v>43</v>
      </c>
      <c r="WQ37" s="190">
        <f>SUM(WN37:WP37)</f>
        <v>1533.99</v>
      </c>
      <c r="WR37" s="192" t="s">
        <v>75</v>
      </c>
      <c r="WS37" s="203">
        <v>1536.61</v>
      </c>
      <c r="WT37" s="190" t="s">
        <v>43</v>
      </c>
      <c r="WU37" s="190" t="s">
        <v>43</v>
      </c>
      <c r="WV37" s="190">
        <f>SUM(WS37:WU37)</f>
        <v>1536.61</v>
      </c>
      <c r="WW37" s="192" t="s">
        <v>75</v>
      </c>
      <c r="WX37" s="203">
        <v>1539.33</v>
      </c>
      <c r="WY37" s="190" t="s">
        <v>43</v>
      </c>
      <c r="WZ37" s="190" t="s">
        <v>43</v>
      </c>
      <c r="XA37" s="190">
        <f>SUM(WX37:WZ37)</f>
        <v>1539.33</v>
      </c>
      <c r="XB37" s="192" t="s">
        <v>75</v>
      </c>
      <c r="XC37" s="203">
        <v>1540.91</v>
      </c>
      <c r="XD37" s="190" t="s">
        <v>43</v>
      </c>
      <c r="XE37" s="190" t="s">
        <v>43</v>
      </c>
      <c r="XF37" s="190">
        <f>SUM(XC37:XE37)</f>
        <v>1540.91</v>
      </c>
      <c r="XG37" s="192" t="s">
        <v>75</v>
      </c>
      <c r="XH37" s="203">
        <v>1556.36</v>
      </c>
      <c r="XI37" s="190" t="s">
        <v>43</v>
      </c>
      <c r="XJ37" s="190" t="s">
        <v>43</v>
      </c>
      <c r="XK37" s="190">
        <f>SUM(XH37:XJ37)</f>
        <v>1556.36</v>
      </c>
      <c r="XL37" s="192" t="s">
        <v>75</v>
      </c>
      <c r="XM37" s="203">
        <v>1568.17</v>
      </c>
      <c r="XN37" s="190" t="s">
        <v>43</v>
      </c>
      <c r="XO37" s="190" t="s">
        <v>43</v>
      </c>
      <c r="XP37" s="190">
        <f>SUM(XM37:XO37)</f>
        <v>1568.17</v>
      </c>
      <c r="XQ37" s="192" t="s">
        <v>75</v>
      </c>
      <c r="XR37" s="203">
        <v>1575.06</v>
      </c>
      <c r="XS37" s="190" t="s">
        <v>43</v>
      </c>
      <c r="XT37" s="190" t="s">
        <v>43</v>
      </c>
      <c r="XU37" s="190">
        <f>SUM(XR37:XT37)</f>
        <v>1575.06</v>
      </c>
      <c r="XV37" s="192" t="s">
        <v>75</v>
      </c>
      <c r="XW37" s="203">
        <v>1578.51</v>
      </c>
      <c r="XX37" s="190" t="s">
        <v>43</v>
      </c>
      <c r="XY37" s="190" t="s">
        <v>43</v>
      </c>
      <c r="XZ37" s="190">
        <f>SUM(XW37:XY37)</f>
        <v>1578.51</v>
      </c>
      <c r="YA37" s="192" t="s">
        <v>75</v>
      </c>
      <c r="YB37" s="203">
        <v>1579.14</v>
      </c>
      <c r="YC37" s="190" t="s">
        <v>43</v>
      </c>
      <c r="YD37" s="190" t="s">
        <v>43</v>
      </c>
      <c r="YE37" s="190">
        <f>SUM(YB37:YD37)</f>
        <v>1579.14</v>
      </c>
      <c r="YF37" s="192" t="s">
        <v>75</v>
      </c>
      <c r="YG37" s="203">
        <v>1587.18</v>
      </c>
      <c r="YH37" s="190" t="s">
        <v>43</v>
      </c>
      <c r="YI37" s="190" t="s">
        <v>43</v>
      </c>
      <c r="YJ37" s="190">
        <f>SUM(YG37:YI37)</f>
        <v>1587.18</v>
      </c>
      <c r="YK37" s="192" t="s">
        <v>75</v>
      </c>
      <c r="YL37" s="203">
        <v>1683.02</v>
      </c>
      <c r="YM37" s="190" t="s">
        <v>43</v>
      </c>
      <c r="YN37" s="190" t="s">
        <v>43</v>
      </c>
      <c r="YO37" s="190">
        <f>SUM(YL37:YN37)</f>
        <v>1683.02</v>
      </c>
      <c r="YP37" s="192" t="s">
        <v>75</v>
      </c>
      <c r="YQ37" s="203">
        <v>1611.02</v>
      </c>
      <c r="YR37" s="190" t="s">
        <v>43</v>
      </c>
      <c r="YS37" s="190" t="s">
        <v>43</v>
      </c>
      <c r="YT37" s="190">
        <f>SUM(YQ37:YS37)</f>
        <v>1611.02</v>
      </c>
      <c r="YU37" s="192" t="s">
        <v>75</v>
      </c>
      <c r="YV37" s="203">
        <v>1614.48</v>
      </c>
      <c r="YW37" s="190" t="s">
        <v>43</v>
      </c>
      <c r="YX37" s="190" t="s">
        <v>43</v>
      </c>
      <c r="YY37" s="190">
        <f>SUM(YV37:YX37)</f>
        <v>1614.48</v>
      </c>
      <c r="YZ37" s="192" t="s">
        <v>75</v>
      </c>
      <c r="ZA37" s="203">
        <v>1616.89</v>
      </c>
      <c r="ZB37" s="190" t="s">
        <v>43</v>
      </c>
      <c r="ZC37" s="190" t="s">
        <v>43</v>
      </c>
      <c r="ZD37" s="190">
        <f>SUM(ZA37:ZC37)</f>
        <v>1616.89</v>
      </c>
      <c r="ZE37" s="192" t="s">
        <v>75</v>
      </c>
      <c r="ZF37" s="203">
        <v>1617.71</v>
      </c>
      <c r="ZG37" s="190" t="s">
        <v>43</v>
      </c>
      <c r="ZH37" s="190" t="s">
        <v>43</v>
      </c>
      <c r="ZI37" s="190">
        <f>SUM(ZF37:ZH37)</f>
        <v>1617.71</v>
      </c>
      <c r="ZJ37" s="192" t="s">
        <v>75</v>
      </c>
      <c r="ZK37" s="203"/>
      <c r="ZL37" s="190"/>
      <c r="ZM37" s="190"/>
      <c r="ZN37" s="190">
        <f>SUM(ZK37:ZM37)</f>
        <v>0</v>
      </c>
      <c r="ZO37" s="192" t="s">
        <v>75</v>
      </c>
      <c r="ZP37" s="203"/>
      <c r="ZQ37" s="190"/>
      <c r="ZR37" s="190"/>
      <c r="ZS37" s="190">
        <f>SUM(ZP37:ZR37)</f>
        <v>0</v>
      </c>
      <c r="ZT37" s="192" t="s">
        <v>75</v>
      </c>
      <c r="ZU37" s="203"/>
      <c r="ZV37" s="190"/>
      <c r="ZW37" s="190"/>
      <c r="ZX37" s="190">
        <f>SUM(ZU37:ZW37)</f>
        <v>0</v>
      </c>
      <c r="ZY37" s="192" t="s">
        <v>75</v>
      </c>
      <c r="ZZ37" s="203"/>
      <c r="AAA37" s="190"/>
      <c r="AAB37" s="190"/>
      <c r="AAC37" s="190">
        <f>SUM(ZZ37:AAB37)</f>
        <v>0</v>
      </c>
      <c r="AAD37" s="192" t="s">
        <v>75</v>
      </c>
      <c r="AAE37" s="203"/>
      <c r="AAF37" s="190"/>
      <c r="AAG37" s="190"/>
      <c r="AAH37" s="190">
        <f>SUM(AAE37:AAG37)</f>
        <v>0</v>
      </c>
      <c r="AAI37" s="192" t="s">
        <v>75</v>
      </c>
      <c r="AAJ37" s="203"/>
      <c r="AAK37" s="190"/>
      <c r="AAL37" s="190"/>
      <c r="AAM37" s="190">
        <f>SUM(AAJ37:AAL37)</f>
        <v>0</v>
      </c>
    </row>
    <row r="38" spans="1:715" ht="31.5" customHeight="1" thickBot="1" x14ac:dyDescent="0.3">
      <c r="A38" s="194" t="s">
        <v>63</v>
      </c>
      <c r="B38" s="205">
        <v>308.55</v>
      </c>
      <c r="C38" s="205" t="s">
        <v>163</v>
      </c>
      <c r="D38" s="205" t="s">
        <v>163</v>
      </c>
      <c r="E38" s="190">
        <f>SUM(B38:D38)</f>
        <v>308.55</v>
      </c>
      <c r="F38" s="194" t="s">
        <v>63</v>
      </c>
      <c r="G38" s="205">
        <v>311.83</v>
      </c>
      <c r="H38" s="205" t="s">
        <v>163</v>
      </c>
      <c r="I38" s="205" t="s">
        <v>163</v>
      </c>
      <c r="J38" s="190">
        <f>SUM(G38:I38)</f>
        <v>311.83</v>
      </c>
      <c r="K38" s="194" t="s">
        <v>63</v>
      </c>
      <c r="L38" s="205">
        <v>315.14</v>
      </c>
      <c r="M38" s="205" t="s">
        <v>163</v>
      </c>
      <c r="N38" s="205" t="s">
        <v>163</v>
      </c>
      <c r="O38" s="190">
        <f>SUM(L38:N38)</f>
        <v>315.14</v>
      </c>
      <c r="P38" s="194" t="s">
        <v>63</v>
      </c>
      <c r="Q38" s="205">
        <v>318.43</v>
      </c>
      <c r="R38" s="205" t="s">
        <v>163</v>
      </c>
      <c r="S38" s="205" t="s">
        <v>163</v>
      </c>
      <c r="T38" s="190">
        <f>SUM(Q38:S38)</f>
        <v>318.43</v>
      </c>
      <c r="U38" s="194" t="s">
        <v>63</v>
      </c>
      <c r="V38" s="205">
        <v>321.73</v>
      </c>
      <c r="W38" s="205" t="s">
        <v>163</v>
      </c>
      <c r="X38" s="205" t="s">
        <v>163</v>
      </c>
      <c r="Y38" s="190">
        <f>SUM(V38:X38)</f>
        <v>321.73</v>
      </c>
      <c r="Z38" s="194" t="s">
        <v>63</v>
      </c>
      <c r="AA38" s="205">
        <v>325.01</v>
      </c>
      <c r="AB38" s="205" t="s">
        <v>163</v>
      </c>
      <c r="AC38" s="205" t="s">
        <v>163</v>
      </c>
      <c r="AD38" s="190">
        <f>SUM(AA38:AC38)</f>
        <v>325.01</v>
      </c>
      <c r="AE38" s="194" t="s">
        <v>63</v>
      </c>
      <c r="AF38" s="205">
        <v>358.9</v>
      </c>
      <c r="AG38" s="205" t="s">
        <v>163</v>
      </c>
      <c r="AH38" s="205" t="s">
        <v>163</v>
      </c>
      <c r="AI38" s="190">
        <f>SUM(AF38:AH38)</f>
        <v>358.9</v>
      </c>
      <c r="AJ38" s="194" t="s">
        <v>63</v>
      </c>
      <c r="AK38" s="205">
        <v>358.9</v>
      </c>
      <c r="AL38" s="205" t="s">
        <v>163</v>
      </c>
      <c r="AM38" s="205" t="s">
        <v>163</v>
      </c>
      <c r="AN38" s="190">
        <f>SUM(AK38:AM38)</f>
        <v>358.9</v>
      </c>
      <c r="AO38" s="192" t="s">
        <v>63</v>
      </c>
      <c r="AP38" s="190">
        <v>358.9</v>
      </c>
      <c r="AQ38" s="190" t="s">
        <v>51</v>
      </c>
      <c r="AR38" s="190" t="s">
        <v>51</v>
      </c>
      <c r="AS38" s="190">
        <f>SUM(AP38:AR38)</f>
        <v>358.9</v>
      </c>
      <c r="AT38" s="192" t="s">
        <v>63</v>
      </c>
      <c r="AU38" s="190">
        <v>358.9</v>
      </c>
      <c r="AV38" s="190" t="s">
        <v>43</v>
      </c>
      <c r="AW38" s="190" t="s">
        <v>43</v>
      </c>
      <c r="AX38" s="190">
        <f>SUM(AU38:AW38)</f>
        <v>358.9</v>
      </c>
      <c r="AY38" s="202" t="s">
        <v>175</v>
      </c>
      <c r="AZ38" s="202"/>
      <c r="BA38" s="202"/>
      <c r="BB38" s="202"/>
      <c r="BC38" s="202"/>
      <c r="BD38" s="202" t="s">
        <v>175</v>
      </c>
      <c r="BE38" s="202"/>
      <c r="BF38" s="202"/>
      <c r="BG38" s="202"/>
      <c r="BH38" s="202"/>
      <c r="BI38" s="202" t="s">
        <v>175</v>
      </c>
      <c r="BJ38" s="202"/>
      <c r="BK38" s="202"/>
      <c r="BL38" s="202"/>
      <c r="BM38" s="202"/>
      <c r="BN38" s="202" t="s">
        <v>175</v>
      </c>
      <c r="BO38" s="202"/>
      <c r="BP38" s="202"/>
      <c r="BQ38" s="202"/>
      <c r="BR38" s="202"/>
      <c r="BS38" s="202" t="s">
        <v>175</v>
      </c>
      <c r="BT38" s="202"/>
      <c r="BU38" s="202"/>
      <c r="BV38" s="202"/>
      <c r="BW38" s="202"/>
      <c r="BX38" s="202" t="s">
        <v>175</v>
      </c>
      <c r="BY38" s="202"/>
      <c r="BZ38" s="202"/>
      <c r="CA38" s="202"/>
      <c r="CB38" s="202"/>
      <c r="CC38" s="202" t="s">
        <v>175</v>
      </c>
      <c r="CD38" s="202"/>
      <c r="CE38" s="202"/>
      <c r="CF38" s="202"/>
      <c r="CG38" s="202"/>
      <c r="CH38" s="202" t="s">
        <v>175</v>
      </c>
      <c r="CI38" s="202"/>
      <c r="CJ38" s="202"/>
      <c r="CK38" s="202"/>
      <c r="CL38" s="202"/>
      <c r="CM38" s="202" t="s">
        <v>175</v>
      </c>
      <c r="CN38" s="202"/>
      <c r="CO38" s="202"/>
      <c r="CP38" s="202"/>
      <c r="CQ38" s="202"/>
      <c r="CR38" s="202" t="s">
        <v>175</v>
      </c>
      <c r="CS38" s="202"/>
      <c r="CT38" s="202"/>
      <c r="CU38" s="202"/>
      <c r="CV38" s="202"/>
      <c r="CW38" s="202" t="s">
        <v>175</v>
      </c>
      <c r="CX38" s="202"/>
      <c r="CY38" s="202"/>
      <c r="CZ38" s="202"/>
      <c r="DA38" s="202"/>
      <c r="DB38" s="202" t="s">
        <v>175</v>
      </c>
      <c r="DC38" s="202"/>
      <c r="DD38" s="202"/>
      <c r="DE38" s="202"/>
      <c r="DF38" s="202"/>
      <c r="DG38" s="202" t="s">
        <v>175</v>
      </c>
      <c r="DH38" s="202"/>
      <c r="DI38" s="202"/>
      <c r="DJ38" s="202"/>
      <c r="DK38" s="202"/>
      <c r="DL38" s="202" t="s">
        <v>175</v>
      </c>
      <c r="DM38" s="202"/>
      <c r="DN38" s="202"/>
      <c r="DO38" s="202"/>
      <c r="DP38" s="202"/>
      <c r="DQ38" s="202" t="s">
        <v>175</v>
      </c>
      <c r="DR38" s="202"/>
      <c r="DS38" s="202"/>
      <c r="DT38" s="202"/>
      <c r="DU38" s="202"/>
      <c r="DV38" s="202" t="s">
        <v>175</v>
      </c>
      <c r="DW38" s="202"/>
      <c r="DX38" s="202"/>
      <c r="DY38" s="202"/>
      <c r="DZ38" s="202"/>
      <c r="EA38" s="202" t="s">
        <v>175</v>
      </c>
      <c r="EB38" s="202"/>
      <c r="EC38" s="202"/>
      <c r="ED38" s="202"/>
      <c r="EE38" s="202"/>
      <c r="EF38" s="202" t="s">
        <v>175</v>
      </c>
      <c r="EG38" s="202"/>
      <c r="EH38" s="202"/>
      <c r="EI38" s="202"/>
      <c r="EJ38" s="202"/>
      <c r="EK38" s="202" t="s">
        <v>175</v>
      </c>
      <c r="EL38" s="202"/>
      <c r="EM38" s="202"/>
      <c r="EN38" s="202"/>
      <c r="EO38" s="202"/>
      <c r="EP38" s="202" t="s">
        <v>175</v>
      </c>
      <c r="EQ38" s="202"/>
      <c r="ER38" s="202"/>
      <c r="ES38" s="202"/>
      <c r="ET38" s="202"/>
      <c r="EU38" s="202" t="s">
        <v>175</v>
      </c>
      <c r="EV38" s="202"/>
      <c r="EW38" s="202"/>
      <c r="EX38" s="202"/>
      <c r="EY38" s="202"/>
      <c r="EZ38" s="202" t="s">
        <v>175</v>
      </c>
      <c r="FA38" s="202"/>
      <c r="FB38" s="202"/>
      <c r="FC38" s="202"/>
      <c r="FD38" s="202"/>
      <c r="FE38" s="202" t="s">
        <v>175</v>
      </c>
      <c r="FF38" s="202"/>
      <c r="FG38" s="202"/>
      <c r="FH38" s="202"/>
      <c r="FI38" s="202"/>
      <c r="FJ38" s="202" t="s">
        <v>175</v>
      </c>
      <c r="FK38" s="202"/>
      <c r="FL38" s="202"/>
      <c r="FM38" s="202"/>
      <c r="FN38" s="202"/>
      <c r="FO38" s="202" t="s">
        <v>175</v>
      </c>
      <c r="FP38" s="202"/>
      <c r="FQ38" s="202"/>
      <c r="FR38" s="202"/>
      <c r="FS38" s="202"/>
      <c r="FT38" s="202" t="s">
        <v>175</v>
      </c>
      <c r="FU38" s="202"/>
      <c r="FV38" s="202"/>
      <c r="FW38" s="202"/>
      <c r="FX38" s="202"/>
      <c r="FY38" s="202" t="s">
        <v>175</v>
      </c>
      <c r="FZ38" s="202"/>
      <c r="GA38" s="202"/>
      <c r="GB38" s="202"/>
      <c r="GC38" s="202"/>
      <c r="GD38" s="202" t="s">
        <v>175</v>
      </c>
      <c r="GE38" s="202"/>
      <c r="GF38" s="202"/>
      <c r="GG38" s="202"/>
      <c r="GH38" s="202"/>
      <c r="GI38" s="202" t="s">
        <v>175</v>
      </c>
      <c r="GJ38" s="202"/>
      <c r="GK38" s="202"/>
      <c r="GL38" s="202"/>
      <c r="GM38" s="202"/>
      <c r="GN38" s="202" t="s">
        <v>175</v>
      </c>
      <c r="GO38" s="202"/>
      <c r="GP38" s="202"/>
      <c r="GQ38" s="202"/>
      <c r="GR38" s="202"/>
      <c r="GS38" s="202" t="s">
        <v>175</v>
      </c>
      <c r="GT38" s="202"/>
      <c r="GU38" s="202"/>
      <c r="GV38" s="202"/>
      <c r="GW38" s="202"/>
      <c r="GX38" s="202" t="s">
        <v>175</v>
      </c>
      <c r="GY38" s="202"/>
      <c r="GZ38" s="202"/>
      <c r="HA38" s="202"/>
      <c r="HB38" s="202"/>
      <c r="HC38" s="202" t="s">
        <v>175</v>
      </c>
      <c r="HD38" s="202"/>
      <c r="HE38" s="202"/>
      <c r="HF38" s="202"/>
      <c r="HG38" s="202"/>
      <c r="HH38" s="202" t="s">
        <v>175</v>
      </c>
      <c r="HI38" s="202"/>
      <c r="HJ38" s="202"/>
      <c r="HK38" s="202"/>
      <c r="HL38" s="202"/>
      <c r="HM38" s="202" t="s">
        <v>175</v>
      </c>
      <c r="HN38" s="202"/>
      <c r="HO38" s="202"/>
      <c r="HP38" s="202"/>
      <c r="HQ38" s="202"/>
      <c r="HR38" s="202" t="s">
        <v>175</v>
      </c>
      <c r="HS38" s="202"/>
      <c r="HT38" s="202"/>
      <c r="HU38" s="202"/>
      <c r="HV38" s="202"/>
      <c r="HW38" s="202" t="s">
        <v>175</v>
      </c>
      <c r="HX38" s="202"/>
      <c r="HY38" s="202"/>
      <c r="HZ38" s="202"/>
      <c r="IA38" s="202"/>
      <c r="IB38" s="202" t="s">
        <v>175</v>
      </c>
      <c r="IC38" s="202"/>
      <c r="ID38" s="202"/>
      <c r="IE38" s="202"/>
      <c r="IF38" s="202"/>
      <c r="IG38" s="202" t="s">
        <v>175</v>
      </c>
      <c r="IH38" s="202"/>
      <c r="II38" s="202"/>
      <c r="IJ38" s="202"/>
      <c r="IK38" s="202"/>
      <c r="IL38" s="202" t="s">
        <v>175</v>
      </c>
      <c r="IM38" s="202"/>
      <c r="IN38" s="202"/>
      <c r="IO38" s="202"/>
      <c r="IP38" s="202"/>
      <c r="IQ38" s="202" t="s">
        <v>175</v>
      </c>
      <c r="IR38" s="202"/>
      <c r="IS38" s="202"/>
      <c r="IT38" s="202"/>
      <c r="IU38" s="202"/>
      <c r="IV38" s="202" t="s">
        <v>175</v>
      </c>
      <c r="IW38" s="202"/>
      <c r="IX38" s="202"/>
      <c r="IY38" s="202"/>
      <c r="IZ38" s="202"/>
      <c r="JA38" s="202" t="s">
        <v>175</v>
      </c>
      <c r="JB38" s="202"/>
      <c r="JC38" s="202"/>
      <c r="JD38" s="202"/>
      <c r="JE38" s="202"/>
      <c r="JF38" s="202" t="s">
        <v>175</v>
      </c>
      <c r="JG38" s="202"/>
      <c r="JH38" s="202"/>
      <c r="JI38" s="202"/>
      <c r="JJ38" s="202"/>
      <c r="JK38" s="202" t="s">
        <v>175</v>
      </c>
      <c r="JL38" s="202"/>
      <c r="JM38" s="202"/>
      <c r="JN38" s="202"/>
      <c r="JO38" s="202"/>
      <c r="JP38" s="202" t="s">
        <v>175</v>
      </c>
      <c r="JQ38" s="202"/>
      <c r="JR38" s="202"/>
      <c r="JS38" s="202"/>
      <c r="JT38" s="202"/>
      <c r="JU38" s="202" t="s">
        <v>175</v>
      </c>
      <c r="JV38" s="202"/>
      <c r="JW38" s="202"/>
      <c r="JX38" s="202"/>
      <c r="JY38" s="202"/>
      <c r="JZ38" s="202" t="s">
        <v>175</v>
      </c>
      <c r="KA38" s="202"/>
      <c r="KB38" s="202"/>
      <c r="KC38" s="202"/>
      <c r="KD38" s="202"/>
      <c r="KE38" s="202" t="s">
        <v>175</v>
      </c>
      <c r="KF38" s="202"/>
      <c r="KG38" s="202"/>
      <c r="KH38" s="202"/>
      <c r="KI38" s="202"/>
      <c r="KJ38" s="202" t="s">
        <v>175</v>
      </c>
      <c r="KK38" s="202"/>
      <c r="KL38" s="202"/>
      <c r="KM38" s="202"/>
      <c r="KN38" s="202"/>
      <c r="KO38" s="202" t="s">
        <v>175</v>
      </c>
      <c r="KP38" s="202"/>
      <c r="KQ38" s="202"/>
      <c r="KR38" s="202"/>
      <c r="KS38" s="202"/>
      <c r="KT38" s="202" t="s">
        <v>175</v>
      </c>
      <c r="KU38" s="202"/>
      <c r="KV38" s="202"/>
      <c r="KW38" s="202"/>
      <c r="KX38" s="202"/>
      <c r="KY38" s="202" t="s">
        <v>175</v>
      </c>
      <c r="KZ38" s="202"/>
      <c r="LA38" s="202"/>
      <c r="LB38" s="202"/>
      <c r="LC38" s="202"/>
      <c r="LD38" s="202" t="s">
        <v>175</v>
      </c>
      <c r="LE38" s="202"/>
      <c r="LF38" s="202"/>
      <c r="LG38" s="202"/>
      <c r="LH38" s="202"/>
      <c r="LI38" s="202" t="s">
        <v>175</v>
      </c>
      <c r="LJ38" s="202"/>
      <c r="LK38" s="202"/>
      <c r="LL38" s="202"/>
      <c r="LM38" s="202"/>
      <c r="LN38" s="202" t="s">
        <v>175</v>
      </c>
      <c r="LO38" s="202"/>
      <c r="LP38" s="202"/>
      <c r="LQ38" s="202"/>
      <c r="LR38" s="202"/>
      <c r="LS38" s="202" t="s">
        <v>175</v>
      </c>
      <c r="LT38" s="202"/>
      <c r="LU38" s="202"/>
      <c r="LV38" s="202"/>
      <c r="LW38" s="202"/>
      <c r="LX38" s="202" t="s">
        <v>175</v>
      </c>
      <c r="LY38" s="202"/>
      <c r="LZ38" s="202"/>
      <c r="MA38" s="202"/>
      <c r="MB38" s="202"/>
      <c r="MC38" s="202" t="s">
        <v>175</v>
      </c>
      <c r="MD38" s="202"/>
      <c r="ME38" s="202"/>
      <c r="MF38" s="202"/>
      <c r="MG38" s="202"/>
      <c r="MH38" s="202" t="s">
        <v>175</v>
      </c>
      <c r="MI38" s="202"/>
      <c r="MJ38" s="202"/>
      <c r="MK38" s="202"/>
      <c r="ML38" s="202"/>
      <c r="MM38" s="202" t="s">
        <v>175</v>
      </c>
      <c r="MN38" s="202"/>
      <c r="MO38" s="202"/>
      <c r="MP38" s="202"/>
      <c r="MQ38" s="202"/>
      <c r="MR38" s="202" t="s">
        <v>175</v>
      </c>
      <c r="MS38" s="202"/>
      <c r="MT38" s="202"/>
      <c r="MU38" s="202"/>
      <c r="MV38" s="202"/>
      <c r="MW38" s="202" t="s">
        <v>175</v>
      </c>
      <c r="MX38" s="202"/>
      <c r="MY38" s="202"/>
      <c r="MZ38" s="202"/>
      <c r="NA38" s="202"/>
      <c r="NB38" s="202" t="s">
        <v>175</v>
      </c>
      <c r="NC38" s="202"/>
      <c r="ND38" s="202"/>
      <c r="NE38" s="202"/>
      <c r="NF38" s="202"/>
      <c r="NG38" s="202" t="s">
        <v>175</v>
      </c>
      <c r="NH38" s="202"/>
      <c r="NI38" s="202"/>
      <c r="NJ38" s="202"/>
      <c r="NK38" s="202"/>
      <c r="NL38" s="202" t="s">
        <v>175</v>
      </c>
      <c r="NM38" s="202"/>
      <c r="NN38" s="202"/>
      <c r="NO38" s="202"/>
      <c r="NP38" s="202"/>
      <c r="NQ38" s="202" t="s">
        <v>175</v>
      </c>
      <c r="NR38" s="202"/>
      <c r="NS38" s="202"/>
      <c r="NT38" s="202"/>
      <c r="NU38" s="202"/>
      <c r="NV38" s="202" t="s">
        <v>175</v>
      </c>
      <c r="NW38" s="202"/>
      <c r="NX38" s="202"/>
      <c r="NY38" s="202"/>
      <c r="NZ38" s="202"/>
      <c r="OA38" s="202" t="s">
        <v>175</v>
      </c>
      <c r="OB38" s="202"/>
      <c r="OC38" s="202"/>
      <c r="OD38" s="202"/>
      <c r="OE38" s="202"/>
      <c r="OF38" s="202" t="s">
        <v>175</v>
      </c>
      <c r="OG38" s="202"/>
      <c r="OH38" s="202"/>
      <c r="OI38" s="202"/>
      <c r="OJ38" s="202"/>
      <c r="OK38" s="202" t="s">
        <v>175</v>
      </c>
      <c r="OL38" s="202"/>
      <c r="OM38" s="202"/>
      <c r="ON38" s="202"/>
      <c r="OO38" s="202"/>
      <c r="OP38" s="202" t="s">
        <v>175</v>
      </c>
      <c r="OQ38" s="202"/>
      <c r="OR38" s="202"/>
      <c r="OS38" s="202"/>
      <c r="OT38" s="202"/>
      <c r="OU38" s="202"/>
      <c r="OV38" s="202"/>
      <c r="OW38" s="202"/>
      <c r="OX38" s="202"/>
      <c r="OY38" s="202"/>
      <c r="OZ38" s="202" t="s">
        <v>175</v>
      </c>
      <c r="PA38" s="202"/>
      <c r="PB38" s="202"/>
      <c r="PC38" s="202"/>
      <c r="PD38" s="202"/>
      <c r="PE38" s="202" t="s">
        <v>175</v>
      </c>
      <c r="PF38" s="202"/>
      <c r="PG38" s="202"/>
      <c r="PH38" s="202"/>
      <c r="PI38" s="202"/>
      <c r="PJ38" s="202" t="s">
        <v>175</v>
      </c>
      <c r="PK38" s="202"/>
      <c r="PL38" s="202"/>
      <c r="PM38" s="202"/>
      <c r="PN38" s="202"/>
      <c r="PO38" s="202" t="s">
        <v>175</v>
      </c>
      <c r="PP38" s="202"/>
      <c r="PQ38" s="202"/>
      <c r="PR38" s="202"/>
      <c r="PS38" s="202"/>
      <c r="PT38" s="202" t="s">
        <v>175</v>
      </c>
      <c r="PU38" s="202"/>
      <c r="PV38" s="202"/>
      <c r="PW38" s="202"/>
      <c r="PX38" s="202"/>
      <c r="PY38" s="202" t="s">
        <v>175</v>
      </c>
      <c r="PZ38" s="202"/>
      <c r="QA38" s="202"/>
      <c r="QB38" s="202"/>
      <c r="QC38" s="202"/>
      <c r="QD38" s="202" t="s">
        <v>175</v>
      </c>
      <c r="QE38" s="202"/>
      <c r="QF38" s="202"/>
      <c r="QG38" s="202"/>
      <c r="QH38" s="202"/>
      <c r="QI38" s="202" t="s">
        <v>175</v>
      </c>
      <c r="QJ38" s="202"/>
      <c r="QK38" s="202"/>
      <c r="QL38" s="202"/>
      <c r="QM38" s="202"/>
      <c r="QN38" s="202" t="s">
        <v>175</v>
      </c>
      <c r="QO38" s="202"/>
      <c r="QP38" s="202"/>
      <c r="QQ38" s="202"/>
      <c r="QR38" s="202"/>
      <c r="QS38" s="202" t="s">
        <v>175</v>
      </c>
      <c r="QT38" s="202"/>
      <c r="QU38" s="202"/>
      <c r="QV38" s="202"/>
      <c r="QW38" s="202"/>
      <c r="QX38" s="202" t="s">
        <v>175</v>
      </c>
      <c r="QY38" s="202"/>
      <c r="QZ38" s="202"/>
      <c r="RA38" s="202"/>
      <c r="RB38" s="202"/>
      <c r="RC38" s="202" t="s">
        <v>175</v>
      </c>
      <c r="RD38" s="202"/>
      <c r="RE38" s="202"/>
      <c r="RF38" s="202"/>
      <c r="RG38" s="202"/>
      <c r="RH38" s="202" t="s">
        <v>175</v>
      </c>
      <c r="RI38" s="202"/>
      <c r="RJ38" s="202"/>
      <c r="RK38" s="202"/>
      <c r="RL38" s="202"/>
      <c r="RM38" s="202" t="s">
        <v>175</v>
      </c>
      <c r="RN38" s="202"/>
      <c r="RO38" s="202"/>
      <c r="RP38" s="202"/>
      <c r="RQ38" s="202"/>
      <c r="RR38" s="202" t="s">
        <v>175</v>
      </c>
      <c r="RS38" s="202"/>
      <c r="RT38" s="202"/>
      <c r="RU38" s="202"/>
      <c r="RV38" s="202"/>
      <c r="RW38" s="202" t="s">
        <v>175</v>
      </c>
      <c r="RX38" s="202"/>
      <c r="RY38" s="202"/>
      <c r="RZ38" s="202"/>
      <c r="SA38" s="202"/>
      <c r="SB38" s="202" t="s">
        <v>175</v>
      </c>
      <c r="SC38" s="202"/>
      <c r="SD38" s="202"/>
      <c r="SE38" s="202"/>
      <c r="SF38" s="202"/>
      <c r="SG38" s="202" t="s">
        <v>175</v>
      </c>
      <c r="SH38" s="202"/>
      <c r="SI38" s="202"/>
      <c r="SJ38" s="202"/>
      <c r="SK38" s="202"/>
      <c r="SL38" s="202" t="s">
        <v>175</v>
      </c>
      <c r="SM38" s="202"/>
      <c r="SN38" s="202"/>
      <c r="SO38" s="202"/>
      <c r="SP38" s="202"/>
      <c r="SQ38" s="202" t="s">
        <v>175</v>
      </c>
      <c r="SR38" s="202"/>
      <c r="SS38" s="202"/>
      <c r="ST38" s="202"/>
      <c r="SU38" s="202"/>
      <c r="SV38" s="202" t="s">
        <v>175</v>
      </c>
      <c r="SW38" s="202"/>
      <c r="SX38" s="202"/>
      <c r="SY38" s="202"/>
      <c r="SZ38" s="202"/>
      <c r="TA38" s="202" t="s">
        <v>175</v>
      </c>
      <c r="TB38" s="202"/>
      <c r="TC38" s="202"/>
      <c r="TD38" s="202"/>
      <c r="TE38" s="202"/>
      <c r="TF38" s="202" t="s">
        <v>175</v>
      </c>
      <c r="TG38" s="202"/>
      <c r="TH38" s="202"/>
      <c r="TI38" s="202"/>
      <c r="TJ38" s="202"/>
      <c r="TK38" s="202" t="s">
        <v>175</v>
      </c>
      <c r="TL38" s="202"/>
      <c r="TM38" s="202"/>
      <c r="TN38" s="202"/>
      <c r="TO38" s="202"/>
      <c r="TP38" s="202" t="s">
        <v>175</v>
      </c>
      <c r="TQ38" s="202"/>
      <c r="TR38" s="202"/>
      <c r="TS38" s="202"/>
      <c r="TT38" s="202"/>
      <c r="TU38" s="202" t="s">
        <v>175</v>
      </c>
      <c r="TV38" s="202"/>
      <c r="TW38" s="202"/>
      <c r="TX38" s="202"/>
      <c r="TY38" s="202"/>
      <c r="TZ38" s="202" t="s">
        <v>175</v>
      </c>
      <c r="UA38" s="202"/>
      <c r="UB38" s="202"/>
      <c r="UC38" s="202"/>
      <c r="UD38" s="202"/>
      <c r="UE38" s="202" t="s">
        <v>175</v>
      </c>
      <c r="UF38" s="202"/>
      <c r="UG38" s="202"/>
      <c r="UH38" s="202"/>
      <c r="UJ38" s="202" t="s">
        <v>175</v>
      </c>
      <c r="UK38" s="202"/>
      <c r="UL38" s="202"/>
      <c r="UM38" s="202"/>
      <c r="UN38" s="190"/>
      <c r="UO38" s="202" t="s">
        <v>175</v>
      </c>
      <c r="UP38" s="202"/>
      <c r="UQ38" s="202"/>
      <c r="UR38" s="202"/>
      <c r="US38" s="190"/>
      <c r="UT38" s="202" t="s">
        <v>175</v>
      </c>
      <c r="UU38" s="202"/>
      <c r="UV38" s="202"/>
      <c r="UW38" s="202"/>
      <c r="UX38" s="190"/>
      <c r="UY38" s="202" t="s">
        <v>175</v>
      </c>
      <c r="UZ38" s="202"/>
      <c r="VA38" s="202"/>
      <c r="VB38" s="202"/>
      <c r="VC38" s="190"/>
      <c r="VD38" s="202" t="s">
        <v>175</v>
      </c>
      <c r="VE38" s="202"/>
      <c r="VF38" s="202"/>
      <c r="VG38" s="202"/>
      <c r="VH38" s="190"/>
      <c r="VI38" s="202" t="s">
        <v>175</v>
      </c>
      <c r="VJ38" s="202"/>
      <c r="VK38" s="202"/>
      <c r="VL38" s="202"/>
      <c r="VM38" s="190"/>
      <c r="VN38" s="202" t="s">
        <v>175</v>
      </c>
      <c r="VO38" s="202"/>
      <c r="VP38" s="202"/>
      <c r="VQ38" s="202"/>
      <c r="VR38" s="190"/>
      <c r="VS38" s="202" t="s">
        <v>175</v>
      </c>
      <c r="VT38" s="202"/>
      <c r="VU38" s="202"/>
      <c r="VV38" s="202"/>
      <c r="VW38" s="190"/>
      <c r="VX38" s="202" t="s">
        <v>175</v>
      </c>
      <c r="VY38" s="202"/>
      <c r="VZ38" s="202"/>
      <c r="WA38" s="202"/>
      <c r="WB38" s="190"/>
      <c r="WC38" s="202" t="s">
        <v>175</v>
      </c>
      <c r="WD38" s="202"/>
      <c r="WE38" s="202"/>
      <c r="WF38" s="202"/>
      <c r="WG38" s="190"/>
      <c r="WH38" s="202" t="s">
        <v>175</v>
      </c>
      <c r="WI38" s="202"/>
      <c r="WJ38" s="202"/>
      <c r="WK38" s="202"/>
      <c r="WL38" s="190"/>
      <c r="WM38" s="202" t="s">
        <v>175</v>
      </c>
      <c r="WN38" s="202"/>
      <c r="WO38" s="202"/>
      <c r="WP38" s="202"/>
      <c r="WQ38" s="190"/>
      <c r="WR38" s="202" t="s">
        <v>175</v>
      </c>
      <c r="WS38" s="202"/>
      <c r="WT38" s="202"/>
      <c r="WU38" s="202"/>
      <c r="WV38" s="190"/>
      <c r="WW38" s="202" t="s">
        <v>175</v>
      </c>
      <c r="WX38" s="202"/>
      <c r="WY38" s="202"/>
      <c r="WZ38" s="202"/>
      <c r="XA38" s="190"/>
      <c r="XB38" s="202" t="s">
        <v>175</v>
      </c>
      <c r="XC38" s="202"/>
      <c r="XD38" s="202"/>
      <c r="XE38" s="202"/>
      <c r="XF38" s="190"/>
      <c r="XG38" s="202" t="s">
        <v>175</v>
      </c>
      <c r="XH38" s="202"/>
      <c r="XI38" s="202"/>
      <c r="XJ38" s="202"/>
      <c r="XK38" s="190"/>
      <c r="XL38" s="202" t="s">
        <v>175</v>
      </c>
      <c r="XM38" s="202"/>
      <c r="XN38" s="202"/>
      <c r="XO38" s="202"/>
      <c r="XP38" s="190"/>
      <c r="XQ38" s="202" t="s">
        <v>175</v>
      </c>
      <c r="XR38" s="202"/>
      <c r="XS38" s="202"/>
      <c r="XT38" s="202"/>
      <c r="XU38" s="190"/>
      <c r="XV38" s="202" t="s">
        <v>175</v>
      </c>
      <c r="XW38" s="202"/>
      <c r="XX38" s="202"/>
      <c r="XY38" s="202"/>
      <c r="XZ38" s="190"/>
      <c r="YA38" s="202" t="s">
        <v>175</v>
      </c>
      <c r="YB38" s="202"/>
      <c r="YC38" s="202"/>
      <c r="YD38" s="202"/>
      <c r="YE38" s="190"/>
      <c r="YF38" s="202" t="s">
        <v>175</v>
      </c>
      <c r="YG38" s="202"/>
      <c r="YH38" s="202"/>
      <c r="YI38" s="202"/>
      <c r="YJ38" s="190"/>
      <c r="YK38" s="202" t="s">
        <v>175</v>
      </c>
      <c r="YL38" s="202"/>
      <c r="YM38" s="202"/>
      <c r="YN38" s="202"/>
      <c r="YO38" s="190"/>
      <c r="YP38" s="202" t="s">
        <v>175</v>
      </c>
      <c r="YQ38" s="202"/>
      <c r="YR38" s="202"/>
      <c r="YS38" s="202"/>
      <c r="YT38" s="190"/>
      <c r="YU38" s="202" t="s">
        <v>175</v>
      </c>
      <c r="YV38" s="202"/>
      <c r="YW38" s="202"/>
      <c r="YX38" s="202"/>
      <c r="YY38" s="190"/>
      <c r="YZ38" s="202" t="s">
        <v>175</v>
      </c>
      <c r="ZA38" s="202"/>
      <c r="ZB38" s="202"/>
      <c r="ZC38" s="202"/>
      <c r="ZD38" s="190"/>
      <c r="ZE38" s="202" t="s">
        <v>175</v>
      </c>
      <c r="ZF38" s="202"/>
      <c r="ZG38" s="202"/>
      <c r="ZH38" s="202"/>
      <c r="ZI38" s="190"/>
      <c r="ZJ38" s="202" t="s">
        <v>175</v>
      </c>
      <c r="ZK38" s="202"/>
      <c r="ZL38" s="202"/>
      <c r="ZM38" s="202"/>
      <c r="ZN38" s="190"/>
      <c r="ZO38" s="202" t="s">
        <v>175</v>
      </c>
      <c r="ZP38" s="202"/>
      <c r="ZQ38" s="202"/>
      <c r="ZR38" s="202"/>
      <c r="ZS38" s="190"/>
      <c r="ZT38" s="202" t="s">
        <v>175</v>
      </c>
      <c r="ZU38" s="202"/>
      <c r="ZV38" s="202"/>
      <c r="ZW38" s="202"/>
      <c r="ZX38" s="190"/>
      <c r="ZY38" s="202" t="s">
        <v>175</v>
      </c>
      <c r="ZZ38" s="202"/>
      <c r="AAA38" s="202"/>
      <c r="AAB38" s="202"/>
      <c r="AAC38" s="190"/>
      <c r="AAD38" s="202" t="s">
        <v>175</v>
      </c>
      <c r="AAE38" s="202"/>
      <c r="AAF38" s="202"/>
      <c r="AAG38" s="202"/>
      <c r="AAH38" s="190"/>
      <c r="AAI38" s="202" t="s">
        <v>175</v>
      </c>
      <c r="AAJ38" s="202"/>
      <c r="AAK38" s="202"/>
      <c r="AAL38" s="202"/>
      <c r="AAM38" s="190"/>
    </row>
    <row r="39" spans="1:715" ht="23.25" thickBot="1" x14ac:dyDescent="0.3">
      <c r="A39" s="194" t="s">
        <v>73</v>
      </c>
      <c r="B39" s="205">
        <v>23.76</v>
      </c>
      <c r="C39" s="205" t="s">
        <v>163</v>
      </c>
      <c r="D39" s="205" t="s">
        <v>163</v>
      </c>
      <c r="E39" s="190">
        <f>SUM(B39:D39)</f>
        <v>23.76</v>
      </c>
      <c r="F39" s="194" t="s">
        <v>73</v>
      </c>
      <c r="G39" s="205">
        <v>23.76</v>
      </c>
      <c r="H39" s="205" t="s">
        <v>163</v>
      </c>
      <c r="I39" s="205" t="s">
        <v>163</v>
      </c>
      <c r="J39" s="190">
        <f>SUM(G39:I39)</f>
        <v>23.76</v>
      </c>
      <c r="K39" s="194" t="s">
        <v>73</v>
      </c>
      <c r="L39" s="205">
        <v>23.76</v>
      </c>
      <c r="M39" s="205" t="s">
        <v>163</v>
      </c>
      <c r="N39" s="205" t="s">
        <v>163</v>
      </c>
      <c r="O39" s="190">
        <f>SUM(L39:N39)</f>
        <v>23.76</v>
      </c>
      <c r="P39" s="194" t="s">
        <v>73</v>
      </c>
      <c r="Q39" s="205">
        <v>23.76</v>
      </c>
      <c r="R39" s="205" t="s">
        <v>163</v>
      </c>
      <c r="S39" s="205" t="s">
        <v>163</v>
      </c>
      <c r="T39" s="190">
        <f>SUM(Q39:S39)</f>
        <v>23.76</v>
      </c>
      <c r="U39" s="194" t="s">
        <v>73</v>
      </c>
      <c r="V39" s="205">
        <v>23.76</v>
      </c>
      <c r="W39" s="205" t="s">
        <v>163</v>
      </c>
      <c r="X39" s="205" t="s">
        <v>163</v>
      </c>
      <c r="Y39" s="190">
        <f>SUM(V39:X39)</f>
        <v>23.76</v>
      </c>
      <c r="Z39" s="194" t="s">
        <v>73</v>
      </c>
      <c r="AA39" s="205">
        <v>23.76</v>
      </c>
      <c r="AB39" s="205" t="s">
        <v>163</v>
      </c>
      <c r="AC39" s="205" t="s">
        <v>163</v>
      </c>
      <c r="AD39" s="190">
        <f>SUM(AA39:AC39)</f>
        <v>23.76</v>
      </c>
      <c r="AE39" s="194" t="s">
        <v>73</v>
      </c>
      <c r="AF39" s="205">
        <v>23.76</v>
      </c>
      <c r="AG39" s="205" t="s">
        <v>163</v>
      </c>
      <c r="AH39" s="205" t="s">
        <v>163</v>
      </c>
      <c r="AI39" s="190">
        <f>SUM(AF39:AH39)</f>
        <v>23.76</v>
      </c>
      <c r="AJ39" s="194" t="s">
        <v>73</v>
      </c>
      <c r="AK39" s="205">
        <v>23.76</v>
      </c>
      <c r="AL39" s="205" t="s">
        <v>163</v>
      </c>
      <c r="AM39" s="205" t="s">
        <v>163</v>
      </c>
      <c r="AN39" s="190">
        <f>SUM(AK39:AM39)</f>
        <v>23.76</v>
      </c>
      <c r="AO39" s="192" t="s">
        <v>73</v>
      </c>
      <c r="AP39" s="190">
        <v>23.76</v>
      </c>
      <c r="AQ39" s="190" t="s">
        <v>51</v>
      </c>
      <c r="AR39" s="190" t="s">
        <v>51</v>
      </c>
      <c r="AS39" s="190">
        <f>SUM(AP39:AR39)</f>
        <v>23.76</v>
      </c>
      <c r="AT39" s="192" t="s">
        <v>73</v>
      </c>
      <c r="AU39" s="190">
        <v>23.76</v>
      </c>
      <c r="AV39" s="190" t="s">
        <v>43</v>
      </c>
      <c r="AW39" s="190" t="s">
        <v>43</v>
      </c>
      <c r="AX39" s="190">
        <f>SUM(AU39:AW39)</f>
        <v>23.76</v>
      </c>
      <c r="AY39" s="196" t="s">
        <v>173</v>
      </c>
      <c r="AZ39" s="195" t="s">
        <v>166</v>
      </c>
      <c r="BA39" s="195" t="s">
        <v>165</v>
      </c>
      <c r="BB39" s="195" t="s">
        <v>164</v>
      </c>
      <c r="BC39" s="195" t="s">
        <v>61</v>
      </c>
      <c r="BD39" s="196" t="s">
        <v>173</v>
      </c>
      <c r="BE39" s="195" t="s">
        <v>166</v>
      </c>
      <c r="BF39" s="195" t="s">
        <v>165</v>
      </c>
      <c r="BG39" s="195" t="s">
        <v>164</v>
      </c>
      <c r="BH39" s="195" t="s">
        <v>61</v>
      </c>
      <c r="BI39" s="196" t="s">
        <v>173</v>
      </c>
      <c r="BJ39" s="195" t="s">
        <v>166</v>
      </c>
      <c r="BK39" s="195" t="s">
        <v>165</v>
      </c>
      <c r="BL39" s="195" t="s">
        <v>164</v>
      </c>
      <c r="BM39" s="195" t="s">
        <v>61</v>
      </c>
      <c r="BN39" s="196" t="s">
        <v>173</v>
      </c>
      <c r="BO39" s="195" t="s">
        <v>166</v>
      </c>
      <c r="BP39" s="195" t="s">
        <v>165</v>
      </c>
      <c r="BQ39" s="195" t="s">
        <v>164</v>
      </c>
      <c r="BR39" s="195" t="s">
        <v>61</v>
      </c>
      <c r="BS39" s="196" t="s">
        <v>173</v>
      </c>
      <c r="BT39" s="195" t="s">
        <v>166</v>
      </c>
      <c r="BU39" s="195" t="s">
        <v>165</v>
      </c>
      <c r="BV39" s="195" t="s">
        <v>164</v>
      </c>
      <c r="BW39" s="195" t="s">
        <v>61</v>
      </c>
      <c r="BX39" s="196" t="s">
        <v>173</v>
      </c>
      <c r="BY39" s="195" t="s">
        <v>166</v>
      </c>
      <c r="BZ39" s="195" t="s">
        <v>165</v>
      </c>
      <c r="CA39" s="195" t="s">
        <v>164</v>
      </c>
      <c r="CB39" s="195" t="s">
        <v>61</v>
      </c>
      <c r="CC39" s="196" t="s">
        <v>173</v>
      </c>
      <c r="CD39" s="195" t="s">
        <v>166</v>
      </c>
      <c r="CE39" s="195" t="s">
        <v>165</v>
      </c>
      <c r="CF39" s="195" t="s">
        <v>164</v>
      </c>
      <c r="CG39" s="195" t="s">
        <v>61</v>
      </c>
      <c r="CH39" s="196" t="s">
        <v>173</v>
      </c>
      <c r="CI39" s="195" t="s">
        <v>166</v>
      </c>
      <c r="CJ39" s="195" t="s">
        <v>165</v>
      </c>
      <c r="CK39" s="195" t="s">
        <v>164</v>
      </c>
      <c r="CL39" s="195" t="s">
        <v>61</v>
      </c>
      <c r="CM39" s="196" t="s">
        <v>173</v>
      </c>
      <c r="CN39" s="195" t="s">
        <v>166</v>
      </c>
      <c r="CO39" s="195" t="s">
        <v>165</v>
      </c>
      <c r="CP39" s="195" t="s">
        <v>164</v>
      </c>
      <c r="CQ39" s="195" t="s">
        <v>61</v>
      </c>
      <c r="CR39" s="196" t="s">
        <v>173</v>
      </c>
      <c r="CS39" s="195" t="s">
        <v>166</v>
      </c>
      <c r="CT39" s="195" t="s">
        <v>165</v>
      </c>
      <c r="CU39" s="195" t="s">
        <v>164</v>
      </c>
      <c r="CV39" s="195" t="s">
        <v>61</v>
      </c>
      <c r="CW39" s="196" t="s">
        <v>173</v>
      </c>
      <c r="CX39" s="195" t="s">
        <v>166</v>
      </c>
      <c r="CY39" s="195" t="s">
        <v>165</v>
      </c>
      <c r="CZ39" s="195" t="s">
        <v>164</v>
      </c>
      <c r="DA39" s="195" t="s">
        <v>61</v>
      </c>
      <c r="DB39" s="196" t="s">
        <v>173</v>
      </c>
      <c r="DC39" s="195" t="s">
        <v>166</v>
      </c>
      <c r="DD39" s="195" t="s">
        <v>165</v>
      </c>
      <c r="DE39" s="195" t="s">
        <v>164</v>
      </c>
      <c r="DF39" s="195" t="s">
        <v>61</v>
      </c>
      <c r="DG39" s="196" t="s">
        <v>173</v>
      </c>
      <c r="DH39" s="195" t="s">
        <v>166</v>
      </c>
      <c r="DI39" s="195" t="s">
        <v>165</v>
      </c>
      <c r="DJ39" s="195" t="s">
        <v>164</v>
      </c>
      <c r="DK39" s="195" t="s">
        <v>61</v>
      </c>
      <c r="DL39" s="196" t="s">
        <v>173</v>
      </c>
      <c r="DM39" s="195" t="s">
        <v>166</v>
      </c>
      <c r="DN39" s="195" t="s">
        <v>165</v>
      </c>
      <c r="DO39" s="195" t="s">
        <v>164</v>
      </c>
      <c r="DP39" s="195" t="s">
        <v>61</v>
      </c>
      <c r="DQ39" s="196" t="s">
        <v>173</v>
      </c>
      <c r="DR39" s="195" t="s">
        <v>166</v>
      </c>
      <c r="DS39" s="195" t="s">
        <v>165</v>
      </c>
      <c r="DT39" s="195" t="s">
        <v>164</v>
      </c>
      <c r="DU39" s="195" t="s">
        <v>61</v>
      </c>
      <c r="DV39" s="196" t="s">
        <v>173</v>
      </c>
      <c r="DW39" s="195" t="s">
        <v>166</v>
      </c>
      <c r="DX39" s="195" t="s">
        <v>165</v>
      </c>
      <c r="DY39" s="195" t="s">
        <v>164</v>
      </c>
      <c r="DZ39" s="195" t="s">
        <v>61</v>
      </c>
      <c r="EA39" s="196" t="s">
        <v>173</v>
      </c>
      <c r="EB39" s="195" t="s">
        <v>166</v>
      </c>
      <c r="EC39" s="195" t="s">
        <v>165</v>
      </c>
      <c r="ED39" s="195" t="s">
        <v>164</v>
      </c>
      <c r="EE39" s="195" t="s">
        <v>61</v>
      </c>
      <c r="EF39" s="196" t="s">
        <v>173</v>
      </c>
      <c r="EG39" s="195" t="s">
        <v>166</v>
      </c>
      <c r="EH39" s="195" t="s">
        <v>165</v>
      </c>
      <c r="EI39" s="195" t="s">
        <v>164</v>
      </c>
      <c r="EJ39" s="195" t="s">
        <v>61</v>
      </c>
      <c r="EK39" s="196" t="s">
        <v>173</v>
      </c>
      <c r="EL39" s="195" t="s">
        <v>166</v>
      </c>
      <c r="EM39" s="195" t="s">
        <v>165</v>
      </c>
      <c r="EN39" s="195" t="s">
        <v>164</v>
      </c>
      <c r="EO39" s="195" t="s">
        <v>61</v>
      </c>
      <c r="EP39" s="196" t="s">
        <v>173</v>
      </c>
      <c r="EQ39" s="195" t="s">
        <v>166</v>
      </c>
      <c r="ER39" s="195" t="s">
        <v>165</v>
      </c>
      <c r="ES39" s="195" t="s">
        <v>164</v>
      </c>
      <c r="ET39" s="195" t="s">
        <v>61</v>
      </c>
      <c r="EU39" s="196" t="s">
        <v>173</v>
      </c>
      <c r="EV39" s="195" t="s">
        <v>166</v>
      </c>
      <c r="EW39" s="195" t="s">
        <v>165</v>
      </c>
      <c r="EX39" s="195" t="s">
        <v>164</v>
      </c>
      <c r="EY39" s="195" t="s">
        <v>61</v>
      </c>
      <c r="EZ39" s="196" t="s">
        <v>173</v>
      </c>
      <c r="FA39" s="195" t="s">
        <v>166</v>
      </c>
      <c r="FB39" s="195" t="s">
        <v>165</v>
      </c>
      <c r="FC39" s="195" t="s">
        <v>164</v>
      </c>
      <c r="FD39" s="195" t="s">
        <v>61</v>
      </c>
      <c r="FE39" s="196" t="s">
        <v>173</v>
      </c>
      <c r="FF39" s="195" t="s">
        <v>166</v>
      </c>
      <c r="FG39" s="195" t="s">
        <v>165</v>
      </c>
      <c r="FH39" s="195" t="s">
        <v>164</v>
      </c>
      <c r="FI39" s="195" t="s">
        <v>61</v>
      </c>
      <c r="FJ39" s="196" t="s">
        <v>173</v>
      </c>
      <c r="FK39" s="195" t="s">
        <v>166</v>
      </c>
      <c r="FL39" s="195" t="s">
        <v>165</v>
      </c>
      <c r="FM39" s="195" t="s">
        <v>164</v>
      </c>
      <c r="FN39" s="195" t="s">
        <v>61</v>
      </c>
      <c r="FO39" s="196" t="s">
        <v>173</v>
      </c>
      <c r="FP39" s="195" t="s">
        <v>166</v>
      </c>
      <c r="FQ39" s="195" t="s">
        <v>165</v>
      </c>
      <c r="FR39" s="195" t="s">
        <v>164</v>
      </c>
      <c r="FS39" s="195" t="s">
        <v>61</v>
      </c>
      <c r="FT39" s="196" t="s">
        <v>173</v>
      </c>
      <c r="FU39" s="195" t="s">
        <v>166</v>
      </c>
      <c r="FV39" s="195" t="s">
        <v>165</v>
      </c>
      <c r="FW39" s="195" t="s">
        <v>164</v>
      </c>
      <c r="FX39" s="195" t="s">
        <v>61</v>
      </c>
      <c r="FY39" s="196" t="s">
        <v>173</v>
      </c>
      <c r="FZ39" s="195" t="s">
        <v>166</v>
      </c>
      <c r="GA39" s="195" t="s">
        <v>165</v>
      </c>
      <c r="GB39" s="195" t="s">
        <v>164</v>
      </c>
      <c r="GC39" s="195" t="s">
        <v>61</v>
      </c>
      <c r="GD39" s="196" t="s">
        <v>173</v>
      </c>
      <c r="GE39" s="195" t="s">
        <v>166</v>
      </c>
      <c r="GF39" s="195" t="s">
        <v>165</v>
      </c>
      <c r="GG39" s="195" t="s">
        <v>164</v>
      </c>
      <c r="GH39" s="195" t="s">
        <v>61</v>
      </c>
      <c r="GI39" s="196" t="s">
        <v>173</v>
      </c>
      <c r="GJ39" s="195" t="s">
        <v>166</v>
      </c>
      <c r="GK39" s="195" t="s">
        <v>165</v>
      </c>
      <c r="GL39" s="195" t="s">
        <v>164</v>
      </c>
      <c r="GM39" s="195" t="s">
        <v>61</v>
      </c>
      <c r="GN39" s="196" t="s">
        <v>173</v>
      </c>
      <c r="GO39" s="195" t="s">
        <v>166</v>
      </c>
      <c r="GP39" s="195" t="s">
        <v>165</v>
      </c>
      <c r="GQ39" s="195" t="s">
        <v>164</v>
      </c>
      <c r="GR39" s="195" t="s">
        <v>61</v>
      </c>
      <c r="GS39" s="196" t="s">
        <v>173</v>
      </c>
      <c r="GT39" s="195" t="s">
        <v>166</v>
      </c>
      <c r="GU39" s="195" t="s">
        <v>165</v>
      </c>
      <c r="GV39" s="195" t="s">
        <v>164</v>
      </c>
      <c r="GW39" s="195" t="s">
        <v>61</v>
      </c>
      <c r="GX39" s="196" t="s">
        <v>173</v>
      </c>
      <c r="GY39" s="195" t="s">
        <v>166</v>
      </c>
      <c r="GZ39" s="195" t="s">
        <v>165</v>
      </c>
      <c r="HA39" s="195" t="s">
        <v>164</v>
      </c>
      <c r="HB39" s="195" t="s">
        <v>61</v>
      </c>
      <c r="HC39" s="196" t="s">
        <v>173</v>
      </c>
      <c r="HD39" s="195" t="s">
        <v>166</v>
      </c>
      <c r="HE39" s="195" t="s">
        <v>165</v>
      </c>
      <c r="HF39" s="195" t="s">
        <v>164</v>
      </c>
      <c r="HG39" s="195" t="s">
        <v>61</v>
      </c>
      <c r="HH39" s="196" t="s">
        <v>173</v>
      </c>
      <c r="HI39" s="195" t="s">
        <v>166</v>
      </c>
      <c r="HJ39" s="195" t="s">
        <v>165</v>
      </c>
      <c r="HK39" s="195" t="s">
        <v>164</v>
      </c>
      <c r="HL39" s="195" t="s">
        <v>61</v>
      </c>
      <c r="HM39" s="196" t="s">
        <v>173</v>
      </c>
      <c r="HN39" s="195" t="s">
        <v>166</v>
      </c>
      <c r="HO39" s="195" t="s">
        <v>165</v>
      </c>
      <c r="HP39" s="195" t="s">
        <v>164</v>
      </c>
      <c r="HQ39" s="195" t="s">
        <v>61</v>
      </c>
      <c r="HR39" s="196" t="s">
        <v>173</v>
      </c>
      <c r="HS39" s="195" t="s">
        <v>166</v>
      </c>
      <c r="HT39" s="195" t="s">
        <v>165</v>
      </c>
      <c r="HU39" s="195" t="s">
        <v>164</v>
      </c>
      <c r="HV39" s="195" t="s">
        <v>61</v>
      </c>
      <c r="HW39" s="196" t="s">
        <v>173</v>
      </c>
      <c r="HX39" s="195" t="s">
        <v>166</v>
      </c>
      <c r="HY39" s="195" t="s">
        <v>165</v>
      </c>
      <c r="HZ39" s="195" t="s">
        <v>164</v>
      </c>
      <c r="IA39" s="195" t="s">
        <v>61</v>
      </c>
      <c r="IB39" s="196" t="s">
        <v>173</v>
      </c>
      <c r="IC39" s="195" t="s">
        <v>166</v>
      </c>
      <c r="ID39" s="195" t="s">
        <v>165</v>
      </c>
      <c r="IE39" s="195" t="s">
        <v>164</v>
      </c>
      <c r="IF39" s="195" t="s">
        <v>61</v>
      </c>
      <c r="IG39" s="196" t="s">
        <v>173</v>
      </c>
      <c r="IH39" s="195" t="s">
        <v>166</v>
      </c>
      <c r="II39" s="195" t="s">
        <v>165</v>
      </c>
      <c r="IJ39" s="195" t="s">
        <v>164</v>
      </c>
      <c r="IK39" s="195" t="s">
        <v>61</v>
      </c>
      <c r="IL39" s="196" t="s">
        <v>173</v>
      </c>
      <c r="IM39" s="195" t="s">
        <v>166</v>
      </c>
      <c r="IN39" s="195" t="s">
        <v>165</v>
      </c>
      <c r="IO39" s="195" t="s">
        <v>164</v>
      </c>
      <c r="IP39" s="195" t="s">
        <v>61</v>
      </c>
      <c r="IQ39" s="196" t="s">
        <v>173</v>
      </c>
      <c r="IR39" s="195" t="s">
        <v>166</v>
      </c>
      <c r="IS39" s="195" t="s">
        <v>165</v>
      </c>
      <c r="IT39" s="195" t="s">
        <v>164</v>
      </c>
      <c r="IU39" s="195" t="s">
        <v>61</v>
      </c>
      <c r="IV39" s="196" t="s">
        <v>173</v>
      </c>
      <c r="IW39" s="195" t="s">
        <v>166</v>
      </c>
      <c r="IX39" s="195" t="s">
        <v>165</v>
      </c>
      <c r="IY39" s="195" t="s">
        <v>164</v>
      </c>
      <c r="IZ39" s="195" t="s">
        <v>61</v>
      </c>
      <c r="JA39" s="196" t="s">
        <v>173</v>
      </c>
      <c r="JB39" s="195" t="s">
        <v>166</v>
      </c>
      <c r="JC39" s="195" t="s">
        <v>165</v>
      </c>
      <c r="JD39" s="195" t="s">
        <v>164</v>
      </c>
      <c r="JE39" s="195" t="s">
        <v>61</v>
      </c>
      <c r="JF39" s="196" t="s">
        <v>173</v>
      </c>
      <c r="JG39" s="195" t="s">
        <v>166</v>
      </c>
      <c r="JH39" s="195" t="s">
        <v>165</v>
      </c>
      <c r="JI39" s="195" t="s">
        <v>164</v>
      </c>
      <c r="JJ39" s="195" t="s">
        <v>61</v>
      </c>
      <c r="JK39" s="196" t="s">
        <v>173</v>
      </c>
      <c r="JL39" s="195" t="s">
        <v>166</v>
      </c>
      <c r="JM39" s="195" t="s">
        <v>165</v>
      </c>
      <c r="JN39" s="195" t="s">
        <v>164</v>
      </c>
      <c r="JO39" s="195" t="s">
        <v>61</v>
      </c>
      <c r="JP39" s="196" t="s">
        <v>173</v>
      </c>
      <c r="JQ39" s="195" t="s">
        <v>166</v>
      </c>
      <c r="JR39" s="195" t="s">
        <v>165</v>
      </c>
      <c r="JS39" s="195" t="s">
        <v>164</v>
      </c>
      <c r="JT39" s="195" t="s">
        <v>61</v>
      </c>
      <c r="JU39" s="196" t="s">
        <v>173</v>
      </c>
      <c r="JV39" s="195" t="s">
        <v>166</v>
      </c>
      <c r="JW39" s="195" t="s">
        <v>165</v>
      </c>
      <c r="JX39" s="195" t="s">
        <v>164</v>
      </c>
      <c r="JY39" s="195" t="s">
        <v>61</v>
      </c>
      <c r="JZ39" s="196" t="s">
        <v>173</v>
      </c>
      <c r="KA39" s="195" t="s">
        <v>166</v>
      </c>
      <c r="KB39" s="195" t="s">
        <v>165</v>
      </c>
      <c r="KC39" s="195" t="s">
        <v>164</v>
      </c>
      <c r="KD39" s="195" t="s">
        <v>61</v>
      </c>
      <c r="KE39" s="196" t="s">
        <v>173</v>
      </c>
      <c r="KF39" s="195" t="s">
        <v>166</v>
      </c>
      <c r="KG39" s="195" t="s">
        <v>165</v>
      </c>
      <c r="KH39" s="195" t="s">
        <v>164</v>
      </c>
      <c r="KI39" s="195" t="s">
        <v>61</v>
      </c>
      <c r="KJ39" s="196" t="s">
        <v>173</v>
      </c>
      <c r="KK39" s="195" t="s">
        <v>166</v>
      </c>
      <c r="KL39" s="195" t="s">
        <v>165</v>
      </c>
      <c r="KM39" s="195" t="s">
        <v>164</v>
      </c>
      <c r="KN39" s="195" t="s">
        <v>61</v>
      </c>
      <c r="KO39" s="196" t="s">
        <v>173</v>
      </c>
      <c r="KP39" s="195" t="s">
        <v>166</v>
      </c>
      <c r="KQ39" s="195" t="s">
        <v>165</v>
      </c>
      <c r="KR39" s="195" t="s">
        <v>164</v>
      </c>
      <c r="KS39" s="195" t="s">
        <v>61</v>
      </c>
      <c r="KT39" s="196" t="s">
        <v>173</v>
      </c>
      <c r="KU39" s="195" t="s">
        <v>166</v>
      </c>
      <c r="KV39" s="195" t="s">
        <v>165</v>
      </c>
      <c r="KW39" s="195" t="s">
        <v>164</v>
      </c>
      <c r="KX39" s="195" t="s">
        <v>61</v>
      </c>
      <c r="KY39" s="196" t="s">
        <v>173</v>
      </c>
      <c r="KZ39" s="195" t="s">
        <v>166</v>
      </c>
      <c r="LA39" s="195" t="s">
        <v>165</v>
      </c>
      <c r="LB39" s="195" t="s">
        <v>164</v>
      </c>
      <c r="LC39" s="195" t="s">
        <v>61</v>
      </c>
      <c r="LD39" s="196" t="s">
        <v>173</v>
      </c>
      <c r="LE39" s="195" t="s">
        <v>166</v>
      </c>
      <c r="LF39" s="195" t="s">
        <v>165</v>
      </c>
      <c r="LG39" s="195" t="s">
        <v>164</v>
      </c>
      <c r="LH39" s="195" t="s">
        <v>61</v>
      </c>
      <c r="LI39" s="196" t="s">
        <v>173</v>
      </c>
      <c r="LJ39" s="195" t="s">
        <v>166</v>
      </c>
      <c r="LK39" s="195" t="s">
        <v>165</v>
      </c>
      <c r="LL39" s="195" t="s">
        <v>164</v>
      </c>
      <c r="LM39" s="195" t="s">
        <v>61</v>
      </c>
      <c r="LN39" s="196" t="s">
        <v>173</v>
      </c>
      <c r="LO39" s="195" t="s">
        <v>166</v>
      </c>
      <c r="LP39" s="195" t="s">
        <v>165</v>
      </c>
      <c r="LQ39" s="195" t="s">
        <v>164</v>
      </c>
      <c r="LR39" s="195" t="s">
        <v>61</v>
      </c>
      <c r="LS39" s="196" t="s">
        <v>173</v>
      </c>
      <c r="LT39" s="195" t="s">
        <v>166</v>
      </c>
      <c r="LU39" s="195" t="s">
        <v>165</v>
      </c>
      <c r="LV39" s="195" t="s">
        <v>164</v>
      </c>
      <c r="LW39" s="195" t="s">
        <v>61</v>
      </c>
      <c r="LX39" s="196" t="s">
        <v>173</v>
      </c>
      <c r="LY39" s="195" t="s">
        <v>166</v>
      </c>
      <c r="LZ39" s="195" t="s">
        <v>165</v>
      </c>
      <c r="MA39" s="195" t="s">
        <v>164</v>
      </c>
      <c r="MB39" s="195" t="s">
        <v>61</v>
      </c>
      <c r="MC39" s="196" t="s">
        <v>173</v>
      </c>
      <c r="MD39" s="195" t="s">
        <v>166</v>
      </c>
      <c r="ME39" s="195" t="s">
        <v>165</v>
      </c>
      <c r="MF39" s="195" t="s">
        <v>164</v>
      </c>
      <c r="MG39" s="195" t="s">
        <v>61</v>
      </c>
      <c r="MH39" s="196" t="s">
        <v>173</v>
      </c>
      <c r="MI39" s="195" t="s">
        <v>166</v>
      </c>
      <c r="MJ39" s="195" t="s">
        <v>165</v>
      </c>
      <c r="MK39" s="195" t="s">
        <v>164</v>
      </c>
      <c r="ML39" s="195" t="s">
        <v>61</v>
      </c>
      <c r="MM39" s="196" t="s">
        <v>173</v>
      </c>
      <c r="MN39" s="195" t="s">
        <v>166</v>
      </c>
      <c r="MO39" s="195" t="s">
        <v>165</v>
      </c>
      <c r="MP39" s="195" t="s">
        <v>164</v>
      </c>
      <c r="MQ39" s="195" t="s">
        <v>61</v>
      </c>
      <c r="MR39" s="196" t="s">
        <v>173</v>
      </c>
      <c r="MS39" s="195" t="s">
        <v>166</v>
      </c>
      <c r="MT39" s="195" t="s">
        <v>165</v>
      </c>
      <c r="MU39" s="195" t="s">
        <v>164</v>
      </c>
      <c r="MV39" s="195" t="s">
        <v>61</v>
      </c>
      <c r="MW39" s="196" t="s">
        <v>173</v>
      </c>
      <c r="MX39" s="195" t="s">
        <v>166</v>
      </c>
      <c r="MY39" s="195" t="s">
        <v>165</v>
      </c>
      <c r="MZ39" s="195" t="s">
        <v>164</v>
      </c>
      <c r="NA39" s="195" t="s">
        <v>61</v>
      </c>
      <c r="NB39" s="196" t="s">
        <v>173</v>
      </c>
      <c r="NC39" s="195" t="s">
        <v>166</v>
      </c>
      <c r="ND39" s="195" t="s">
        <v>165</v>
      </c>
      <c r="NE39" s="195" t="s">
        <v>164</v>
      </c>
      <c r="NF39" s="195" t="s">
        <v>61</v>
      </c>
      <c r="NG39" s="196" t="s">
        <v>173</v>
      </c>
      <c r="NH39" s="195" t="s">
        <v>166</v>
      </c>
      <c r="NI39" s="195" t="s">
        <v>165</v>
      </c>
      <c r="NJ39" s="195" t="s">
        <v>164</v>
      </c>
      <c r="NK39" s="195" t="s">
        <v>61</v>
      </c>
      <c r="NL39" s="196" t="s">
        <v>173</v>
      </c>
      <c r="NM39" s="195" t="s">
        <v>166</v>
      </c>
      <c r="NN39" s="195" t="s">
        <v>165</v>
      </c>
      <c r="NO39" s="195" t="s">
        <v>164</v>
      </c>
      <c r="NP39" s="195" t="s">
        <v>61</v>
      </c>
      <c r="NQ39" s="196" t="s">
        <v>173</v>
      </c>
      <c r="NR39" s="195" t="s">
        <v>166</v>
      </c>
      <c r="NS39" s="195" t="s">
        <v>165</v>
      </c>
      <c r="NT39" s="195" t="s">
        <v>164</v>
      </c>
      <c r="NU39" s="195" t="s">
        <v>61</v>
      </c>
      <c r="NV39" s="196" t="s">
        <v>173</v>
      </c>
      <c r="NW39" s="195" t="s">
        <v>166</v>
      </c>
      <c r="NX39" s="195" t="s">
        <v>165</v>
      </c>
      <c r="NY39" s="195" t="s">
        <v>164</v>
      </c>
      <c r="NZ39" s="195" t="s">
        <v>61</v>
      </c>
      <c r="OA39" s="196" t="s">
        <v>173</v>
      </c>
      <c r="OB39" s="195" t="s">
        <v>166</v>
      </c>
      <c r="OC39" s="195" t="s">
        <v>165</v>
      </c>
      <c r="OD39" s="195" t="s">
        <v>164</v>
      </c>
      <c r="OE39" s="195" t="s">
        <v>61</v>
      </c>
      <c r="OF39" s="196" t="s">
        <v>173</v>
      </c>
      <c r="OG39" s="195" t="s">
        <v>166</v>
      </c>
      <c r="OH39" s="195" t="s">
        <v>165</v>
      </c>
      <c r="OI39" s="195" t="s">
        <v>164</v>
      </c>
      <c r="OJ39" s="195" t="s">
        <v>61</v>
      </c>
      <c r="OK39" s="196" t="s">
        <v>173</v>
      </c>
      <c r="OL39" s="195" t="s">
        <v>166</v>
      </c>
      <c r="OM39" s="195" t="s">
        <v>165</v>
      </c>
      <c r="ON39" s="195" t="s">
        <v>164</v>
      </c>
      <c r="OO39" s="195" t="s">
        <v>61</v>
      </c>
      <c r="OP39" s="196" t="s">
        <v>173</v>
      </c>
      <c r="OQ39" s="195" t="s">
        <v>166</v>
      </c>
      <c r="OR39" s="195" t="s">
        <v>165</v>
      </c>
      <c r="OS39" s="195" t="s">
        <v>164</v>
      </c>
      <c r="OT39" s="195" t="s">
        <v>61</v>
      </c>
      <c r="OU39" s="196" t="s">
        <v>173</v>
      </c>
      <c r="OV39" s="195" t="s">
        <v>166</v>
      </c>
      <c r="OW39" s="195" t="s">
        <v>165</v>
      </c>
      <c r="OX39" s="195" t="s">
        <v>164</v>
      </c>
      <c r="OY39" s="195" t="s">
        <v>61</v>
      </c>
      <c r="OZ39" s="196" t="s">
        <v>173</v>
      </c>
      <c r="PA39" s="195" t="s">
        <v>166</v>
      </c>
      <c r="PB39" s="195" t="s">
        <v>165</v>
      </c>
      <c r="PC39" s="195" t="s">
        <v>164</v>
      </c>
      <c r="PD39" s="195" t="s">
        <v>61</v>
      </c>
      <c r="PE39" s="196" t="s">
        <v>173</v>
      </c>
      <c r="PF39" s="195" t="s">
        <v>166</v>
      </c>
      <c r="PG39" s="195" t="s">
        <v>165</v>
      </c>
      <c r="PH39" s="195" t="s">
        <v>164</v>
      </c>
      <c r="PI39" s="195" t="s">
        <v>61</v>
      </c>
      <c r="PJ39" s="196" t="s">
        <v>173</v>
      </c>
      <c r="PK39" s="195" t="s">
        <v>166</v>
      </c>
      <c r="PL39" s="195" t="s">
        <v>165</v>
      </c>
      <c r="PM39" s="195" t="s">
        <v>164</v>
      </c>
      <c r="PN39" s="195" t="s">
        <v>61</v>
      </c>
      <c r="PO39" s="196" t="s">
        <v>173</v>
      </c>
      <c r="PP39" s="195" t="s">
        <v>166</v>
      </c>
      <c r="PQ39" s="195" t="s">
        <v>165</v>
      </c>
      <c r="PR39" s="195" t="s">
        <v>164</v>
      </c>
      <c r="PS39" s="195" t="s">
        <v>61</v>
      </c>
      <c r="PT39" s="196" t="s">
        <v>173</v>
      </c>
      <c r="PU39" s="195" t="s">
        <v>166</v>
      </c>
      <c r="PV39" s="195" t="s">
        <v>165</v>
      </c>
      <c r="PW39" s="195" t="s">
        <v>164</v>
      </c>
      <c r="PX39" s="195" t="s">
        <v>61</v>
      </c>
      <c r="PY39" s="196" t="s">
        <v>173</v>
      </c>
      <c r="PZ39" s="195" t="s">
        <v>166</v>
      </c>
      <c r="QA39" s="195" t="s">
        <v>165</v>
      </c>
      <c r="QB39" s="195" t="s">
        <v>164</v>
      </c>
      <c r="QC39" s="195" t="s">
        <v>61</v>
      </c>
      <c r="QD39" s="196" t="s">
        <v>173</v>
      </c>
      <c r="QE39" s="195" t="s">
        <v>166</v>
      </c>
      <c r="QF39" s="195" t="s">
        <v>165</v>
      </c>
      <c r="QG39" s="195" t="s">
        <v>164</v>
      </c>
      <c r="QH39" s="195" t="s">
        <v>61</v>
      </c>
      <c r="QI39" s="196" t="s">
        <v>173</v>
      </c>
      <c r="QJ39" s="195" t="s">
        <v>166</v>
      </c>
      <c r="QK39" s="195" t="s">
        <v>165</v>
      </c>
      <c r="QL39" s="195" t="s">
        <v>164</v>
      </c>
      <c r="QM39" s="195" t="s">
        <v>61</v>
      </c>
      <c r="QN39" s="196" t="s">
        <v>173</v>
      </c>
      <c r="QO39" s="195" t="s">
        <v>166</v>
      </c>
      <c r="QP39" s="195" t="s">
        <v>165</v>
      </c>
      <c r="QQ39" s="195" t="s">
        <v>164</v>
      </c>
      <c r="QR39" s="195" t="s">
        <v>61</v>
      </c>
      <c r="QS39" s="196" t="s">
        <v>173</v>
      </c>
      <c r="QT39" s="195" t="s">
        <v>166</v>
      </c>
      <c r="QU39" s="195" t="s">
        <v>165</v>
      </c>
      <c r="QV39" s="195" t="s">
        <v>164</v>
      </c>
      <c r="QW39" s="195" t="s">
        <v>61</v>
      </c>
      <c r="QX39" s="196" t="s">
        <v>173</v>
      </c>
      <c r="QY39" s="195" t="s">
        <v>166</v>
      </c>
      <c r="QZ39" s="195" t="s">
        <v>165</v>
      </c>
      <c r="RA39" s="195" t="s">
        <v>164</v>
      </c>
      <c r="RB39" s="195" t="s">
        <v>61</v>
      </c>
      <c r="RC39" s="196" t="s">
        <v>173</v>
      </c>
      <c r="RD39" s="195" t="s">
        <v>166</v>
      </c>
      <c r="RE39" s="195" t="s">
        <v>165</v>
      </c>
      <c r="RF39" s="195" t="s">
        <v>164</v>
      </c>
      <c r="RG39" s="195" t="s">
        <v>61</v>
      </c>
      <c r="RH39" s="196" t="s">
        <v>173</v>
      </c>
      <c r="RI39" s="195" t="s">
        <v>166</v>
      </c>
      <c r="RJ39" s="195" t="s">
        <v>165</v>
      </c>
      <c r="RK39" s="195" t="s">
        <v>164</v>
      </c>
      <c r="RL39" s="195" t="s">
        <v>61</v>
      </c>
      <c r="RM39" s="196" t="s">
        <v>173</v>
      </c>
      <c r="RN39" s="195" t="s">
        <v>166</v>
      </c>
      <c r="RO39" s="195" t="s">
        <v>165</v>
      </c>
      <c r="RP39" s="195" t="s">
        <v>164</v>
      </c>
      <c r="RQ39" s="195" t="s">
        <v>61</v>
      </c>
      <c r="RR39" s="196" t="s">
        <v>173</v>
      </c>
      <c r="RS39" s="195" t="s">
        <v>166</v>
      </c>
      <c r="RT39" s="195" t="s">
        <v>165</v>
      </c>
      <c r="RU39" s="195" t="s">
        <v>164</v>
      </c>
      <c r="RV39" s="195" t="s">
        <v>61</v>
      </c>
      <c r="RW39" s="196" t="s">
        <v>173</v>
      </c>
      <c r="RX39" s="195" t="s">
        <v>166</v>
      </c>
      <c r="RY39" s="195" t="s">
        <v>165</v>
      </c>
      <c r="RZ39" s="195" t="s">
        <v>164</v>
      </c>
      <c r="SA39" s="195" t="s">
        <v>61</v>
      </c>
      <c r="SB39" s="196" t="s">
        <v>173</v>
      </c>
      <c r="SC39" s="195" t="s">
        <v>166</v>
      </c>
      <c r="SD39" s="195" t="s">
        <v>165</v>
      </c>
      <c r="SE39" s="195" t="s">
        <v>164</v>
      </c>
      <c r="SF39" s="195" t="s">
        <v>61</v>
      </c>
      <c r="SG39" s="196" t="s">
        <v>173</v>
      </c>
      <c r="SH39" s="195" t="s">
        <v>166</v>
      </c>
      <c r="SI39" s="195" t="s">
        <v>165</v>
      </c>
      <c r="SJ39" s="195" t="s">
        <v>164</v>
      </c>
      <c r="SK39" s="195" t="s">
        <v>61</v>
      </c>
      <c r="SL39" s="196" t="s">
        <v>173</v>
      </c>
      <c r="SM39" s="195" t="s">
        <v>166</v>
      </c>
      <c r="SN39" s="195" t="s">
        <v>165</v>
      </c>
      <c r="SO39" s="195" t="s">
        <v>164</v>
      </c>
      <c r="SP39" s="195" t="s">
        <v>61</v>
      </c>
      <c r="SQ39" s="196" t="s">
        <v>173</v>
      </c>
      <c r="SR39" s="195" t="s">
        <v>166</v>
      </c>
      <c r="SS39" s="195" t="s">
        <v>165</v>
      </c>
      <c r="ST39" s="195" t="s">
        <v>164</v>
      </c>
      <c r="SU39" s="195" t="s">
        <v>61</v>
      </c>
      <c r="SV39" s="196" t="s">
        <v>173</v>
      </c>
      <c r="SW39" s="195" t="s">
        <v>166</v>
      </c>
      <c r="SX39" s="195" t="s">
        <v>165</v>
      </c>
      <c r="SY39" s="195" t="s">
        <v>164</v>
      </c>
      <c r="SZ39" s="195" t="s">
        <v>61</v>
      </c>
      <c r="TA39" s="196" t="s">
        <v>173</v>
      </c>
      <c r="TB39" s="195" t="s">
        <v>166</v>
      </c>
      <c r="TC39" s="195" t="s">
        <v>165</v>
      </c>
      <c r="TD39" s="195" t="s">
        <v>164</v>
      </c>
      <c r="TE39" s="195" t="s">
        <v>61</v>
      </c>
      <c r="TF39" s="196" t="s">
        <v>173</v>
      </c>
      <c r="TG39" s="195" t="s">
        <v>166</v>
      </c>
      <c r="TH39" s="195" t="s">
        <v>165</v>
      </c>
      <c r="TI39" s="195" t="s">
        <v>164</v>
      </c>
      <c r="TJ39" s="195" t="s">
        <v>61</v>
      </c>
      <c r="TK39" s="196" t="s">
        <v>173</v>
      </c>
      <c r="TL39" s="195" t="s">
        <v>166</v>
      </c>
      <c r="TM39" s="195" t="s">
        <v>165</v>
      </c>
      <c r="TN39" s="195" t="s">
        <v>164</v>
      </c>
      <c r="TO39" s="195" t="s">
        <v>61</v>
      </c>
      <c r="TP39" s="196" t="s">
        <v>173</v>
      </c>
      <c r="TQ39" s="195" t="s">
        <v>166</v>
      </c>
      <c r="TR39" s="195" t="s">
        <v>165</v>
      </c>
      <c r="TS39" s="195" t="s">
        <v>164</v>
      </c>
      <c r="TT39" s="195" t="s">
        <v>61</v>
      </c>
      <c r="TU39" s="196" t="s">
        <v>173</v>
      </c>
      <c r="TV39" s="195" t="s">
        <v>166</v>
      </c>
      <c r="TW39" s="195" t="s">
        <v>165</v>
      </c>
      <c r="TX39" s="195" t="s">
        <v>164</v>
      </c>
      <c r="TY39" s="195" t="s">
        <v>61</v>
      </c>
      <c r="TZ39" s="196" t="s">
        <v>173</v>
      </c>
      <c r="UA39" s="195" t="s">
        <v>166</v>
      </c>
      <c r="UB39" s="195" t="s">
        <v>165</v>
      </c>
      <c r="UC39" s="195" t="s">
        <v>164</v>
      </c>
      <c r="UD39" s="195" t="s">
        <v>61</v>
      </c>
      <c r="UE39" s="196" t="s">
        <v>173</v>
      </c>
      <c r="UF39" s="195" t="s">
        <v>166</v>
      </c>
      <c r="UG39" s="195" t="s">
        <v>165</v>
      </c>
      <c r="UH39" s="195" t="s">
        <v>164</v>
      </c>
      <c r="UI39" s="195" t="s">
        <v>61</v>
      </c>
      <c r="UJ39" s="196" t="s">
        <v>173</v>
      </c>
      <c r="UK39" s="195" t="s">
        <v>166</v>
      </c>
      <c r="UL39" s="195" t="s">
        <v>165</v>
      </c>
      <c r="UM39" s="195" t="s">
        <v>164</v>
      </c>
      <c r="UN39" s="195" t="s">
        <v>61</v>
      </c>
      <c r="UO39" s="196" t="s">
        <v>173</v>
      </c>
      <c r="UP39" s="195" t="s">
        <v>166</v>
      </c>
      <c r="UQ39" s="195" t="s">
        <v>165</v>
      </c>
      <c r="UR39" s="195" t="s">
        <v>164</v>
      </c>
      <c r="US39" s="195" t="s">
        <v>61</v>
      </c>
      <c r="UT39" s="196" t="s">
        <v>173</v>
      </c>
      <c r="UU39" s="195" t="s">
        <v>166</v>
      </c>
      <c r="UV39" s="195" t="s">
        <v>165</v>
      </c>
      <c r="UW39" s="195" t="s">
        <v>164</v>
      </c>
      <c r="UX39" s="195" t="s">
        <v>61</v>
      </c>
      <c r="UY39" s="196" t="s">
        <v>173</v>
      </c>
      <c r="UZ39" s="195" t="s">
        <v>166</v>
      </c>
      <c r="VA39" s="195" t="s">
        <v>165</v>
      </c>
      <c r="VB39" s="195" t="s">
        <v>164</v>
      </c>
      <c r="VC39" s="195" t="s">
        <v>61</v>
      </c>
      <c r="VD39" s="196" t="s">
        <v>173</v>
      </c>
      <c r="VE39" s="195" t="s">
        <v>166</v>
      </c>
      <c r="VF39" s="195" t="s">
        <v>165</v>
      </c>
      <c r="VG39" s="195" t="s">
        <v>164</v>
      </c>
      <c r="VH39" s="195" t="s">
        <v>61</v>
      </c>
      <c r="VI39" s="196" t="s">
        <v>173</v>
      </c>
      <c r="VJ39" s="195" t="s">
        <v>166</v>
      </c>
      <c r="VK39" s="195" t="s">
        <v>165</v>
      </c>
      <c r="VL39" s="195" t="s">
        <v>164</v>
      </c>
      <c r="VM39" s="195" t="s">
        <v>61</v>
      </c>
      <c r="VN39" s="196" t="s">
        <v>173</v>
      </c>
      <c r="VO39" s="195" t="s">
        <v>166</v>
      </c>
      <c r="VP39" s="195" t="s">
        <v>165</v>
      </c>
      <c r="VQ39" s="195" t="s">
        <v>164</v>
      </c>
      <c r="VR39" s="195" t="s">
        <v>61</v>
      </c>
      <c r="VS39" s="196" t="s">
        <v>173</v>
      </c>
      <c r="VT39" s="195" t="s">
        <v>166</v>
      </c>
      <c r="VU39" s="195" t="s">
        <v>165</v>
      </c>
      <c r="VV39" s="195" t="s">
        <v>164</v>
      </c>
      <c r="VW39" s="195" t="s">
        <v>61</v>
      </c>
      <c r="VX39" s="196" t="s">
        <v>173</v>
      </c>
      <c r="VY39" s="195" t="s">
        <v>166</v>
      </c>
      <c r="VZ39" s="195" t="s">
        <v>165</v>
      </c>
      <c r="WA39" s="195" t="s">
        <v>164</v>
      </c>
      <c r="WB39" s="195" t="s">
        <v>61</v>
      </c>
      <c r="WC39" s="196" t="s">
        <v>173</v>
      </c>
      <c r="WD39" s="195" t="s">
        <v>166</v>
      </c>
      <c r="WE39" s="195" t="s">
        <v>165</v>
      </c>
      <c r="WF39" s="195" t="s">
        <v>164</v>
      </c>
      <c r="WG39" s="195" t="s">
        <v>61</v>
      </c>
      <c r="WH39" s="196" t="s">
        <v>173</v>
      </c>
      <c r="WI39" s="195" t="s">
        <v>166</v>
      </c>
      <c r="WJ39" s="195" t="s">
        <v>165</v>
      </c>
      <c r="WK39" s="195" t="s">
        <v>164</v>
      </c>
      <c r="WL39" s="195" t="s">
        <v>61</v>
      </c>
      <c r="WM39" s="196" t="s">
        <v>173</v>
      </c>
      <c r="WN39" s="195" t="s">
        <v>166</v>
      </c>
      <c r="WO39" s="195" t="s">
        <v>165</v>
      </c>
      <c r="WP39" s="195" t="s">
        <v>164</v>
      </c>
      <c r="WQ39" s="195" t="s">
        <v>61</v>
      </c>
      <c r="WR39" s="196" t="s">
        <v>173</v>
      </c>
      <c r="WS39" s="195" t="s">
        <v>166</v>
      </c>
      <c r="WT39" s="195" t="s">
        <v>165</v>
      </c>
      <c r="WU39" s="195" t="s">
        <v>164</v>
      </c>
      <c r="WV39" s="195" t="s">
        <v>61</v>
      </c>
      <c r="WW39" s="196" t="s">
        <v>173</v>
      </c>
      <c r="WX39" s="195" t="s">
        <v>166</v>
      </c>
      <c r="WY39" s="195" t="s">
        <v>165</v>
      </c>
      <c r="WZ39" s="195" t="s">
        <v>164</v>
      </c>
      <c r="XA39" s="195" t="s">
        <v>61</v>
      </c>
      <c r="XB39" s="196" t="s">
        <v>173</v>
      </c>
      <c r="XC39" s="195" t="s">
        <v>166</v>
      </c>
      <c r="XD39" s="195" t="s">
        <v>165</v>
      </c>
      <c r="XE39" s="195" t="s">
        <v>164</v>
      </c>
      <c r="XF39" s="195" t="s">
        <v>61</v>
      </c>
      <c r="XG39" s="196" t="s">
        <v>173</v>
      </c>
      <c r="XH39" s="195" t="s">
        <v>166</v>
      </c>
      <c r="XI39" s="195" t="s">
        <v>165</v>
      </c>
      <c r="XJ39" s="195" t="s">
        <v>164</v>
      </c>
      <c r="XK39" s="195" t="s">
        <v>61</v>
      </c>
      <c r="XL39" s="196" t="s">
        <v>173</v>
      </c>
      <c r="XM39" s="195" t="s">
        <v>166</v>
      </c>
      <c r="XN39" s="195" t="s">
        <v>165</v>
      </c>
      <c r="XO39" s="195" t="s">
        <v>164</v>
      </c>
      <c r="XP39" s="195" t="s">
        <v>61</v>
      </c>
      <c r="XQ39" s="196" t="s">
        <v>173</v>
      </c>
      <c r="XR39" s="195" t="s">
        <v>166</v>
      </c>
      <c r="XS39" s="195" t="s">
        <v>165</v>
      </c>
      <c r="XT39" s="195" t="s">
        <v>164</v>
      </c>
      <c r="XU39" s="195" t="s">
        <v>61</v>
      </c>
      <c r="XV39" s="196" t="s">
        <v>173</v>
      </c>
      <c r="XW39" s="195" t="s">
        <v>166</v>
      </c>
      <c r="XX39" s="195" t="s">
        <v>165</v>
      </c>
      <c r="XY39" s="195" t="s">
        <v>164</v>
      </c>
      <c r="XZ39" s="195" t="s">
        <v>61</v>
      </c>
      <c r="YA39" s="196" t="s">
        <v>173</v>
      </c>
      <c r="YB39" s="195" t="s">
        <v>166</v>
      </c>
      <c r="YC39" s="195" t="s">
        <v>165</v>
      </c>
      <c r="YD39" s="195" t="s">
        <v>164</v>
      </c>
      <c r="YE39" s="195" t="s">
        <v>61</v>
      </c>
      <c r="YF39" s="196" t="s">
        <v>173</v>
      </c>
      <c r="YG39" s="195" t="s">
        <v>166</v>
      </c>
      <c r="YH39" s="195" t="s">
        <v>165</v>
      </c>
      <c r="YI39" s="195" t="s">
        <v>164</v>
      </c>
      <c r="YJ39" s="195" t="s">
        <v>61</v>
      </c>
      <c r="YK39" s="196" t="s">
        <v>173</v>
      </c>
      <c r="YL39" s="195" t="s">
        <v>166</v>
      </c>
      <c r="YM39" s="195" t="s">
        <v>165</v>
      </c>
      <c r="YN39" s="195" t="s">
        <v>164</v>
      </c>
      <c r="YO39" s="195" t="s">
        <v>61</v>
      </c>
      <c r="YP39" s="196" t="s">
        <v>173</v>
      </c>
      <c r="YQ39" s="195" t="s">
        <v>166</v>
      </c>
      <c r="YR39" s="195" t="s">
        <v>165</v>
      </c>
      <c r="YS39" s="195" t="s">
        <v>164</v>
      </c>
      <c r="YT39" s="195" t="s">
        <v>61</v>
      </c>
      <c r="YU39" s="196" t="s">
        <v>173</v>
      </c>
      <c r="YV39" s="195" t="s">
        <v>166</v>
      </c>
      <c r="YW39" s="195" t="s">
        <v>165</v>
      </c>
      <c r="YX39" s="195" t="s">
        <v>164</v>
      </c>
      <c r="YY39" s="195" t="s">
        <v>61</v>
      </c>
      <c r="YZ39" s="196" t="s">
        <v>173</v>
      </c>
      <c r="ZA39" s="195" t="s">
        <v>166</v>
      </c>
      <c r="ZB39" s="195" t="s">
        <v>165</v>
      </c>
      <c r="ZC39" s="195" t="s">
        <v>164</v>
      </c>
      <c r="ZD39" s="195" t="s">
        <v>61</v>
      </c>
      <c r="ZE39" s="196" t="s">
        <v>173</v>
      </c>
      <c r="ZF39" s="195" t="s">
        <v>166</v>
      </c>
      <c r="ZG39" s="195" t="s">
        <v>165</v>
      </c>
      <c r="ZH39" s="195" t="s">
        <v>164</v>
      </c>
      <c r="ZI39" s="195" t="s">
        <v>61</v>
      </c>
      <c r="ZJ39" s="196" t="s">
        <v>173</v>
      </c>
      <c r="ZK39" s="195" t="s">
        <v>166</v>
      </c>
      <c r="ZL39" s="195" t="s">
        <v>165</v>
      </c>
      <c r="ZM39" s="195" t="s">
        <v>164</v>
      </c>
      <c r="ZN39" s="195" t="s">
        <v>61</v>
      </c>
      <c r="ZO39" s="196" t="s">
        <v>173</v>
      </c>
      <c r="ZP39" s="195" t="s">
        <v>166</v>
      </c>
      <c r="ZQ39" s="195" t="s">
        <v>165</v>
      </c>
      <c r="ZR39" s="195" t="s">
        <v>164</v>
      </c>
      <c r="ZS39" s="195" t="s">
        <v>61</v>
      </c>
      <c r="ZT39" s="196" t="s">
        <v>173</v>
      </c>
      <c r="ZU39" s="195" t="s">
        <v>166</v>
      </c>
      <c r="ZV39" s="195" t="s">
        <v>165</v>
      </c>
      <c r="ZW39" s="195" t="s">
        <v>164</v>
      </c>
      <c r="ZX39" s="195" t="s">
        <v>61</v>
      </c>
      <c r="ZY39" s="196" t="s">
        <v>173</v>
      </c>
      <c r="ZZ39" s="195" t="s">
        <v>166</v>
      </c>
      <c r="AAA39" s="195" t="s">
        <v>165</v>
      </c>
      <c r="AAB39" s="195" t="s">
        <v>164</v>
      </c>
      <c r="AAC39" s="195" t="s">
        <v>61</v>
      </c>
      <c r="AAD39" s="196" t="s">
        <v>173</v>
      </c>
      <c r="AAE39" s="195" t="s">
        <v>166</v>
      </c>
      <c r="AAF39" s="195" t="s">
        <v>165</v>
      </c>
      <c r="AAG39" s="195" t="s">
        <v>164</v>
      </c>
      <c r="AAH39" s="195" t="s">
        <v>61</v>
      </c>
      <c r="AAI39" s="196" t="s">
        <v>173</v>
      </c>
      <c r="AAJ39" s="195" t="s">
        <v>166</v>
      </c>
      <c r="AAK39" s="195" t="s">
        <v>165</v>
      </c>
      <c r="AAL39" s="195" t="s">
        <v>164</v>
      </c>
      <c r="AAM39" s="195" t="s">
        <v>61</v>
      </c>
    </row>
    <row r="40" spans="1:715" ht="23.25" thickBot="1" x14ac:dyDescent="0.3">
      <c r="A40" s="194" t="s">
        <v>74</v>
      </c>
      <c r="B40" s="205">
        <v>1.56</v>
      </c>
      <c r="C40" s="205" t="s">
        <v>163</v>
      </c>
      <c r="D40" s="205" t="s">
        <v>163</v>
      </c>
      <c r="E40" s="190">
        <f>SUM(B40:D40)</f>
        <v>1.56</v>
      </c>
      <c r="F40" s="194" t="s">
        <v>74</v>
      </c>
      <c r="G40" s="205">
        <v>1.56</v>
      </c>
      <c r="H40" s="205" t="s">
        <v>163</v>
      </c>
      <c r="I40" s="205" t="s">
        <v>163</v>
      </c>
      <c r="J40" s="190">
        <f>SUM(G40:I40)</f>
        <v>1.56</v>
      </c>
      <c r="K40" s="194" t="s">
        <v>74</v>
      </c>
      <c r="L40" s="205">
        <v>1.56</v>
      </c>
      <c r="M40" s="205" t="s">
        <v>163</v>
      </c>
      <c r="N40" s="205" t="s">
        <v>163</v>
      </c>
      <c r="O40" s="190">
        <f>SUM(L40:N40)</f>
        <v>1.56</v>
      </c>
      <c r="P40" s="194" t="s">
        <v>74</v>
      </c>
      <c r="Q40" s="205">
        <v>1.56</v>
      </c>
      <c r="R40" s="205" t="s">
        <v>163</v>
      </c>
      <c r="S40" s="205" t="s">
        <v>163</v>
      </c>
      <c r="T40" s="190">
        <f>SUM(Q40:S40)</f>
        <v>1.56</v>
      </c>
      <c r="U40" s="194" t="s">
        <v>74</v>
      </c>
      <c r="V40" s="205">
        <v>1.56</v>
      </c>
      <c r="W40" s="205" t="s">
        <v>163</v>
      </c>
      <c r="X40" s="205" t="s">
        <v>163</v>
      </c>
      <c r="Y40" s="190">
        <f>SUM(V40:X40)</f>
        <v>1.56</v>
      </c>
      <c r="Z40" s="194" t="s">
        <v>74</v>
      </c>
      <c r="AA40" s="205">
        <v>1.56</v>
      </c>
      <c r="AB40" s="205" t="s">
        <v>163</v>
      </c>
      <c r="AC40" s="205" t="s">
        <v>163</v>
      </c>
      <c r="AD40" s="190">
        <f>SUM(AA40:AC40)</f>
        <v>1.56</v>
      </c>
      <c r="AE40" s="194" t="s">
        <v>74</v>
      </c>
      <c r="AF40" s="205">
        <v>1.56</v>
      </c>
      <c r="AG40" s="205" t="s">
        <v>163</v>
      </c>
      <c r="AH40" s="205" t="s">
        <v>163</v>
      </c>
      <c r="AI40" s="190">
        <f>SUM(AF40:AH40)</f>
        <v>1.56</v>
      </c>
      <c r="AJ40" s="194" t="s">
        <v>74</v>
      </c>
      <c r="AK40" s="205">
        <v>1.56</v>
      </c>
      <c r="AL40" s="205" t="s">
        <v>163</v>
      </c>
      <c r="AM40" s="205" t="s">
        <v>163</v>
      </c>
      <c r="AN40" s="190">
        <f>SUM(AK40:AM40)</f>
        <v>1.56</v>
      </c>
      <c r="AO40" s="192" t="s">
        <v>74</v>
      </c>
      <c r="AP40" s="190">
        <v>1.56</v>
      </c>
      <c r="AQ40" s="190" t="s">
        <v>51</v>
      </c>
      <c r="AR40" s="190" t="s">
        <v>51</v>
      </c>
      <c r="AS40" s="190">
        <f>SUM(AP40:AR40)</f>
        <v>1.56</v>
      </c>
      <c r="AT40" s="192" t="s">
        <v>74</v>
      </c>
      <c r="AU40" s="190">
        <v>1.56</v>
      </c>
      <c r="AV40" s="190" t="s">
        <v>43</v>
      </c>
      <c r="AW40" s="190" t="s">
        <v>43</v>
      </c>
      <c r="AX40" s="190">
        <f>SUM(AU40:AW40)</f>
        <v>1.56</v>
      </c>
      <c r="AY40" s="192" t="s">
        <v>62</v>
      </c>
      <c r="AZ40" s="190" t="s">
        <v>43</v>
      </c>
      <c r="BA40" s="190">
        <v>508.51</v>
      </c>
      <c r="BB40" s="190">
        <v>585.85</v>
      </c>
      <c r="BC40" s="190">
        <f>SUM(AZ40:BB40)</f>
        <v>1094.3600000000001</v>
      </c>
      <c r="BD40" s="192" t="s">
        <v>62</v>
      </c>
      <c r="BE40" s="190" t="s">
        <v>43</v>
      </c>
      <c r="BF40" s="190">
        <v>508.65</v>
      </c>
      <c r="BG40" s="190">
        <v>586.01</v>
      </c>
      <c r="BH40" s="190">
        <f>SUM(BE40:BG40)</f>
        <v>1094.6599999999999</v>
      </c>
      <c r="BI40" s="192" t="s">
        <v>62</v>
      </c>
      <c r="BJ40" s="190" t="s">
        <v>43</v>
      </c>
      <c r="BK40" s="190">
        <v>510.02</v>
      </c>
      <c r="BL40" s="190">
        <v>587.72</v>
      </c>
      <c r="BM40" s="190">
        <f>SUM(BJ40:BL40)</f>
        <v>1097.74</v>
      </c>
      <c r="BN40" s="192" t="s">
        <v>62</v>
      </c>
      <c r="BO40" s="190" t="s">
        <v>43</v>
      </c>
      <c r="BP40" s="190">
        <v>510.74</v>
      </c>
      <c r="BQ40" s="190">
        <v>588.47</v>
      </c>
      <c r="BR40" s="190">
        <f>SUM(BO40:BQ40)</f>
        <v>1099.21</v>
      </c>
      <c r="BS40" s="192" t="s">
        <v>62</v>
      </c>
      <c r="BT40" s="190" t="s">
        <v>43</v>
      </c>
      <c r="BU40" s="190">
        <v>510.81</v>
      </c>
      <c r="BV40" s="190">
        <v>588.61</v>
      </c>
      <c r="BW40" s="190">
        <f>SUM(BT40:BV40)</f>
        <v>1099.42</v>
      </c>
      <c r="BX40" s="192" t="s">
        <v>62</v>
      </c>
      <c r="BY40" s="190" t="s">
        <v>43</v>
      </c>
      <c r="BZ40" s="190">
        <v>512.28</v>
      </c>
      <c r="CA40" s="190">
        <v>589.89</v>
      </c>
      <c r="CB40" s="190">
        <f>SUM(BY40:CA40)</f>
        <v>1102.17</v>
      </c>
      <c r="CC40" s="192" t="s">
        <v>62</v>
      </c>
      <c r="CD40" s="190" t="s">
        <v>43</v>
      </c>
      <c r="CE40" s="190">
        <v>517.29999999999995</v>
      </c>
      <c r="CF40" s="190">
        <v>596.41</v>
      </c>
      <c r="CG40" s="190">
        <f>SUM(CD40:CF40)</f>
        <v>1113.71</v>
      </c>
      <c r="CH40" s="192" t="s">
        <v>62</v>
      </c>
      <c r="CI40" s="190" t="s">
        <v>43</v>
      </c>
      <c r="CJ40" s="190">
        <v>519.9</v>
      </c>
      <c r="CK40" s="190">
        <v>599.16</v>
      </c>
      <c r="CL40" s="190">
        <f>SUM(CI40:CK40)</f>
        <v>1119.06</v>
      </c>
      <c r="CM40" s="192" t="s">
        <v>62</v>
      </c>
      <c r="CN40" s="190" t="s">
        <v>43</v>
      </c>
      <c r="CO40" s="190">
        <v>525.12</v>
      </c>
      <c r="CP40" s="190">
        <v>605.17999999999995</v>
      </c>
      <c r="CQ40" s="190">
        <f>SUM(CN40:CP40)</f>
        <v>1130.3</v>
      </c>
      <c r="CR40" s="192" t="s">
        <v>62</v>
      </c>
      <c r="CS40" s="190" t="s">
        <v>43</v>
      </c>
      <c r="CT40" s="190">
        <v>529.78</v>
      </c>
      <c r="CU40" s="190">
        <v>609.13</v>
      </c>
      <c r="CV40" s="190">
        <f>SUM(CS40:CU40)</f>
        <v>1138.9099999999999</v>
      </c>
      <c r="CW40" s="192" t="s">
        <v>62</v>
      </c>
      <c r="CX40" s="190" t="s">
        <v>43</v>
      </c>
      <c r="CY40" s="190">
        <v>532.38</v>
      </c>
      <c r="CZ40" s="190">
        <v>611.54999999999995</v>
      </c>
      <c r="DA40" s="190">
        <f>SUM(CX40:CZ40)</f>
        <v>1143.9299999999998</v>
      </c>
      <c r="DB40" s="192" t="s">
        <v>62</v>
      </c>
      <c r="DC40" s="190" t="s">
        <v>43</v>
      </c>
      <c r="DD40" s="190">
        <v>533.84</v>
      </c>
      <c r="DE40" s="190">
        <v>612.64</v>
      </c>
      <c r="DF40" s="190">
        <f>SUM(DC40:DE40)</f>
        <v>1146.48</v>
      </c>
      <c r="DG40" s="192" t="s">
        <v>62</v>
      </c>
      <c r="DH40" s="190" t="s">
        <v>43</v>
      </c>
      <c r="DI40" s="190">
        <v>537.44000000000005</v>
      </c>
      <c r="DJ40" s="190">
        <v>616.6</v>
      </c>
      <c r="DK40" s="190">
        <f>SUM(DH40:DJ40)</f>
        <v>1154.04</v>
      </c>
      <c r="DL40" s="192" t="s">
        <v>62</v>
      </c>
      <c r="DM40" s="190" t="s">
        <v>43</v>
      </c>
      <c r="DN40" s="190">
        <v>549.01</v>
      </c>
      <c r="DO40" s="190">
        <v>628.79999999999995</v>
      </c>
      <c r="DP40" s="190">
        <f>SUM(DM40:DO40)</f>
        <v>1177.81</v>
      </c>
      <c r="DQ40" s="192" t="s">
        <v>62</v>
      </c>
      <c r="DR40" s="190" t="s">
        <v>43</v>
      </c>
      <c r="DS40" s="190">
        <v>551.87</v>
      </c>
      <c r="DT40" s="190">
        <v>631.85</v>
      </c>
      <c r="DU40" s="190">
        <f>SUM(DR40:DT40)</f>
        <v>1183.72</v>
      </c>
      <c r="DV40" s="192" t="s">
        <v>62</v>
      </c>
      <c r="DW40" s="190" t="s">
        <v>43</v>
      </c>
      <c r="DX40" s="190">
        <v>552.63</v>
      </c>
      <c r="DY40" s="190">
        <v>632.9</v>
      </c>
      <c r="DZ40" s="190">
        <f>SUM(DW40:DY40)</f>
        <v>1185.53</v>
      </c>
      <c r="EA40" s="192" t="s">
        <v>62</v>
      </c>
      <c r="EB40" s="190" t="s">
        <v>43</v>
      </c>
      <c r="EC40" s="190">
        <v>556.01</v>
      </c>
      <c r="ED40" s="190">
        <v>636.58000000000004</v>
      </c>
      <c r="EE40" s="190">
        <f>SUM(EB40:ED40)</f>
        <v>1192.5900000000001</v>
      </c>
      <c r="EF40" s="192" t="s">
        <v>62</v>
      </c>
      <c r="EG40" s="190" t="s">
        <v>43</v>
      </c>
      <c r="EH40" s="190">
        <v>558.22</v>
      </c>
      <c r="EI40" s="190">
        <v>638.87</v>
      </c>
      <c r="EJ40" s="190">
        <f>SUM(EG40:EI40)</f>
        <v>1197.0900000000001</v>
      </c>
      <c r="EK40" s="192" t="s">
        <v>62</v>
      </c>
      <c r="EL40" s="190" t="s">
        <v>43</v>
      </c>
      <c r="EM40" s="190">
        <v>566.59</v>
      </c>
      <c r="EN40" s="190">
        <v>650.1</v>
      </c>
      <c r="EO40" s="190">
        <f>SUM(EL40:EN40)</f>
        <v>1216.69</v>
      </c>
      <c r="EP40" s="192" t="s">
        <v>62</v>
      </c>
      <c r="EQ40" s="190" t="s">
        <v>43</v>
      </c>
      <c r="ER40" s="190">
        <v>570.01</v>
      </c>
      <c r="ES40" s="190">
        <v>653.76</v>
      </c>
      <c r="ET40" s="190">
        <f>SUM(EQ40:ES40)</f>
        <v>1223.77</v>
      </c>
      <c r="EU40" s="192" t="s">
        <v>62</v>
      </c>
      <c r="EV40" s="190" t="s">
        <v>43</v>
      </c>
      <c r="EW40" s="190">
        <v>577.29</v>
      </c>
      <c r="EX40" s="190">
        <v>662.08</v>
      </c>
      <c r="EY40" s="190">
        <f>SUM(EV40:EX40)</f>
        <v>1239.3699999999999</v>
      </c>
      <c r="EZ40" s="192" t="s">
        <v>62</v>
      </c>
      <c r="FA40" s="190" t="s">
        <v>43</v>
      </c>
      <c r="FB40" s="190">
        <v>579.30999999999995</v>
      </c>
      <c r="FC40" s="190">
        <v>665.03</v>
      </c>
      <c r="FD40" s="190">
        <f>SUM(FA40:FC40)</f>
        <v>1244.3399999999999</v>
      </c>
      <c r="FE40" s="192" t="s">
        <v>62</v>
      </c>
      <c r="FF40" s="190" t="s">
        <v>43</v>
      </c>
      <c r="FG40" s="190">
        <v>582.14</v>
      </c>
      <c r="FH40" s="190">
        <v>668.22</v>
      </c>
      <c r="FI40" s="190">
        <f>SUM(FF40:FH40)</f>
        <v>1250.3600000000001</v>
      </c>
      <c r="FJ40" s="192" t="s">
        <v>62</v>
      </c>
      <c r="FK40" s="190" t="s">
        <v>43</v>
      </c>
      <c r="FL40" s="190">
        <v>585.58000000000004</v>
      </c>
      <c r="FM40" s="190">
        <v>672.8</v>
      </c>
      <c r="FN40" s="190">
        <f>SUM(FK40:FM40)</f>
        <v>1258.3800000000001</v>
      </c>
      <c r="FO40" s="192" t="s">
        <v>62</v>
      </c>
      <c r="FP40" s="190" t="s">
        <v>43</v>
      </c>
      <c r="FQ40" s="190">
        <v>593.16</v>
      </c>
      <c r="FR40" s="190">
        <v>683.19</v>
      </c>
      <c r="FS40" s="190">
        <f>SUM(FP40:FR40)</f>
        <v>1276.3499999999999</v>
      </c>
      <c r="FT40" s="192" t="s">
        <v>62</v>
      </c>
      <c r="FU40" s="190" t="s">
        <v>43</v>
      </c>
      <c r="FV40" s="190">
        <v>597.32000000000005</v>
      </c>
      <c r="FW40" s="190">
        <v>688.91</v>
      </c>
      <c r="FX40" s="190">
        <f>SUM(FU40:FW40)</f>
        <v>1286.23</v>
      </c>
      <c r="FY40" s="192" t="s">
        <v>62</v>
      </c>
      <c r="FZ40" s="190" t="s">
        <v>43</v>
      </c>
      <c r="GA40" s="190">
        <v>601.21</v>
      </c>
      <c r="GB40" s="190">
        <v>692.22</v>
      </c>
      <c r="GC40" s="190">
        <f>SUM(FZ40:GB40)</f>
        <v>1293.43</v>
      </c>
      <c r="GD40" s="192" t="s">
        <v>62</v>
      </c>
      <c r="GE40" s="190" t="s">
        <v>43</v>
      </c>
      <c r="GF40" s="190">
        <v>601.70000000000005</v>
      </c>
      <c r="GG40" s="190">
        <v>693.51</v>
      </c>
      <c r="GH40" s="190">
        <f>SUM(GE40:GG40)</f>
        <v>1295.21</v>
      </c>
      <c r="GI40" s="192" t="s">
        <v>62</v>
      </c>
      <c r="GJ40" s="190" t="s">
        <v>43</v>
      </c>
      <c r="GK40" s="190">
        <v>604.96</v>
      </c>
      <c r="GL40" s="190">
        <v>697.13</v>
      </c>
      <c r="GM40" s="190">
        <f>SUM(GJ40:GL40)</f>
        <v>1302.0900000000001</v>
      </c>
      <c r="GN40" s="192" t="s">
        <v>62</v>
      </c>
      <c r="GO40" s="190" t="s">
        <v>43</v>
      </c>
      <c r="GP40" s="190">
        <v>604.20000000000005</v>
      </c>
      <c r="GQ40" s="190">
        <v>695.66</v>
      </c>
      <c r="GR40" s="190">
        <f>SUM(GO40:GQ40)</f>
        <v>1299.8600000000001</v>
      </c>
      <c r="GS40" s="192" t="s">
        <v>62</v>
      </c>
      <c r="GT40" s="190" t="s">
        <v>43</v>
      </c>
      <c r="GU40" s="190">
        <v>604.63</v>
      </c>
      <c r="GV40" s="190">
        <v>696</v>
      </c>
      <c r="GW40" s="190">
        <f>SUM(GT40:GV40)</f>
        <v>1300.6300000000001</v>
      </c>
      <c r="GX40" s="192" t="s">
        <v>62</v>
      </c>
      <c r="GY40" s="190" t="s">
        <v>43</v>
      </c>
      <c r="GZ40" s="190">
        <v>604.57000000000005</v>
      </c>
      <c r="HA40" s="190">
        <v>696.37</v>
      </c>
      <c r="HB40" s="190">
        <f>SUM(GY40:HA40)</f>
        <v>1300.94</v>
      </c>
      <c r="HC40" s="192" t="s">
        <v>62</v>
      </c>
      <c r="HD40" s="190" t="s">
        <v>43</v>
      </c>
      <c r="HE40" s="190">
        <v>605.47</v>
      </c>
      <c r="HF40" s="190">
        <v>697.4</v>
      </c>
      <c r="HG40" s="190">
        <f>SUM(HD40:HF40)</f>
        <v>1302.8699999999999</v>
      </c>
      <c r="HH40" s="192" t="s">
        <v>62</v>
      </c>
      <c r="HI40" s="190" t="s">
        <v>43</v>
      </c>
      <c r="HJ40" s="190">
        <v>609.15</v>
      </c>
      <c r="HK40" s="190">
        <v>704</v>
      </c>
      <c r="HL40" s="190">
        <f>SUM(HI40:HK40)</f>
        <v>1313.15</v>
      </c>
      <c r="HM40" s="192" t="s">
        <v>62</v>
      </c>
      <c r="HN40" s="190" t="s">
        <v>43</v>
      </c>
      <c r="HO40" s="190">
        <v>611.35</v>
      </c>
      <c r="HP40" s="190">
        <v>706.74</v>
      </c>
      <c r="HQ40" s="190">
        <f>SUM(HN40:HP40)</f>
        <v>1318.0900000000001</v>
      </c>
      <c r="HR40" s="192" t="s">
        <v>62</v>
      </c>
      <c r="HS40" s="190" t="s">
        <v>43</v>
      </c>
      <c r="HT40" s="190">
        <v>611.4</v>
      </c>
      <c r="HU40" s="190">
        <v>707.58</v>
      </c>
      <c r="HV40" s="190">
        <f>SUM(HS40:HU40)</f>
        <v>1318.98</v>
      </c>
      <c r="HW40" s="192" t="s">
        <v>62</v>
      </c>
      <c r="HX40" s="190" t="s">
        <v>43</v>
      </c>
      <c r="HY40" s="190">
        <v>614.19000000000005</v>
      </c>
      <c r="HZ40" s="190">
        <v>712.21</v>
      </c>
      <c r="IA40" s="190">
        <f>SUM(HX40:HZ40)</f>
        <v>1326.4</v>
      </c>
      <c r="IB40" s="192" t="s">
        <v>62</v>
      </c>
      <c r="IC40" s="190" t="s">
        <v>43</v>
      </c>
      <c r="ID40" s="190">
        <v>615.33000000000004</v>
      </c>
      <c r="IE40" s="190">
        <v>712.93</v>
      </c>
      <c r="IF40" s="190">
        <f>SUM(IC40:IE40)</f>
        <v>1328.26</v>
      </c>
      <c r="IG40" s="192" t="s">
        <v>62</v>
      </c>
      <c r="IH40" s="190" t="s">
        <v>43</v>
      </c>
      <c r="II40" s="190">
        <v>619.01</v>
      </c>
      <c r="IJ40" s="190">
        <v>716.56</v>
      </c>
      <c r="IK40" s="190">
        <f>SUM(IH40:IJ40)</f>
        <v>1335.57</v>
      </c>
      <c r="IL40" s="192" t="s">
        <v>62</v>
      </c>
      <c r="IM40" s="190" t="s">
        <v>43</v>
      </c>
      <c r="IN40" s="190">
        <v>619.6</v>
      </c>
      <c r="IO40" s="190">
        <v>717.41</v>
      </c>
      <c r="IP40" s="190">
        <f>SUM(IM40:IO40)</f>
        <v>1337.01</v>
      </c>
      <c r="IQ40" s="192" t="s">
        <v>62</v>
      </c>
      <c r="IR40" s="190" t="s">
        <v>43</v>
      </c>
      <c r="IS40" s="190">
        <v>623.96</v>
      </c>
      <c r="IT40" s="190">
        <v>722.78</v>
      </c>
      <c r="IU40" s="190">
        <f>SUM(IR40:IT40)</f>
        <v>1346.74</v>
      </c>
      <c r="IV40" s="192" t="s">
        <v>62</v>
      </c>
      <c r="IW40" s="190" t="s">
        <v>43</v>
      </c>
      <c r="IX40" s="190">
        <v>624.29</v>
      </c>
      <c r="IY40" s="190">
        <v>723.99</v>
      </c>
      <c r="IZ40" s="190">
        <f>SUM(IW40:IY40)</f>
        <v>1348.28</v>
      </c>
      <c r="JA40" s="192" t="s">
        <v>62</v>
      </c>
      <c r="JB40" s="190" t="s">
        <v>43</v>
      </c>
      <c r="JC40" s="190">
        <v>623.9</v>
      </c>
      <c r="JD40" s="190">
        <v>722.85</v>
      </c>
      <c r="JE40" s="190">
        <f>SUM(JB40:JD40)</f>
        <v>1346.75</v>
      </c>
      <c r="JF40" s="192" t="s">
        <v>62</v>
      </c>
      <c r="JG40" s="190" t="s">
        <v>43</v>
      </c>
      <c r="JH40" s="190">
        <v>627.65</v>
      </c>
      <c r="JI40" s="190">
        <v>726.96</v>
      </c>
      <c r="JJ40" s="190">
        <f>SUM(JG40:JI40)</f>
        <v>1354.6100000000001</v>
      </c>
      <c r="JK40" s="192" t="s">
        <v>62</v>
      </c>
      <c r="JL40" s="190" t="s">
        <v>43</v>
      </c>
      <c r="JM40" s="190">
        <v>629.13</v>
      </c>
      <c r="JN40" s="190">
        <v>728.53</v>
      </c>
      <c r="JO40" s="190">
        <f>SUM(JL40:JN40)</f>
        <v>1357.6599999999999</v>
      </c>
      <c r="JP40" s="192" t="s">
        <v>62</v>
      </c>
      <c r="JQ40" s="190" t="s">
        <v>43</v>
      </c>
      <c r="JR40" s="190">
        <v>632.33000000000004</v>
      </c>
      <c r="JS40" s="190">
        <v>732.35</v>
      </c>
      <c r="JT40" s="190">
        <f>SUM(JQ40:JS40)</f>
        <v>1364.68</v>
      </c>
      <c r="JU40" s="192" t="s">
        <v>62</v>
      </c>
      <c r="JV40" s="190" t="s">
        <v>43</v>
      </c>
      <c r="JW40" s="190">
        <v>636.16999999999996</v>
      </c>
      <c r="JX40" s="190">
        <v>735.33</v>
      </c>
      <c r="JY40" s="190">
        <f>SUM(JV40:JX40)</f>
        <v>1371.5</v>
      </c>
      <c r="JZ40" s="192" t="s">
        <v>62</v>
      </c>
      <c r="KA40" s="190" t="s">
        <v>43</v>
      </c>
      <c r="KB40" s="190">
        <v>639.77</v>
      </c>
      <c r="KC40" s="190">
        <v>738.97</v>
      </c>
      <c r="KD40" s="190">
        <f>SUM(KA40:KC40)</f>
        <v>1378.74</v>
      </c>
      <c r="KE40" s="192" t="s">
        <v>62</v>
      </c>
      <c r="KF40" s="190" t="s">
        <v>43</v>
      </c>
      <c r="KG40" s="190">
        <v>645.55999999999995</v>
      </c>
      <c r="KH40" s="190">
        <v>745.14</v>
      </c>
      <c r="KI40" s="190">
        <f>SUM(KF40:KH40)</f>
        <v>1390.6999999999998</v>
      </c>
      <c r="KJ40" s="192" t="s">
        <v>62</v>
      </c>
      <c r="KK40" s="190" t="s">
        <v>43</v>
      </c>
      <c r="KL40" s="190">
        <v>650.05999999999995</v>
      </c>
      <c r="KM40" s="190">
        <v>750.06</v>
      </c>
      <c r="KN40" s="190">
        <f>SUM(KK40:KM40)</f>
        <v>1400.12</v>
      </c>
      <c r="KO40" s="192" t="s">
        <v>62</v>
      </c>
      <c r="KP40" s="190" t="s">
        <v>43</v>
      </c>
      <c r="KQ40" s="190">
        <v>657.47</v>
      </c>
      <c r="KR40" s="190">
        <v>757.44</v>
      </c>
      <c r="KS40" s="190">
        <f>SUM(KP40:KR40)</f>
        <v>1414.91</v>
      </c>
      <c r="KT40" s="192" t="s">
        <v>62</v>
      </c>
      <c r="KU40" s="190" t="s">
        <v>43</v>
      </c>
      <c r="KV40" s="190">
        <v>663.39</v>
      </c>
      <c r="KW40" s="190">
        <v>763.37</v>
      </c>
      <c r="KX40" s="190">
        <f>SUM(KU40:KW40)</f>
        <v>1426.76</v>
      </c>
      <c r="KY40" s="192" t="s">
        <v>62</v>
      </c>
      <c r="KZ40" s="190" t="s">
        <v>43</v>
      </c>
      <c r="LA40" s="190">
        <v>662.34</v>
      </c>
      <c r="LB40" s="190">
        <v>762.06</v>
      </c>
      <c r="LC40" s="190">
        <f>SUM(KZ40:LB40)</f>
        <v>1424.4</v>
      </c>
      <c r="LD40" s="192" t="s">
        <v>62</v>
      </c>
      <c r="LE40" s="190" t="s">
        <v>43</v>
      </c>
      <c r="LF40" s="190">
        <v>664.69</v>
      </c>
      <c r="LG40" s="190">
        <v>765.67</v>
      </c>
      <c r="LH40" s="190">
        <f>SUM(LE40:LG40)</f>
        <v>1430.3600000000001</v>
      </c>
      <c r="LI40" s="192" t="s">
        <v>62</v>
      </c>
      <c r="LJ40" s="190" t="s">
        <v>43</v>
      </c>
      <c r="LK40" s="190">
        <v>664.79</v>
      </c>
      <c r="LL40" s="190">
        <v>766.42</v>
      </c>
      <c r="LM40" s="190">
        <f>SUM(LJ40:LL40)</f>
        <v>1431.21</v>
      </c>
      <c r="LN40" s="192" t="s">
        <v>62</v>
      </c>
      <c r="LO40" s="190" t="s">
        <v>43</v>
      </c>
      <c r="LP40" s="190">
        <v>671.94</v>
      </c>
      <c r="LQ40" s="190">
        <v>774.81</v>
      </c>
      <c r="LR40" s="190">
        <f>SUM(LO40:LQ40)</f>
        <v>1446.75</v>
      </c>
      <c r="LS40" s="192" t="s">
        <v>62</v>
      </c>
      <c r="LT40" s="190" t="s">
        <v>43</v>
      </c>
      <c r="LU40" s="190">
        <v>679.07</v>
      </c>
      <c r="LV40" s="190">
        <v>782.77</v>
      </c>
      <c r="LW40" s="190">
        <f>SUM(LT40:LV40)</f>
        <v>1461.8400000000001</v>
      </c>
      <c r="LX40" s="192" t="s">
        <v>62</v>
      </c>
      <c r="LY40" s="190" t="s">
        <v>43</v>
      </c>
      <c r="LZ40" s="190">
        <v>684.89</v>
      </c>
      <c r="MA40" s="190">
        <v>788.73</v>
      </c>
      <c r="MB40" s="190">
        <f>SUM(LY40:MA40)</f>
        <v>1473.62</v>
      </c>
      <c r="MC40" s="192" t="s">
        <v>62</v>
      </c>
      <c r="MD40" s="190" t="s">
        <v>43</v>
      </c>
      <c r="ME40" s="190">
        <v>687.3</v>
      </c>
      <c r="MF40" s="190">
        <v>791.7</v>
      </c>
      <c r="MG40" s="190">
        <f>SUM(MD40:MF40)</f>
        <v>1479</v>
      </c>
      <c r="MH40" s="192" t="s">
        <v>62</v>
      </c>
      <c r="MI40" s="190" t="s">
        <v>43</v>
      </c>
      <c r="MJ40" s="190">
        <v>693.74</v>
      </c>
      <c r="MK40" s="190">
        <v>800.51</v>
      </c>
      <c r="ML40" s="190">
        <f>SUM(MI40:MK40)</f>
        <v>1494.25</v>
      </c>
      <c r="MM40" s="192" t="s">
        <v>62</v>
      </c>
      <c r="MN40" s="190" t="s">
        <v>43</v>
      </c>
      <c r="MO40" s="190">
        <v>694.08</v>
      </c>
      <c r="MP40" s="190">
        <v>801.19</v>
      </c>
      <c r="MQ40" s="190">
        <f>SUM(MN40:MP40)</f>
        <v>1495.27</v>
      </c>
      <c r="MR40" s="192" t="s">
        <v>62</v>
      </c>
      <c r="MS40" s="190" t="s">
        <v>43</v>
      </c>
      <c r="MT40" s="190">
        <v>687.64</v>
      </c>
      <c r="MU40" s="190">
        <v>795.09</v>
      </c>
      <c r="MV40" s="190">
        <f>SUM(MS40:MU40)</f>
        <v>1482.73</v>
      </c>
      <c r="MW40" s="192" t="s">
        <v>62</v>
      </c>
      <c r="MX40" s="190" t="s">
        <v>43</v>
      </c>
      <c r="MY40" s="190">
        <v>695.11</v>
      </c>
      <c r="MZ40" s="190">
        <v>804.59</v>
      </c>
      <c r="NA40" s="190">
        <f>SUM(MX40:MZ40)</f>
        <v>1499.7</v>
      </c>
      <c r="NB40" s="192" t="s">
        <v>62</v>
      </c>
      <c r="NC40" s="190" t="s">
        <v>43</v>
      </c>
      <c r="ND40" s="190">
        <v>691.64</v>
      </c>
      <c r="NE40" s="190">
        <v>800.6</v>
      </c>
      <c r="NF40" s="190">
        <f>SUM(NC40:NE40)</f>
        <v>1492.24</v>
      </c>
      <c r="NG40" s="192" t="s">
        <v>62</v>
      </c>
      <c r="NH40" s="190" t="s">
        <v>43</v>
      </c>
      <c r="NI40" s="190">
        <v>685.52</v>
      </c>
      <c r="NJ40" s="190">
        <v>804.34</v>
      </c>
      <c r="NK40" s="190">
        <f>SUM(NH40:NJ40)</f>
        <v>1489.8600000000001</v>
      </c>
      <c r="NL40" s="192" t="s">
        <v>62</v>
      </c>
      <c r="NM40" s="190" t="s">
        <v>43</v>
      </c>
      <c r="NN40" s="190">
        <v>713.35</v>
      </c>
      <c r="NO40" s="190">
        <v>828.88</v>
      </c>
      <c r="NP40" s="190">
        <f>SUM(NM40:NO40)</f>
        <v>1542.23</v>
      </c>
      <c r="NQ40" s="192" t="s">
        <v>62</v>
      </c>
      <c r="NR40" s="190" t="s">
        <v>43</v>
      </c>
      <c r="NS40" s="190">
        <v>709.77</v>
      </c>
      <c r="NT40" s="190">
        <v>822.5</v>
      </c>
      <c r="NU40" s="190">
        <f>SUM(NR40:NT40)</f>
        <v>1532.27</v>
      </c>
      <c r="NV40" s="192" t="s">
        <v>62</v>
      </c>
      <c r="NW40" s="190" t="s">
        <v>43</v>
      </c>
      <c r="NX40" s="190">
        <v>711.72</v>
      </c>
      <c r="NY40" s="190">
        <v>825.66</v>
      </c>
      <c r="NZ40" s="190">
        <f>SUM(NW40:NY40)</f>
        <v>1537.38</v>
      </c>
      <c r="OA40" s="192" t="s">
        <v>62</v>
      </c>
      <c r="OB40" s="190" t="s">
        <v>43</v>
      </c>
      <c r="OC40" s="190">
        <v>712.25</v>
      </c>
      <c r="OD40" s="190">
        <v>824.97</v>
      </c>
      <c r="OE40" s="190">
        <f>SUM(OB40:OD40)</f>
        <v>1537.22</v>
      </c>
      <c r="OF40" s="192" t="s">
        <v>62</v>
      </c>
      <c r="OG40" s="190" t="s">
        <v>43</v>
      </c>
      <c r="OH40" s="190">
        <v>712.55</v>
      </c>
      <c r="OI40" s="190">
        <v>825.27</v>
      </c>
      <c r="OJ40" s="190">
        <f>SUM(OG40:OI40)</f>
        <v>1537.82</v>
      </c>
      <c r="OK40" s="192" t="s">
        <v>62</v>
      </c>
      <c r="OL40" s="190" t="s">
        <v>43</v>
      </c>
      <c r="OM40" s="190">
        <v>720.73</v>
      </c>
      <c r="ON40" s="190">
        <v>834.04</v>
      </c>
      <c r="OO40" s="190">
        <f>SUM(OL40:ON40)</f>
        <v>1554.77</v>
      </c>
      <c r="OP40" s="192" t="s">
        <v>62</v>
      </c>
      <c r="OQ40" s="190" t="s">
        <v>43</v>
      </c>
      <c r="OR40" s="190">
        <v>739.15</v>
      </c>
      <c r="OS40" s="190">
        <v>855.14</v>
      </c>
      <c r="OT40" s="190">
        <f>SUM(OQ40:OS40)</f>
        <v>1594.29</v>
      </c>
      <c r="OU40" s="192" t="s">
        <v>62</v>
      </c>
      <c r="OV40" s="190" t="s">
        <v>43</v>
      </c>
      <c r="OW40" s="190">
        <v>769.06</v>
      </c>
      <c r="OX40" s="190">
        <v>890.46</v>
      </c>
      <c r="OY40" s="190">
        <f>SUM(OV40:OX40)</f>
        <v>1659.52</v>
      </c>
      <c r="OZ40" s="192" t="s">
        <v>62</v>
      </c>
      <c r="PA40" s="190" t="s">
        <v>43</v>
      </c>
      <c r="PB40" s="190">
        <v>785.81</v>
      </c>
      <c r="PC40" s="190">
        <v>911.21</v>
      </c>
      <c r="PD40" s="190">
        <f>SUM(PA40:PC40)</f>
        <v>1697.02</v>
      </c>
      <c r="PE40" s="192" t="s">
        <v>62</v>
      </c>
      <c r="PF40" s="190" t="s">
        <v>43</v>
      </c>
      <c r="PG40" s="190">
        <v>799.41</v>
      </c>
      <c r="PH40" s="190">
        <v>926.92</v>
      </c>
      <c r="PI40" s="190">
        <f>SUM(PF40:PH40)</f>
        <v>1726.33</v>
      </c>
      <c r="PJ40" s="192" t="s">
        <v>62</v>
      </c>
      <c r="PK40" s="190" t="s">
        <v>43</v>
      </c>
      <c r="PL40" s="190">
        <v>820.8</v>
      </c>
      <c r="PM40" s="190">
        <v>947.94</v>
      </c>
      <c r="PN40" s="190">
        <f>SUM(PK40:PM40)</f>
        <v>1768.74</v>
      </c>
      <c r="PO40" s="192" t="s">
        <v>62</v>
      </c>
      <c r="PP40" s="190" t="s">
        <v>43</v>
      </c>
      <c r="PQ40" s="190">
        <v>840.43</v>
      </c>
      <c r="PR40" s="190">
        <v>968.22</v>
      </c>
      <c r="PS40" s="190">
        <f>SUM(PP40:PR40)</f>
        <v>1808.65</v>
      </c>
      <c r="PT40" s="192" t="s">
        <v>62</v>
      </c>
      <c r="PU40" s="190" t="s">
        <v>43</v>
      </c>
      <c r="PV40" s="190">
        <v>853.71</v>
      </c>
      <c r="PW40" s="190">
        <v>983.17</v>
      </c>
      <c r="PX40" s="190">
        <f>SUM(PU40:PW40)</f>
        <v>1836.88</v>
      </c>
      <c r="PY40" s="192" t="s">
        <v>62</v>
      </c>
      <c r="PZ40" s="190" t="s">
        <v>43</v>
      </c>
      <c r="QA40" s="190">
        <v>895.39</v>
      </c>
      <c r="QB40" s="203">
        <v>1025.5999999999999</v>
      </c>
      <c r="QC40" s="190">
        <f>SUM(PZ40:QB40)</f>
        <v>1920.9899999999998</v>
      </c>
      <c r="QD40" s="192" t="s">
        <v>62</v>
      </c>
      <c r="QE40" s="190" t="s">
        <v>43</v>
      </c>
      <c r="QF40" s="190">
        <v>928.81</v>
      </c>
      <c r="QG40" s="203">
        <v>1062.9100000000001</v>
      </c>
      <c r="QH40" s="190">
        <f>SUM(QE40:QG40)</f>
        <v>1991.72</v>
      </c>
      <c r="QI40" s="192" t="s">
        <v>62</v>
      </c>
      <c r="QJ40" s="190" t="s">
        <v>43</v>
      </c>
      <c r="QK40" s="190">
        <v>951.77</v>
      </c>
      <c r="QL40" s="203">
        <v>1089.8599999999999</v>
      </c>
      <c r="QM40" s="190">
        <f>SUM(QJ40:QL40)</f>
        <v>2041.6299999999999</v>
      </c>
      <c r="QN40" s="192" t="s">
        <v>62</v>
      </c>
      <c r="QO40" s="190" t="s">
        <v>43</v>
      </c>
      <c r="QP40" s="190">
        <v>975.45</v>
      </c>
      <c r="QQ40" s="203">
        <v>1117.9000000000001</v>
      </c>
      <c r="QR40" s="190">
        <f>SUM(QO40:QQ40)</f>
        <v>2093.3500000000004</v>
      </c>
      <c r="QS40" s="192" t="s">
        <v>62</v>
      </c>
      <c r="QT40" s="190" t="s">
        <v>43</v>
      </c>
      <c r="QU40" s="203">
        <v>1005.31</v>
      </c>
      <c r="QV40" s="203">
        <v>1151.57</v>
      </c>
      <c r="QW40" s="190">
        <f>SUM(QT40:QV40)</f>
        <v>2156.88</v>
      </c>
      <c r="QX40" s="192" t="s">
        <v>62</v>
      </c>
      <c r="QY40" s="190" t="s">
        <v>43</v>
      </c>
      <c r="QZ40" s="203">
        <v>1027.08</v>
      </c>
      <c r="RA40" s="203">
        <v>1177.83</v>
      </c>
      <c r="RB40" s="190">
        <f>SUM(QY40:RA40)</f>
        <v>2204.91</v>
      </c>
      <c r="RC40" s="192" t="s">
        <v>62</v>
      </c>
      <c r="RD40" s="190" t="s">
        <v>43</v>
      </c>
      <c r="RE40" s="203">
        <v>1044.8800000000001</v>
      </c>
      <c r="RF40" s="203">
        <v>1198.5</v>
      </c>
      <c r="RG40" s="190">
        <f>SUM(RD40:RF40)</f>
        <v>2243.38</v>
      </c>
      <c r="RH40" s="192" t="s">
        <v>62</v>
      </c>
      <c r="RI40" s="190" t="s">
        <v>43</v>
      </c>
      <c r="RJ40" s="203">
        <v>1048.6400000000001</v>
      </c>
      <c r="RK40" s="203">
        <v>1205.03</v>
      </c>
      <c r="RL40" s="190">
        <f>SUM(RI40:RK40)</f>
        <v>2253.67</v>
      </c>
      <c r="RM40" s="192" t="s">
        <v>62</v>
      </c>
      <c r="RN40" s="190" t="s">
        <v>43</v>
      </c>
      <c r="RO40" s="203">
        <v>1069.4000000000001</v>
      </c>
      <c r="RP40" s="203">
        <v>1233.19</v>
      </c>
      <c r="RQ40" s="190">
        <f>SUM(RN40:RP40)</f>
        <v>2302.59</v>
      </c>
      <c r="RR40" s="192" t="s">
        <v>62</v>
      </c>
      <c r="RS40" s="190" t="s">
        <v>43</v>
      </c>
      <c r="RT40" s="203">
        <v>1078.0999999999999</v>
      </c>
      <c r="RU40" s="203">
        <v>1248.22</v>
      </c>
      <c r="RV40" s="190">
        <f>SUM(RS40:RU40)</f>
        <v>2326.3199999999997</v>
      </c>
      <c r="RW40" s="192" t="s">
        <v>62</v>
      </c>
      <c r="RX40" s="190" t="s">
        <v>43</v>
      </c>
      <c r="RY40" s="203">
        <v>1083.4100000000001</v>
      </c>
      <c r="RZ40" s="203">
        <v>1255.32</v>
      </c>
      <c r="SA40" s="190">
        <f>SUM(RX40:RZ40)</f>
        <v>2338.73</v>
      </c>
      <c r="SB40" s="192" t="s">
        <v>62</v>
      </c>
      <c r="SC40" s="190" t="s">
        <v>43</v>
      </c>
      <c r="SD40" s="203">
        <v>1093.76</v>
      </c>
      <c r="SE40" s="203">
        <v>1270.6300000000001</v>
      </c>
      <c r="SF40" s="190">
        <f>SUM(SC40:SE40)</f>
        <v>2364.3900000000003</v>
      </c>
      <c r="SG40" s="192" t="s">
        <v>62</v>
      </c>
      <c r="SH40" s="190" t="s">
        <v>43</v>
      </c>
      <c r="SI40" s="203">
        <v>1106.52</v>
      </c>
      <c r="SJ40" s="203">
        <v>1285.43</v>
      </c>
      <c r="SK40" s="190">
        <f>SUM(SH40:SJ40)</f>
        <v>2391.9499999999998</v>
      </c>
      <c r="SL40" s="192" t="s">
        <v>62</v>
      </c>
      <c r="SM40" s="190" t="s">
        <v>43</v>
      </c>
      <c r="SN40" s="203">
        <v>1121.8399999999999</v>
      </c>
      <c r="SO40" s="203">
        <v>1302.18</v>
      </c>
      <c r="SP40" s="190">
        <f>SUM(SM40:SO40)</f>
        <v>2424.02</v>
      </c>
      <c r="SQ40" s="192" t="s">
        <v>62</v>
      </c>
      <c r="SR40" s="190" t="s">
        <v>43</v>
      </c>
      <c r="SS40" s="203">
        <v>1135.1500000000001</v>
      </c>
      <c r="ST40" s="203">
        <v>1316.79</v>
      </c>
      <c r="SU40" s="190">
        <f>SUM(SR40:ST40)</f>
        <v>2451.94</v>
      </c>
      <c r="SV40" s="192" t="s">
        <v>62</v>
      </c>
      <c r="SW40" s="190" t="s">
        <v>43</v>
      </c>
      <c r="SX40" s="203">
        <v>1146.8399999999999</v>
      </c>
      <c r="SY40" s="203">
        <v>1326.78</v>
      </c>
      <c r="SZ40" s="190">
        <f>SUM(SW40:SY40)</f>
        <v>2473.62</v>
      </c>
      <c r="TA40" s="192" t="s">
        <v>62</v>
      </c>
      <c r="TB40" s="190" t="s">
        <v>43</v>
      </c>
      <c r="TC40" s="203">
        <v>1156.3900000000001</v>
      </c>
      <c r="TD40" s="203">
        <v>1339.22</v>
      </c>
      <c r="TE40" s="190">
        <f>SUM(TB40:TD40)</f>
        <v>2495.61</v>
      </c>
      <c r="TF40" s="192" t="s">
        <v>62</v>
      </c>
      <c r="TG40" s="190" t="s">
        <v>43</v>
      </c>
      <c r="TH40" s="203">
        <v>1171.76</v>
      </c>
      <c r="TI40" s="203">
        <v>1360.12</v>
      </c>
      <c r="TJ40" s="190">
        <f>SUM(TG40:TI40)</f>
        <v>2531.88</v>
      </c>
      <c r="TK40" s="192" t="s">
        <v>62</v>
      </c>
      <c r="TL40" s="190" t="s">
        <v>43</v>
      </c>
      <c r="TM40" s="203">
        <v>1172.8599999999999</v>
      </c>
      <c r="TN40" s="203">
        <v>1361.75</v>
      </c>
      <c r="TO40" s="190">
        <f>SUM(TL40:TN40)</f>
        <v>2534.6099999999997</v>
      </c>
      <c r="TP40" s="192" t="s">
        <v>62</v>
      </c>
      <c r="TQ40" s="190" t="s">
        <v>43</v>
      </c>
      <c r="TR40" s="203">
        <v>1172.81</v>
      </c>
      <c r="TS40" s="203">
        <v>1362.85</v>
      </c>
      <c r="TT40" s="190">
        <f>SUM(TQ40:TS40)</f>
        <v>2535.66</v>
      </c>
      <c r="TU40" s="192" t="s">
        <v>62</v>
      </c>
      <c r="TV40" s="190" t="s">
        <v>43</v>
      </c>
      <c r="TW40" s="203">
        <v>1170.92</v>
      </c>
      <c r="TX40" s="203">
        <v>1362.62</v>
      </c>
      <c r="TY40" s="190">
        <f>SUM(TV40:TX40)</f>
        <v>2533.54</v>
      </c>
      <c r="TZ40" s="192" t="s">
        <v>62</v>
      </c>
      <c r="UA40" s="190" t="s">
        <v>43</v>
      </c>
      <c r="UB40" s="203">
        <v>1174.51</v>
      </c>
      <c r="UC40" s="203">
        <v>1366.97</v>
      </c>
      <c r="UD40" s="190">
        <f>SUM(UA40:UC40)</f>
        <v>2541.48</v>
      </c>
      <c r="UE40" s="192" t="s">
        <v>62</v>
      </c>
      <c r="UF40" s="190" t="s">
        <v>43</v>
      </c>
      <c r="UG40" s="203">
        <v>1169.3599999999999</v>
      </c>
      <c r="UH40" s="203">
        <v>1361.59</v>
      </c>
      <c r="UI40" s="203">
        <f>SUM(UF40:UH40)</f>
        <v>2530.9499999999998</v>
      </c>
      <c r="UJ40" s="192" t="s">
        <v>62</v>
      </c>
      <c r="UK40" s="190" t="s">
        <v>43</v>
      </c>
      <c r="UL40" s="203">
        <v>1167.42</v>
      </c>
      <c r="UM40" s="203">
        <v>1361.71</v>
      </c>
      <c r="UN40" s="190">
        <f>SUM(UK40:UM40)</f>
        <v>2529.13</v>
      </c>
      <c r="UO40" s="192" t="s">
        <v>62</v>
      </c>
      <c r="UP40" s="190" t="s">
        <v>43</v>
      </c>
      <c r="UQ40" s="203">
        <v>1175.02</v>
      </c>
      <c r="UR40" s="203">
        <v>1375.84</v>
      </c>
      <c r="US40" s="190">
        <f>SUM(UP40:UR40)</f>
        <v>2550.8599999999997</v>
      </c>
      <c r="UT40" s="192" t="s">
        <v>62</v>
      </c>
      <c r="UU40" s="190" t="s">
        <v>43</v>
      </c>
      <c r="UV40" s="203">
        <v>1179.1199999999999</v>
      </c>
      <c r="UW40" s="203">
        <v>1382.38</v>
      </c>
      <c r="UX40" s="190">
        <f>SUM(UU40:UW40)</f>
        <v>2561.5</v>
      </c>
      <c r="UY40" s="192" t="s">
        <v>62</v>
      </c>
      <c r="UZ40" s="190" t="s">
        <v>43</v>
      </c>
      <c r="VA40" s="203">
        <v>1179.3499999999999</v>
      </c>
      <c r="VB40" s="203">
        <v>1383.66</v>
      </c>
      <c r="VC40" s="190">
        <f>SUM(UZ40:VB40)</f>
        <v>2563.0100000000002</v>
      </c>
      <c r="VD40" s="192" t="s">
        <v>62</v>
      </c>
      <c r="VE40" s="190" t="s">
        <v>43</v>
      </c>
      <c r="VF40" s="203">
        <v>1180.26</v>
      </c>
      <c r="VG40" s="203">
        <v>1386.8</v>
      </c>
      <c r="VH40" s="190">
        <f>SUM(VE40:VG40)</f>
        <v>2567.06</v>
      </c>
      <c r="VI40" s="192" t="s">
        <v>62</v>
      </c>
      <c r="VJ40" s="190" t="s">
        <v>43</v>
      </c>
      <c r="VK40" s="203">
        <v>1179.1099999999999</v>
      </c>
      <c r="VL40" s="203">
        <v>1383.86</v>
      </c>
      <c r="VM40" s="190">
        <f>SUM(VJ40:VL40)</f>
        <v>2562.9699999999998</v>
      </c>
      <c r="VN40" s="192" t="s">
        <v>62</v>
      </c>
      <c r="VO40" s="190" t="s">
        <v>43</v>
      </c>
      <c r="VP40" s="203">
        <v>1165.81</v>
      </c>
      <c r="VQ40" s="203">
        <v>1367.14</v>
      </c>
      <c r="VR40" s="190">
        <f>SUM(VO40:VQ40)</f>
        <v>2532.9499999999998</v>
      </c>
      <c r="VS40" s="192" t="s">
        <v>62</v>
      </c>
      <c r="VT40" s="190" t="s">
        <v>43</v>
      </c>
      <c r="VU40" s="203">
        <v>1171.68</v>
      </c>
      <c r="VV40" s="203">
        <v>1371.66</v>
      </c>
      <c r="VW40" s="190">
        <f>SUM(VT40:VV40)</f>
        <v>2543.34</v>
      </c>
      <c r="VX40" s="192" t="s">
        <v>62</v>
      </c>
      <c r="VY40" s="190" t="s">
        <v>43</v>
      </c>
      <c r="VZ40" s="203">
        <v>1178.82</v>
      </c>
      <c r="WA40" s="203">
        <v>1379.3</v>
      </c>
      <c r="WB40" s="190">
        <f>SUM(VY40:WA40)</f>
        <v>2558.12</v>
      </c>
      <c r="WC40" s="192" t="s">
        <v>62</v>
      </c>
      <c r="WD40" s="190" t="s">
        <v>43</v>
      </c>
      <c r="WE40" s="203">
        <v>1178.43</v>
      </c>
      <c r="WF40" s="203">
        <v>1378.76</v>
      </c>
      <c r="WG40" s="190">
        <f>SUM(WD40:WF40)</f>
        <v>2557.19</v>
      </c>
      <c r="WH40" s="192" t="s">
        <v>62</v>
      </c>
      <c r="WI40" s="190" t="s">
        <v>43</v>
      </c>
      <c r="WJ40" s="203">
        <v>1188.26</v>
      </c>
      <c r="WK40" s="203">
        <v>1393.53</v>
      </c>
      <c r="WL40" s="190">
        <f>SUM(WI40:WK40)</f>
        <v>2581.79</v>
      </c>
      <c r="WM40" s="192" t="s">
        <v>62</v>
      </c>
      <c r="WN40" s="190" t="s">
        <v>43</v>
      </c>
      <c r="WO40" s="203">
        <v>1185.79</v>
      </c>
      <c r="WP40" s="203">
        <v>1392.62</v>
      </c>
      <c r="WQ40" s="190">
        <f>SUM(WN40:WP40)</f>
        <v>2578.41</v>
      </c>
      <c r="WR40" s="192" t="s">
        <v>62</v>
      </c>
      <c r="WS40" s="190" t="s">
        <v>43</v>
      </c>
      <c r="WT40" s="203">
        <v>1186.1300000000001</v>
      </c>
      <c r="WU40" s="203">
        <v>1393.35</v>
      </c>
      <c r="WV40" s="190">
        <f>SUM(WS40:WU40)</f>
        <v>2579.48</v>
      </c>
      <c r="WW40" s="192" t="s">
        <v>62</v>
      </c>
      <c r="WX40" s="190" t="s">
        <v>43</v>
      </c>
      <c r="WY40" s="203">
        <v>1188.17</v>
      </c>
      <c r="WZ40" s="203">
        <v>1396.22</v>
      </c>
      <c r="XA40" s="190">
        <f>SUM(WX40:WZ40)</f>
        <v>2584.3900000000003</v>
      </c>
      <c r="XB40" s="192" t="s">
        <v>62</v>
      </c>
      <c r="XC40" s="190" t="s">
        <v>43</v>
      </c>
      <c r="XD40" s="203">
        <v>1189.8900000000001</v>
      </c>
      <c r="XE40" s="203">
        <v>1398.89</v>
      </c>
      <c r="XF40" s="190">
        <f>SUM(XC40:XE40)</f>
        <v>2588.7800000000002</v>
      </c>
      <c r="XG40" s="192" t="s">
        <v>62</v>
      </c>
      <c r="XH40" s="190" t="s">
        <v>43</v>
      </c>
      <c r="XI40" s="203">
        <v>1192.8499999999999</v>
      </c>
      <c r="XJ40" s="203">
        <v>1402.84</v>
      </c>
      <c r="XK40" s="190">
        <f>SUM(XH40:XJ40)</f>
        <v>2595.6899999999996</v>
      </c>
      <c r="XL40" s="192" t="s">
        <v>62</v>
      </c>
      <c r="XM40" s="190" t="s">
        <v>43</v>
      </c>
      <c r="XN40" s="203">
        <v>1186.1099999999999</v>
      </c>
      <c r="XO40" s="203">
        <v>1396.43</v>
      </c>
      <c r="XP40" s="190">
        <f>SUM(XM40:XO40)</f>
        <v>2582.54</v>
      </c>
      <c r="XQ40" s="192" t="s">
        <v>62</v>
      </c>
      <c r="XR40" s="190" t="s">
        <v>43</v>
      </c>
      <c r="XS40" s="203">
        <v>1193.1300000000001</v>
      </c>
      <c r="XT40" s="203">
        <v>1406.51</v>
      </c>
      <c r="XU40" s="190">
        <f>SUM(XR40:XT40)</f>
        <v>2599.6400000000003</v>
      </c>
      <c r="XV40" s="192" t="s">
        <v>62</v>
      </c>
      <c r="XW40" s="190" t="s">
        <v>43</v>
      </c>
      <c r="XX40" s="203">
        <v>1198.51</v>
      </c>
      <c r="XY40" s="203">
        <v>1411.93</v>
      </c>
      <c r="XZ40" s="190">
        <f>SUM(XW40:XY40)</f>
        <v>2610.44</v>
      </c>
      <c r="YA40" s="192" t="s">
        <v>62</v>
      </c>
      <c r="YB40" s="190" t="s">
        <v>43</v>
      </c>
      <c r="YC40" s="203">
        <v>1203.95</v>
      </c>
      <c r="YD40" s="203">
        <v>1417.54</v>
      </c>
      <c r="YE40" s="190">
        <f>SUM(YB40:YD40)</f>
        <v>2621.49</v>
      </c>
      <c r="YF40" s="192" t="s">
        <v>62</v>
      </c>
      <c r="YG40" s="190" t="s">
        <v>43</v>
      </c>
      <c r="YH40" s="203">
        <v>1210.44</v>
      </c>
      <c r="YI40" s="203">
        <v>1425.74</v>
      </c>
      <c r="YJ40" s="190">
        <f>SUM(YG40:YI40)</f>
        <v>2636.1800000000003</v>
      </c>
      <c r="YK40" s="192" t="s">
        <v>62</v>
      </c>
      <c r="YL40" s="190" t="s">
        <v>43</v>
      </c>
      <c r="YM40" s="203">
        <v>1210.33</v>
      </c>
      <c r="YN40" s="203">
        <v>1424</v>
      </c>
      <c r="YO40" s="190">
        <f>SUM(YL40:YN40)</f>
        <v>2634.33</v>
      </c>
      <c r="YP40" s="192" t="s">
        <v>62</v>
      </c>
      <c r="YQ40" s="190" t="s">
        <v>43</v>
      </c>
      <c r="YR40" s="203">
        <v>1210.1099999999999</v>
      </c>
      <c r="YS40" s="203">
        <v>1421.92</v>
      </c>
      <c r="YT40" s="190">
        <f>SUM(YQ40:YS40)</f>
        <v>2632.0299999999997</v>
      </c>
      <c r="YU40" s="192" t="s">
        <v>62</v>
      </c>
      <c r="YV40" s="190" t="s">
        <v>43</v>
      </c>
      <c r="YW40" s="203">
        <v>1214.03</v>
      </c>
      <c r="YX40" s="203">
        <v>1427.14</v>
      </c>
      <c r="YY40" s="190">
        <f>SUM(YV40:YX40)</f>
        <v>2641.17</v>
      </c>
      <c r="YZ40" s="192" t="s">
        <v>62</v>
      </c>
      <c r="ZA40" s="190" t="s">
        <v>43</v>
      </c>
      <c r="ZB40" s="203">
        <v>1215.0899999999999</v>
      </c>
      <c r="ZC40" s="203">
        <v>1428.61</v>
      </c>
      <c r="ZD40" s="190">
        <f>SUM(ZA40:ZC40)</f>
        <v>2643.7</v>
      </c>
      <c r="ZE40" s="192" t="s">
        <v>62</v>
      </c>
      <c r="ZF40" s="190" t="s">
        <v>43</v>
      </c>
      <c r="ZG40" s="203">
        <v>1217.3499999999999</v>
      </c>
      <c r="ZH40" s="203">
        <v>1430.69</v>
      </c>
      <c r="ZI40" s="190">
        <f>SUM(ZF40:ZH40)</f>
        <v>2648.04</v>
      </c>
      <c r="ZJ40" s="192" t="s">
        <v>62</v>
      </c>
      <c r="ZK40" s="190"/>
      <c r="ZL40" s="203"/>
      <c r="ZM40" s="203"/>
      <c r="ZN40" s="190">
        <f>SUM(ZK40:ZM40)</f>
        <v>0</v>
      </c>
      <c r="ZO40" s="192" t="s">
        <v>62</v>
      </c>
      <c r="ZP40" s="190"/>
      <c r="ZQ40" s="203"/>
      <c r="ZR40" s="203"/>
      <c r="ZS40" s="190">
        <f>SUM(ZP40:ZR40)</f>
        <v>0</v>
      </c>
      <c r="ZT40" s="192" t="s">
        <v>62</v>
      </c>
      <c r="ZU40" s="190"/>
      <c r="ZV40" s="203"/>
      <c r="ZW40" s="203"/>
      <c r="ZX40" s="190">
        <f>SUM(ZU40:ZW40)</f>
        <v>0</v>
      </c>
      <c r="ZY40" s="192" t="s">
        <v>62</v>
      </c>
      <c r="ZZ40" s="190"/>
      <c r="AAA40" s="203"/>
      <c r="AAB40" s="203"/>
      <c r="AAC40" s="190">
        <f>SUM(ZZ40:AAB40)</f>
        <v>0</v>
      </c>
      <c r="AAD40" s="192" t="s">
        <v>62</v>
      </c>
      <c r="AAE40" s="190"/>
      <c r="AAF40" s="203"/>
      <c r="AAG40" s="203"/>
      <c r="AAH40" s="190">
        <f>SUM(AAE40:AAG40)</f>
        <v>0</v>
      </c>
      <c r="AAI40" s="192" t="s">
        <v>62</v>
      </c>
      <c r="AAJ40" s="190"/>
      <c r="AAK40" s="203"/>
      <c r="AAL40" s="203"/>
      <c r="AAM40" s="190">
        <f>SUM(AAJ40:AAL40)</f>
        <v>0</v>
      </c>
    </row>
    <row r="41" spans="1:715" ht="31.5" customHeight="1" thickBot="1" x14ac:dyDescent="0.3">
      <c r="A41" s="194" t="s">
        <v>75</v>
      </c>
      <c r="B41" s="205">
        <v>676.97</v>
      </c>
      <c r="C41" s="205" t="s">
        <v>163</v>
      </c>
      <c r="D41" s="205" t="s">
        <v>163</v>
      </c>
      <c r="E41" s="190">
        <f>SUM(B41:D41)</f>
        <v>676.97</v>
      </c>
      <c r="F41" s="194" t="s">
        <v>75</v>
      </c>
      <c r="G41" s="205">
        <v>681.26</v>
      </c>
      <c r="H41" s="205" t="s">
        <v>163</v>
      </c>
      <c r="I41" s="205" t="s">
        <v>163</v>
      </c>
      <c r="J41" s="190">
        <f>SUM(G41:I41)</f>
        <v>681.26</v>
      </c>
      <c r="K41" s="194" t="s">
        <v>75</v>
      </c>
      <c r="L41" s="205">
        <v>686.39</v>
      </c>
      <c r="M41" s="205" t="s">
        <v>163</v>
      </c>
      <c r="N41" s="205" t="s">
        <v>163</v>
      </c>
      <c r="O41" s="190">
        <f>SUM(L41:N41)</f>
        <v>686.39</v>
      </c>
      <c r="P41" s="194" t="s">
        <v>75</v>
      </c>
      <c r="Q41" s="205">
        <v>691.63</v>
      </c>
      <c r="R41" s="205" t="s">
        <v>163</v>
      </c>
      <c r="S41" s="205" t="s">
        <v>163</v>
      </c>
      <c r="T41" s="190">
        <f>SUM(Q41:S41)</f>
        <v>691.63</v>
      </c>
      <c r="U41" s="194" t="s">
        <v>75</v>
      </c>
      <c r="V41" s="205">
        <v>696.54</v>
      </c>
      <c r="W41" s="205" t="s">
        <v>163</v>
      </c>
      <c r="X41" s="205" t="s">
        <v>163</v>
      </c>
      <c r="Y41" s="190">
        <f>SUM(V41:X41)</f>
        <v>696.54</v>
      </c>
      <c r="Z41" s="194" t="s">
        <v>75</v>
      </c>
      <c r="AA41" s="205">
        <v>700.5</v>
      </c>
      <c r="AB41" s="205" t="s">
        <v>163</v>
      </c>
      <c r="AC41" s="205" t="s">
        <v>163</v>
      </c>
      <c r="AD41" s="190">
        <f>SUM(AA41:AC41)</f>
        <v>700.5</v>
      </c>
      <c r="AE41" s="194" t="s">
        <v>75</v>
      </c>
      <c r="AF41" s="205">
        <v>734.67</v>
      </c>
      <c r="AG41" s="205" t="s">
        <v>163</v>
      </c>
      <c r="AH41" s="205" t="s">
        <v>163</v>
      </c>
      <c r="AI41" s="190">
        <f>SUM(AF41:AH41)</f>
        <v>734.67</v>
      </c>
      <c r="AJ41" s="194" t="s">
        <v>75</v>
      </c>
      <c r="AK41" s="205">
        <v>735</v>
      </c>
      <c r="AL41" s="205" t="s">
        <v>163</v>
      </c>
      <c r="AM41" s="205" t="s">
        <v>163</v>
      </c>
      <c r="AN41" s="190">
        <f>SUM(AK41:AM41)</f>
        <v>735</v>
      </c>
      <c r="AO41" s="192" t="s">
        <v>75</v>
      </c>
      <c r="AP41" s="190">
        <v>738.07</v>
      </c>
      <c r="AQ41" s="190" t="s">
        <v>51</v>
      </c>
      <c r="AR41" s="190" t="s">
        <v>51</v>
      </c>
      <c r="AS41" s="190">
        <f>SUM(AP41:AR41)</f>
        <v>738.07</v>
      </c>
      <c r="AT41" s="192" t="s">
        <v>75</v>
      </c>
      <c r="AU41" s="190">
        <v>739.16</v>
      </c>
      <c r="AV41" s="190" t="s">
        <v>43</v>
      </c>
      <c r="AW41" s="190" t="s">
        <v>43</v>
      </c>
      <c r="AX41" s="190">
        <f>SUM(AU41:AW41)</f>
        <v>739.16</v>
      </c>
      <c r="AY41" s="192" t="s">
        <v>63</v>
      </c>
      <c r="AZ41" s="190" t="s">
        <v>43</v>
      </c>
      <c r="BA41" s="190">
        <v>639.48</v>
      </c>
      <c r="BB41" s="190">
        <v>645.6</v>
      </c>
      <c r="BC41" s="190">
        <f>SUM(AZ41:BB41)</f>
        <v>1285.08</v>
      </c>
      <c r="BD41" s="192" t="s">
        <v>63</v>
      </c>
      <c r="BE41" s="190" t="s">
        <v>43</v>
      </c>
      <c r="BF41" s="190">
        <v>644.48</v>
      </c>
      <c r="BG41" s="190">
        <v>650.65</v>
      </c>
      <c r="BH41" s="190">
        <f>SUM(BE41:BG41)</f>
        <v>1295.1300000000001</v>
      </c>
      <c r="BI41" s="192" t="s">
        <v>63</v>
      </c>
      <c r="BJ41" s="190" t="s">
        <v>43</v>
      </c>
      <c r="BK41" s="190">
        <v>644.48</v>
      </c>
      <c r="BL41" s="190">
        <v>650.65</v>
      </c>
      <c r="BM41" s="190">
        <f>SUM(BJ41:BL41)</f>
        <v>1295.1300000000001</v>
      </c>
      <c r="BN41" s="192" t="s">
        <v>63</v>
      </c>
      <c r="BO41" s="190" t="s">
        <v>43</v>
      </c>
      <c r="BP41" s="190">
        <v>644.48</v>
      </c>
      <c r="BQ41" s="190">
        <v>650.65</v>
      </c>
      <c r="BR41" s="190">
        <f>SUM(BO41:BQ41)</f>
        <v>1295.1300000000001</v>
      </c>
      <c r="BS41" s="192" t="s">
        <v>63</v>
      </c>
      <c r="BT41" s="190" t="s">
        <v>43</v>
      </c>
      <c r="BU41" s="190">
        <v>644.48</v>
      </c>
      <c r="BV41" s="190">
        <v>650.65</v>
      </c>
      <c r="BW41" s="190">
        <f>SUM(BT41:BV41)</f>
        <v>1295.1300000000001</v>
      </c>
      <c r="BX41" s="192" t="s">
        <v>63</v>
      </c>
      <c r="BY41" s="190" t="s">
        <v>43</v>
      </c>
      <c r="BZ41" s="190">
        <v>644.48</v>
      </c>
      <c r="CA41" s="190">
        <v>650.65</v>
      </c>
      <c r="CB41" s="190">
        <f>SUM(BY41:CA41)</f>
        <v>1295.1300000000001</v>
      </c>
      <c r="CC41" s="192" t="s">
        <v>63</v>
      </c>
      <c r="CD41" s="190" t="s">
        <v>43</v>
      </c>
      <c r="CE41" s="190">
        <v>644.48</v>
      </c>
      <c r="CF41" s="190">
        <v>650.65</v>
      </c>
      <c r="CG41" s="190">
        <f>SUM(CD41:CF41)</f>
        <v>1295.1300000000001</v>
      </c>
      <c r="CH41" s="192" t="s">
        <v>63</v>
      </c>
      <c r="CI41" s="190" t="s">
        <v>43</v>
      </c>
      <c r="CJ41" s="190">
        <v>644.48</v>
      </c>
      <c r="CK41" s="190">
        <v>650.65</v>
      </c>
      <c r="CL41" s="190">
        <f>SUM(CI41:CK41)</f>
        <v>1295.1300000000001</v>
      </c>
      <c r="CM41" s="192" t="s">
        <v>63</v>
      </c>
      <c r="CN41" s="190" t="s">
        <v>43</v>
      </c>
      <c r="CO41" s="190">
        <v>698.7</v>
      </c>
      <c r="CP41" s="190">
        <v>705.39</v>
      </c>
      <c r="CQ41" s="190">
        <f>SUM(CN41:CP41)</f>
        <v>1404.0900000000001</v>
      </c>
      <c r="CR41" s="192" t="s">
        <v>63</v>
      </c>
      <c r="CS41" s="190" t="s">
        <v>43</v>
      </c>
      <c r="CT41" s="190">
        <v>705.74</v>
      </c>
      <c r="CU41" s="190">
        <v>712.5</v>
      </c>
      <c r="CV41" s="190">
        <f>SUM(CS41:CU41)</f>
        <v>1418.24</v>
      </c>
      <c r="CW41" s="192" t="s">
        <v>63</v>
      </c>
      <c r="CX41" s="190" t="s">
        <v>43</v>
      </c>
      <c r="CY41" s="190">
        <v>705.74</v>
      </c>
      <c r="CZ41" s="190">
        <v>712.5</v>
      </c>
      <c r="DA41" s="190">
        <f>SUM(CX41:CZ41)</f>
        <v>1418.24</v>
      </c>
      <c r="DB41" s="192" t="s">
        <v>63</v>
      </c>
      <c r="DC41" s="190" t="s">
        <v>43</v>
      </c>
      <c r="DD41" s="190">
        <v>705.74</v>
      </c>
      <c r="DE41" s="190">
        <v>712.5</v>
      </c>
      <c r="DF41" s="190">
        <f>SUM(DC41:DE41)</f>
        <v>1418.24</v>
      </c>
      <c r="DG41" s="192" t="s">
        <v>63</v>
      </c>
      <c r="DH41" s="190" t="s">
        <v>43</v>
      </c>
      <c r="DI41" s="190">
        <v>705.74</v>
      </c>
      <c r="DJ41" s="190">
        <v>712.5</v>
      </c>
      <c r="DK41" s="190">
        <f>SUM(DH41:DJ41)</f>
        <v>1418.24</v>
      </c>
      <c r="DL41" s="192" t="s">
        <v>63</v>
      </c>
      <c r="DM41" s="190" t="s">
        <v>43</v>
      </c>
      <c r="DN41" s="190">
        <v>705.74</v>
      </c>
      <c r="DO41" s="190">
        <v>712.5</v>
      </c>
      <c r="DP41" s="190">
        <f>SUM(DM41:DO41)</f>
        <v>1418.24</v>
      </c>
      <c r="DQ41" s="192" t="s">
        <v>63</v>
      </c>
      <c r="DR41" s="190" t="s">
        <v>43</v>
      </c>
      <c r="DS41" s="190">
        <v>709.57</v>
      </c>
      <c r="DT41" s="190">
        <v>716.37</v>
      </c>
      <c r="DU41" s="190">
        <f>SUM(DR41:DT41)</f>
        <v>1425.94</v>
      </c>
      <c r="DV41" s="192" t="s">
        <v>63</v>
      </c>
      <c r="DW41" s="190" t="s">
        <v>43</v>
      </c>
      <c r="DX41" s="190">
        <v>709.57</v>
      </c>
      <c r="DY41" s="190">
        <v>716.37</v>
      </c>
      <c r="DZ41" s="190">
        <f>SUM(DW41:DY41)</f>
        <v>1425.94</v>
      </c>
      <c r="EA41" s="192" t="s">
        <v>63</v>
      </c>
      <c r="EB41" s="190" t="s">
        <v>43</v>
      </c>
      <c r="EC41" s="190">
        <v>709.57</v>
      </c>
      <c r="ED41" s="190">
        <v>716.37</v>
      </c>
      <c r="EE41" s="190">
        <f>SUM(EB41:ED41)</f>
        <v>1425.94</v>
      </c>
      <c r="EF41" s="192" t="s">
        <v>63</v>
      </c>
      <c r="EG41" s="190" t="s">
        <v>43</v>
      </c>
      <c r="EH41" s="190">
        <v>709.57</v>
      </c>
      <c r="EI41" s="190">
        <v>716.37</v>
      </c>
      <c r="EJ41" s="190">
        <f>SUM(EG41:EI41)</f>
        <v>1425.94</v>
      </c>
      <c r="EK41" s="192" t="s">
        <v>63</v>
      </c>
      <c r="EL41" s="190" t="s">
        <v>43</v>
      </c>
      <c r="EM41" s="190">
        <v>709.57</v>
      </c>
      <c r="EN41" s="190">
        <v>716.37</v>
      </c>
      <c r="EO41" s="190">
        <f>SUM(EL41:EN41)</f>
        <v>1425.94</v>
      </c>
      <c r="EP41" s="192" t="s">
        <v>63</v>
      </c>
      <c r="EQ41" s="190" t="s">
        <v>43</v>
      </c>
      <c r="ER41" s="190">
        <v>709.57</v>
      </c>
      <c r="ES41" s="190">
        <v>716.37</v>
      </c>
      <c r="ET41" s="190">
        <f>SUM(EQ41:ES41)</f>
        <v>1425.94</v>
      </c>
      <c r="EU41" s="192" t="s">
        <v>63</v>
      </c>
      <c r="EV41" s="190" t="s">
        <v>43</v>
      </c>
      <c r="EW41" s="190">
        <v>709.57</v>
      </c>
      <c r="EX41" s="190">
        <v>716.37</v>
      </c>
      <c r="EY41" s="190">
        <f>SUM(EV41:EX41)</f>
        <v>1425.94</v>
      </c>
      <c r="EZ41" s="192" t="s">
        <v>63</v>
      </c>
      <c r="FA41" s="190" t="s">
        <v>43</v>
      </c>
      <c r="FB41" s="190">
        <v>709.57</v>
      </c>
      <c r="FC41" s="190">
        <v>716.37</v>
      </c>
      <c r="FD41" s="190">
        <f>SUM(FA41:FC41)</f>
        <v>1425.94</v>
      </c>
      <c r="FE41" s="192" t="s">
        <v>63</v>
      </c>
      <c r="FF41" s="190" t="s">
        <v>43</v>
      </c>
      <c r="FG41" s="190">
        <v>742.01</v>
      </c>
      <c r="FH41" s="190">
        <v>749.12</v>
      </c>
      <c r="FI41" s="190">
        <f>SUM(FF41:FH41)</f>
        <v>1491.13</v>
      </c>
      <c r="FJ41" s="192" t="s">
        <v>63</v>
      </c>
      <c r="FK41" s="190" t="s">
        <v>43</v>
      </c>
      <c r="FL41" s="190">
        <v>785.82</v>
      </c>
      <c r="FM41" s="190">
        <v>793.36</v>
      </c>
      <c r="FN41" s="190">
        <f>SUM(FK41:FM41)</f>
        <v>1579.18</v>
      </c>
      <c r="FO41" s="192" t="s">
        <v>63</v>
      </c>
      <c r="FP41" s="190" t="s">
        <v>43</v>
      </c>
      <c r="FQ41" s="190">
        <v>743.5</v>
      </c>
      <c r="FR41" s="190">
        <v>750.63</v>
      </c>
      <c r="FS41" s="190">
        <f>SUM(FP41:FR41)</f>
        <v>1494.13</v>
      </c>
      <c r="FT41" s="192" t="s">
        <v>63</v>
      </c>
      <c r="FU41" s="190" t="s">
        <v>43</v>
      </c>
      <c r="FV41" s="190">
        <v>743.5</v>
      </c>
      <c r="FW41" s="190">
        <v>750.63</v>
      </c>
      <c r="FX41" s="190">
        <f>SUM(FU41:FW41)</f>
        <v>1494.13</v>
      </c>
      <c r="FY41" s="192" t="s">
        <v>63</v>
      </c>
      <c r="FZ41" s="190" t="s">
        <v>43</v>
      </c>
      <c r="GA41" s="190">
        <v>765.47</v>
      </c>
      <c r="GB41" s="190">
        <v>772.82</v>
      </c>
      <c r="GC41" s="190">
        <f>SUM(FZ41:GB41)</f>
        <v>1538.29</v>
      </c>
      <c r="GD41" s="192" t="s">
        <v>63</v>
      </c>
      <c r="GE41" s="190" t="s">
        <v>43</v>
      </c>
      <c r="GF41" s="190">
        <v>765.47</v>
      </c>
      <c r="GG41" s="190">
        <v>772.82</v>
      </c>
      <c r="GH41" s="190">
        <f>SUM(GE41:GG41)</f>
        <v>1538.29</v>
      </c>
      <c r="GI41" s="192" t="s">
        <v>63</v>
      </c>
      <c r="GJ41" s="190" t="s">
        <v>43</v>
      </c>
      <c r="GK41" s="190">
        <v>765.47</v>
      </c>
      <c r="GL41" s="190">
        <v>772.82</v>
      </c>
      <c r="GM41" s="190">
        <f>SUM(GJ41:GL41)</f>
        <v>1538.29</v>
      </c>
      <c r="GN41" s="192" t="s">
        <v>63</v>
      </c>
      <c r="GO41" s="190" t="s">
        <v>43</v>
      </c>
      <c r="GP41" s="190">
        <v>765.47</v>
      </c>
      <c r="GQ41" s="190">
        <v>772.82</v>
      </c>
      <c r="GR41" s="190">
        <f>SUM(GO41:GQ41)</f>
        <v>1538.29</v>
      </c>
      <c r="GS41" s="192" t="s">
        <v>63</v>
      </c>
      <c r="GT41" s="190" t="s">
        <v>43</v>
      </c>
      <c r="GU41" s="190">
        <v>765.47</v>
      </c>
      <c r="GV41" s="190">
        <v>722.82</v>
      </c>
      <c r="GW41" s="190">
        <f>SUM(GT41:GV41)</f>
        <v>1488.29</v>
      </c>
      <c r="GX41" s="192" t="s">
        <v>63</v>
      </c>
      <c r="GY41" s="190" t="s">
        <v>43</v>
      </c>
      <c r="GZ41" s="190">
        <v>765.47</v>
      </c>
      <c r="HA41" s="190">
        <v>772.82</v>
      </c>
      <c r="HB41" s="190">
        <f>SUM(GY41:HA41)</f>
        <v>1538.29</v>
      </c>
      <c r="HC41" s="192" t="s">
        <v>63</v>
      </c>
      <c r="HD41" s="190" t="s">
        <v>43</v>
      </c>
      <c r="HE41" s="190">
        <v>765.47</v>
      </c>
      <c r="HF41" s="190">
        <v>772.82</v>
      </c>
      <c r="HG41" s="190">
        <f>SUM(HD41:HF41)</f>
        <v>1538.29</v>
      </c>
      <c r="HH41" s="192" t="s">
        <v>63</v>
      </c>
      <c r="HI41" s="190" t="s">
        <v>43</v>
      </c>
      <c r="HJ41" s="190">
        <v>769.39</v>
      </c>
      <c r="HK41" s="190">
        <v>804.03</v>
      </c>
      <c r="HL41" s="190">
        <f>SUM(HI41:HK41)</f>
        <v>1573.42</v>
      </c>
      <c r="HM41" s="192" t="s">
        <v>63</v>
      </c>
      <c r="HN41" s="190" t="s">
        <v>43</v>
      </c>
      <c r="HO41" s="190">
        <v>796.39</v>
      </c>
      <c r="HP41" s="190">
        <v>804.03</v>
      </c>
      <c r="HQ41" s="190">
        <f>SUM(HN41:HP41)</f>
        <v>1600.42</v>
      </c>
      <c r="HR41" s="192" t="s">
        <v>63</v>
      </c>
      <c r="HS41" s="190" t="s">
        <v>43</v>
      </c>
      <c r="HT41" s="190">
        <v>796.39</v>
      </c>
      <c r="HU41" s="190">
        <v>804.03</v>
      </c>
      <c r="HV41" s="190">
        <f>SUM(HS41:HU41)</f>
        <v>1600.42</v>
      </c>
      <c r="HW41" s="192" t="s">
        <v>63</v>
      </c>
      <c r="HX41" s="190" t="s">
        <v>43</v>
      </c>
      <c r="HY41" s="190">
        <v>802.14</v>
      </c>
      <c r="HZ41" s="190">
        <v>809.83</v>
      </c>
      <c r="IA41" s="190">
        <f>SUM(HX41:HZ41)</f>
        <v>1611.97</v>
      </c>
      <c r="IB41" s="192" t="s">
        <v>63</v>
      </c>
      <c r="IC41" s="190" t="s">
        <v>43</v>
      </c>
      <c r="ID41" s="190">
        <v>802.14</v>
      </c>
      <c r="IE41" s="190">
        <v>809.83</v>
      </c>
      <c r="IF41" s="190">
        <f>SUM(IC41:IE41)</f>
        <v>1611.97</v>
      </c>
      <c r="IG41" s="192" t="s">
        <v>63</v>
      </c>
      <c r="IH41" s="190" t="s">
        <v>43</v>
      </c>
      <c r="II41" s="190">
        <v>802.14</v>
      </c>
      <c r="IJ41" s="190">
        <v>809.83</v>
      </c>
      <c r="IK41" s="190">
        <f>SUM(IH41:IJ41)</f>
        <v>1611.97</v>
      </c>
      <c r="IL41" s="192" t="s">
        <v>63</v>
      </c>
      <c r="IM41" s="190" t="s">
        <v>43</v>
      </c>
      <c r="IN41" s="190">
        <v>802.14</v>
      </c>
      <c r="IO41" s="190">
        <v>809.83</v>
      </c>
      <c r="IP41" s="190">
        <f>SUM(IM41:IO41)</f>
        <v>1611.97</v>
      </c>
      <c r="IQ41" s="192" t="s">
        <v>63</v>
      </c>
      <c r="IR41" s="190" t="s">
        <v>43</v>
      </c>
      <c r="IS41" s="190">
        <v>802.14</v>
      </c>
      <c r="IT41" s="190">
        <v>809.83</v>
      </c>
      <c r="IU41" s="190">
        <f>SUM(IR41:IT41)</f>
        <v>1611.97</v>
      </c>
      <c r="IV41" s="192" t="s">
        <v>63</v>
      </c>
      <c r="IW41" s="190" t="s">
        <v>43</v>
      </c>
      <c r="IX41" s="190">
        <v>802.14</v>
      </c>
      <c r="IY41" s="190">
        <v>809.83</v>
      </c>
      <c r="IZ41" s="190">
        <f>SUM(IW41:IY41)</f>
        <v>1611.97</v>
      </c>
      <c r="JA41" s="192" t="s">
        <v>63</v>
      </c>
      <c r="JB41" s="190" t="s">
        <v>43</v>
      </c>
      <c r="JC41" s="190">
        <v>802.14</v>
      </c>
      <c r="JD41" s="190">
        <v>809.83</v>
      </c>
      <c r="JE41" s="190">
        <f>SUM(JB41:JD41)</f>
        <v>1611.97</v>
      </c>
      <c r="JF41" s="192" t="s">
        <v>63</v>
      </c>
      <c r="JG41" s="190" t="s">
        <v>43</v>
      </c>
      <c r="JH41" s="190">
        <v>802.14</v>
      </c>
      <c r="JI41" s="190">
        <v>809.83</v>
      </c>
      <c r="JJ41" s="190">
        <f>SUM(JG41:JI41)</f>
        <v>1611.97</v>
      </c>
      <c r="JK41" s="192" t="s">
        <v>63</v>
      </c>
      <c r="JL41" s="190" t="s">
        <v>43</v>
      </c>
      <c r="JM41" s="190">
        <v>814.18</v>
      </c>
      <c r="JN41" s="190">
        <v>821.99</v>
      </c>
      <c r="JO41" s="190">
        <f>SUM(JL41:JN41)</f>
        <v>1636.17</v>
      </c>
      <c r="JP41" s="192" t="s">
        <v>63</v>
      </c>
      <c r="JQ41" s="190" t="s">
        <v>43</v>
      </c>
      <c r="JR41" s="190">
        <v>814.18</v>
      </c>
      <c r="JS41" s="190">
        <v>821.99</v>
      </c>
      <c r="JT41" s="190">
        <f>SUM(JQ41:JS41)</f>
        <v>1636.17</v>
      </c>
      <c r="JU41" s="192" t="s">
        <v>63</v>
      </c>
      <c r="JV41" s="190" t="s">
        <v>43</v>
      </c>
      <c r="JW41" s="190">
        <v>814.18</v>
      </c>
      <c r="JX41" s="190">
        <v>821.99</v>
      </c>
      <c r="JY41" s="190">
        <f>SUM(JV41:JX41)</f>
        <v>1636.17</v>
      </c>
      <c r="JZ41" s="192" t="s">
        <v>63</v>
      </c>
      <c r="KA41" s="190" t="s">
        <v>43</v>
      </c>
      <c r="KB41" s="190">
        <v>814.18</v>
      </c>
      <c r="KC41" s="190">
        <v>821.99</v>
      </c>
      <c r="KD41" s="190">
        <f>SUM(KA41:KC41)</f>
        <v>1636.17</v>
      </c>
      <c r="KE41" s="192" t="s">
        <v>63</v>
      </c>
      <c r="KF41" s="190" t="s">
        <v>43</v>
      </c>
      <c r="KG41" s="190">
        <v>814.18</v>
      </c>
      <c r="KH41" s="190">
        <v>821.99</v>
      </c>
      <c r="KI41" s="190">
        <f>SUM(KF41:KH41)</f>
        <v>1636.17</v>
      </c>
      <c r="KJ41" s="192" t="s">
        <v>63</v>
      </c>
      <c r="KK41" s="190" t="s">
        <v>43</v>
      </c>
      <c r="KL41" s="190">
        <v>814.18</v>
      </c>
      <c r="KM41" s="190">
        <v>821.99</v>
      </c>
      <c r="KN41" s="190">
        <f>SUM(KK41:KM41)</f>
        <v>1636.17</v>
      </c>
      <c r="KO41" s="192" t="s">
        <v>63</v>
      </c>
      <c r="KP41" s="190" t="s">
        <v>43</v>
      </c>
      <c r="KQ41" s="190">
        <v>814.18</v>
      </c>
      <c r="KR41" s="190">
        <v>821.99</v>
      </c>
      <c r="KS41" s="190">
        <f>SUM(KP41:KR41)</f>
        <v>1636.17</v>
      </c>
      <c r="KT41" s="192" t="s">
        <v>63</v>
      </c>
      <c r="KU41" s="190" t="s">
        <v>43</v>
      </c>
      <c r="KV41" s="190">
        <v>814.18</v>
      </c>
      <c r="KW41" s="190">
        <v>821.99</v>
      </c>
      <c r="KX41" s="190">
        <f>SUM(KU41:KW41)</f>
        <v>1636.17</v>
      </c>
      <c r="KY41" s="192" t="s">
        <v>63</v>
      </c>
      <c r="KZ41" s="190" t="s">
        <v>43</v>
      </c>
      <c r="LA41" s="190">
        <v>814.18</v>
      </c>
      <c r="LB41" s="190">
        <v>821.99</v>
      </c>
      <c r="LC41" s="190">
        <f>SUM(KZ41:LB41)</f>
        <v>1636.17</v>
      </c>
      <c r="LD41" s="192" t="s">
        <v>63</v>
      </c>
      <c r="LE41" s="190" t="s">
        <v>43</v>
      </c>
      <c r="LF41" s="190">
        <v>814.19</v>
      </c>
      <c r="LG41" s="190">
        <v>822</v>
      </c>
      <c r="LH41" s="190">
        <f>SUM(LE41:LG41)</f>
        <v>1636.19</v>
      </c>
      <c r="LI41" s="192" t="s">
        <v>63</v>
      </c>
      <c r="LJ41" s="190" t="s">
        <v>43</v>
      </c>
      <c r="LK41" s="190">
        <v>814.18</v>
      </c>
      <c r="LL41" s="190">
        <v>821.99</v>
      </c>
      <c r="LM41" s="190">
        <f>SUM(LJ41:LL41)</f>
        <v>1636.17</v>
      </c>
      <c r="LN41" s="192" t="s">
        <v>63</v>
      </c>
      <c r="LO41" s="190" t="s">
        <v>43</v>
      </c>
      <c r="LP41" s="190">
        <v>814.18</v>
      </c>
      <c r="LQ41" s="190">
        <v>821.99</v>
      </c>
      <c r="LR41" s="190">
        <f>SUM(LO41:LQ41)</f>
        <v>1636.17</v>
      </c>
      <c r="LS41" s="192" t="s">
        <v>63</v>
      </c>
      <c r="LT41" s="190" t="s">
        <v>43</v>
      </c>
      <c r="LU41" s="190">
        <v>852.19</v>
      </c>
      <c r="LV41" s="190">
        <v>860.36</v>
      </c>
      <c r="LW41" s="190">
        <f>SUM(LT41:LV41)</f>
        <v>1712.5500000000002</v>
      </c>
      <c r="LX41" s="192" t="s">
        <v>63</v>
      </c>
      <c r="LY41" s="190" t="s">
        <v>43</v>
      </c>
      <c r="LZ41" s="190">
        <v>852.19</v>
      </c>
      <c r="MA41" s="190">
        <v>860.36</v>
      </c>
      <c r="MB41" s="190">
        <f>SUM(LY41:MA41)</f>
        <v>1712.5500000000002</v>
      </c>
      <c r="MC41" s="192" t="s">
        <v>63</v>
      </c>
      <c r="MD41" s="190" t="s">
        <v>43</v>
      </c>
      <c r="ME41" s="190">
        <v>852.19</v>
      </c>
      <c r="MF41" s="190">
        <v>860.36</v>
      </c>
      <c r="MG41" s="190">
        <f>SUM(MD41:MF41)</f>
        <v>1712.5500000000002</v>
      </c>
      <c r="MH41" s="192" t="s">
        <v>63</v>
      </c>
      <c r="MI41" s="190" t="s">
        <v>43</v>
      </c>
      <c r="MJ41" s="190">
        <v>852.19</v>
      </c>
      <c r="MK41" s="190">
        <v>860.36</v>
      </c>
      <c r="ML41" s="190">
        <f>SUM(MI41:MK41)</f>
        <v>1712.5500000000002</v>
      </c>
      <c r="MM41" s="192" t="s">
        <v>63</v>
      </c>
      <c r="MN41" s="190" t="s">
        <v>43</v>
      </c>
      <c r="MO41" s="190">
        <v>861.92</v>
      </c>
      <c r="MP41" s="190">
        <v>870.18</v>
      </c>
      <c r="MQ41" s="190">
        <f>SUM(MN41:MP41)</f>
        <v>1732.1</v>
      </c>
      <c r="MR41" s="192" t="s">
        <v>63</v>
      </c>
      <c r="MS41" s="190" t="s">
        <v>43</v>
      </c>
      <c r="MT41" s="190">
        <v>861.92</v>
      </c>
      <c r="MU41" s="190">
        <v>870.18</v>
      </c>
      <c r="MV41" s="190">
        <f>SUM(MS41:MU41)</f>
        <v>1732.1</v>
      </c>
      <c r="MW41" s="192" t="s">
        <v>63</v>
      </c>
      <c r="MX41" s="190" t="s">
        <v>43</v>
      </c>
      <c r="MY41" s="190">
        <v>861.92</v>
      </c>
      <c r="MZ41" s="190">
        <v>870.18</v>
      </c>
      <c r="NA41" s="190">
        <f>SUM(MX41:MZ41)</f>
        <v>1732.1</v>
      </c>
      <c r="NB41" s="192" t="s">
        <v>63</v>
      </c>
      <c r="NC41" s="190" t="s">
        <v>43</v>
      </c>
      <c r="ND41" s="190">
        <v>861.92</v>
      </c>
      <c r="NE41" s="190">
        <v>870.18</v>
      </c>
      <c r="NF41" s="190">
        <f>SUM(NC41:NE41)</f>
        <v>1732.1</v>
      </c>
      <c r="NG41" s="192" t="s">
        <v>63</v>
      </c>
      <c r="NH41" s="190" t="s">
        <v>43</v>
      </c>
      <c r="NI41" s="190">
        <v>861.92</v>
      </c>
      <c r="NJ41" s="190">
        <v>870.18</v>
      </c>
      <c r="NK41" s="190">
        <f>SUM(NH41:NJ41)</f>
        <v>1732.1</v>
      </c>
      <c r="NL41" s="192" t="s">
        <v>63</v>
      </c>
      <c r="NM41" s="190" t="s">
        <v>43</v>
      </c>
      <c r="NN41" s="190">
        <v>861.92</v>
      </c>
      <c r="NO41" s="190">
        <v>870.18</v>
      </c>
      <c r="NP41" s="190">
        <f>SUM(NM41:NO41)</f>
        <v>1732.1</v>
      </c>
      <c r="NQ41" s="192" t="s">
        <v>63</v>
      </c>
      <c r="NR41" s="190" t="s">
        <v>43</v>
      </c>
      <c r="NS41" s="190">
        <v>861.92</v>
      </c>
      <c r="NT41" s="190">
        <v>870.18</v>
      </c>
      <c r="NU41" s="190">
        <f>SUM(NR41:NT41)</f>
        <v>1732.1</v>
      </c>
      <c r="NV41" s="192" t="s">
        <v>63</v>
      </c>
      <c r="NW41" s="190" t="s">
        <v>43</v>
      </c>
      <c r="NX41" s="190">
        <v>861.92</v>
      </c>
      <c r="NY41" s="190">
        <v>870.18</v>
      </c>
      <c r="NZ41" s="190">
        <f>SUM(NW41:NY41)</f>
        <v>1732.1</v>
      </c>
      <c r="OA41" s="192" t="s">
        <v>63</v>
      </c>
      <c r="OB41" s="190" t="s">
        <v>43</v>
      </c>
      <c r="OC41" s="190">
        <v>890.41</v>
      </c>
      <c r="OD41" s="190">
        <v>898.95</v>
      </c>
      <c r="OE41" s="190">
        <f>SUM(OB41:OD41)</f>
        <v>1789.3600000000001</v>
      </c>
      <c r="OF41" s="192" t="s">
        <v>63</v>
      </c>
      <c r="OG41" s="190" t="s">
        <v>43</v>
      </c>
      <c r="OH41" s="190">
        <v>890.41</v>
      </c>
      <c r="OI41" s="190">
        <v>898.95</v>
      </c>
      <c r="OJ41" s="190">
        <f>SUM(OG41:OI41)</f>
        <v>1789.3600000000001</v>
      </c>
      <c r="OK41" s="192" t="s">
        <v>63</v>
      </c>
      <c r="OL41" s="190" t="s">
        <v>43</v>
      </c>
      <c r="OM41" s="190">
        <v>890.41</v>
      </c>
      <c r="ON41" s="190">
        <v>898.95</v>
      </c>
      <c r="OO41" s="190">
        <f>SUM(OL41:ON41)</f>
        <v>1789.3600000000001</v>
      </c>
      <c r="OP41" s="192" t="s">
        <v>63</v>
      </c>
      <c r="OQ41" s="190" t="s">
        <v>43</v>
      </c>
      <c r="OR41" s="190">
        <v>890.41</v>
      </c>
      <c r="OS41" s="190">
        <v>898.95</v>
      </c>
      <c r="OT41" s="190">
        <f>SUM(OQ41:OS41)</f>
        <v>1789.3600000000001</v>
      </c>
      <c r="OU41" s="192" t="s">
        <v>63</v>
      </c>
      <c r="OV41" s="190" t="s">
        <v>43</v>
      </c>
      <c r="OW41" s="190">
        <v>890.41</v>
      </c>
      <c r="OX41" s="190">
        <v>898.95</v>
      </c>
      <c r="OY41" s="190">
        <f>SUM(OV41:OX41)</f>
        <v>1789.3600000000001</v>
      </c>
      <c r="OZ41" s="192" t="s">
        <v>63</v>
      </c>
      <c r="PA41" s="190" t="s">
        <v>43</v>
      </c>
      <c r="PB41" s="190">
        <v>890.41</v>
      </c>
      <c r="PC41" s="190">
        <v>898.95</v>
      </c>
      <c r="PD41" s="190">
        <f>SUM(PA41:PC41)</f>
        <v>1789.3600000000001</v>
      </c>
      <c r="PE41" s="192" t="s">
        <v>63</v>
      </c>
      <c r="PF41" s="190" t="s">
        <v>43</v>
      </c>
      <c r="PG41" s="190">
        <v>890.41</v>
      </c>
      <c r="PH41" s="190">
        <v>898.95</v>
      </c>
      <c r="PI41" s="190">
        <f>SUM(PF41:PH41)</f>
        <v>1789.3600000000001</v>
      </c>
      <c r="PJ41" s="192" t="s">
        <v>63</v>
      </c>
      <c r="PK41" s="190" t="s">
        <v>43</v>
      </c>
      <c r="PL41" s="203">
        <v>890.41</v>
      </c>
      <c r="PM41" s="203">
        <v>898.95</v>
      </c>
      <c r="PN41" s="190">
        <f>SUM(PK41:PM41)</f>
        <v>1789.3600000000001</v>
      </c>
      <c r="PO41" s="192" t="s">
        <v>63</v>
      </c>
      <c r="PP41" s="190" t="s">
        <v>43</v>
      </c>
      <c r="PQ41" s="190">
        <v>890.41</v>
      </c>
      <c r="PR41" s="190">
        <v>898.95</v>
      </c>
      <c r="PS41" s="190">
        <f>SUM(PP41:PR41)</f>
        <v>1789.3600000000001</v>
      </c>
      <c r="PT41" s="192" t="s">
        <v>63</v>
      </c>
      <c r="PU41" s="190" t="s">
        <v>43</v>
      </c>
      <c r="PV41" s="190">
        <v>890.41</v>
      </c>
      <c r="PW41" s="190">
        <v>898.95</v>
      </c>
      <c r="PX41" s="190">
        <f>SUM(PU41:PW41)</f>
        <v>1789.3600000000001</v>
      </c>
      <c r="PY41" s="192" t="s">
        <v>63</v>
      </c>
      <c r="PZ41" s="190" t="s">
        <v>43</v>
      </c>
      <c r="QA41" s="190">
        <v>890.41</v>
      </c>
      <c r="QB41" s="190">
        <v>898.95</v>
      </c>
      <c r="QC41" s="190">
        <f>SUM(PZ41:QB41)</f>
        <v>1789.3600000000001</v>
      </c>
      <c r="QD41" s="192" t="s">
        <v>63</v>
      </c>
      <c r="QE41" s="190" t="s">
        <v>43</v>
      </c>
      <c r="QF41" s="190">
        <v>890.41</v>
      </c>
      <c r="QG41" s="190">
        <v>898.95</v>
      </c>
      <c r="QH41" s="190">
        <f>SUM(QE41:QG41)</f>
        <v>1789.3600000000001</v>
      </c>
      <c r="QI41" s="192" t="s">
        <v>63</v>
      </c>
      <c r="QJ41" s="190" t="s">
        <v>43</v>
      </c>
      <c r="QK41" s="190">
        <v>952.1</v>
      </c>
      <c r="QL41" s="190">
        <v>961.23</v>
      </c>
      <c r="QM41" s="190">
        <f>SUM(QJ41:QL41)</f>
        <v>1913.33</v>
      </c>
      <c r="QN41" s="192" t="s">
        <v>63</v>
      </c>
      <c r="QO41" s="190" t="s">
        <v>43</v>
      </c>
      <c r="QP41" s="190">
        <v>952.1</v>
      </c>
      <c r="QQ41" s="190">
        <v>961.23</v>
      </c>
      <c r="QR41" s="190">
        <f>SUM(QO41:QQ41)</f>
        <v>1913.33</v>
      </c>
      <c r="QS41" s="192" t="s">
        <v>63</v>
      </c>
      <c r="QT41" s="190" t="s">
        <v>43</v>
      </c>
      <c r="QU41" s="190">
        <v>948.18</v>
      </c>
      <c r="QV41" s="190">
        <v>957.28</v>
      </c>
      <c r="QW41" s="190">
        <f>SUM(QT41:QV41)</f>
        <v>1905.46</v>
      </c>
      <c r="QX41" s="192" t="s">
        <v>63</v>
      </c>
      <c r="QY41" s="190" t="s">
        <v>43</v>
      </c>
      <c r="QZ41" s="190">
        <v>948.22</v>
      </c>
      <c r="RA41" s="190">
        <v>957.32</v>
      </c>
      <c r="RB41" s="190">
        <f>SUM(QY41:RA41)</f>
        <v>1905.54</v>
      </c>
      <c r="RC41" s="192" t="s">
        <v>63</v>
      </c>
      <c r="RD41" s="190" t="s">
        <v>43</v>
      </c>
      <c r="RE41" s="190">
        <v>948.18</v>
      </c>
      <c r="RF41" s="190">
        <v>957.28</v>
      </c>
      <c r="RG41" s="190">
        <f>SUM(RD41:RF41)</f>
        <v>1905.46</v>
      </c>
      <c r="RH41" s="192" t="s">
        <v>63</v>
      </c>
      <c r="RI41" s="190" t="s">
        <v>43</v>
      </c>
      <c r="RJ41" s="190">
        <v>948.18</v>
      </c>
      <c r="RK41" s="190">
        <v>957.28</v>
      </c>
      <c r="RL41" s="190">
        <f>SUM(RI41:RK41)</f>
        <v>1905.46</v>
      </c>
      <c r="RM41" s="192" t="s">
        <v>63</v>
      </c>
      <c r="RN41" s="190" t="s">
        <v>43</v>
      </c>
      <c r="RO41" s="190">
        <v>948.18</v>
      </c>
      <c r="RP41" s="190">
        <v>957.28</v>
      </c>
      <c r="RQ41" s="190">
        <f>SUM(RN41:RP41)</f>
        <v>1905.46</v>
      </c>
      <c r="RR41" s="192" t="s">
        <v>63</v>
      </c>
      <c r="RS41" s="190" t="s">
        <v>43</v>
      </c>
      <c r="RT41" s="190">
        <v>948.18</v>
      </c>
      <c r="RU41" s="190">
        <v>957.28</v>
      </c>
      <c r="RV41" s="190">
        <f>SUM(RS41:RU41)</f>
        <v>1905.46</v>
      </c>
      <c r="RW41" s="192" t="s">
        <v>63</v>
      </c>
      <c r="RX41" s="190" t="s">
        <v>43</v>
      </c>
      <c r="RY41" s="190">
        <v>948.18</v>
      </c>
      <c r="RZ41" s="190">
        <v>957.28</v>
      </c>
      <c r="SA41" s="190">
        <f>SUM(RX41:RZ41)</f>
        <v>1905.46</v>
      </c>
      <c r="SB41" s="192" t="s">
        <v>63</v>
      </c>
      <c r="SC41" s="190" t="s">
        <v>43</v>
      </c>
      <c r="SD41" s="190">
        <v>948.18</v>
      </c>
      <c r="SE41" s="190">
        <v>957.28</v>
      </c>
      <c r="SF41" s="190">
        <f>SUM(SC41:SE41)</f>
        <v>1905.46</v>
      </c>
      <c r="SG41" s="192" t="s">
        <v>63</v>
      </c>
      <c r="SH41" s="190" t="s">
        <v>43</v>
      </c>
      <c r="SI41" s="190">
        <v>948.18</v>
      </c>
      <c r="SJ41" s="190">
        <v>957.28</v>
      </c>
      <c r="SK41" s="190">
        <f>SUM(SH41:SJ41)</f>
        <v>1905.46</v>
      </c>
      <c r="SL41" s="192" t="s">
        <v>63</v>
      </c>
      <c r="SM41" s="190" t="s">
        <v>43</v>
      </c>
      <c r="SN41" s="190">
        <v>948.18</v>
      </c>
      <c r="SO41" s="190">
        <v>957.28</v>
      </c>
      <c r="SP41" s="190">
        <f>SUM(SM41:SO41)</f>
        <v>1905.46</v>
      </c>
      <c r="SQ41" s="192" t="s">
        <v>63</v>
      </c>
      <c r="SR41" s="190" t="s">
        <v>43</v>
      </c>
      <c r="SS41" s="203">
        <v>1063.1600000000001</v>
      </c>
      <c r="ST41" s="203">
        <v>1073.3499999999999</v>
      </c>
      <c r="SU41" s="190">
        <f>SUM(SR41:ST41)</f>
        <v>2136.5100000000002</v>
      </c>
      <c r="SV41" s="192" t="s">
        <v>63</v>
      </c>
      <c r="SW41" s="190" t="s">
        <v>43</v>
      </c>
      <c r="SX41" s="203">
        <v>1063.1600000000001</v>
      </c>
      <c r="SY41" s="203">
        <v>1073.3499999999999</v>
      </c>
      <c r="SZ41" s="190">
        <f>SUM(SW41:SY41)</f>
        <v>2136.5100000000002</v>
      </c>
      <c r="TA41" s="192" t="s">
        <v>63</v>
      </c>
      <c r="TB41" s="190" t="s">
        <v>43</v>
      </c>
      <c r="TC41" s="203">
        <v>1063.1600000000001</v>
      </c>
      <c r="TD41" s="203">
        <v>1073.3499999999999</v>
      </c>
      <c r="TE41" s="190">
        <f>SUM(TB41:TD41)</f>
        <v>2136.5100000000002</v>
      </c>
      <c r="TF41" s="192" t="s">
        <v>63</v>
      </c>
      <c r="TG41" s="190" t="s">
        <v>43</v>
      </c>
      <c r="TH41" s="203">
        <v>1036.68</v>
      </c>
      <c r="TI41" s="203">
        <v>1046.6199999999999</v>
      </c>
      <c r="TJ41" s="190">
        <f>SUM(TG41:TI41)</f>
        <v>2083.3000000000002</v>
      </c>
      <c r="TK41" s="192" t="s">
        <v>63</v>
      </c>
      <c r="TL41" s="190" t="s">
        <v>43</v>
      </c>
      <c r="TM41" s="203">
        <v>1036.68</v>
      </c>
      <c r="TN41" s="203">
        <v>1046.6199999999999</v>
      </c>
      <c r="TO41" s="190">
        <f>SUM(TL41:TN41)</f>
        <v>2083.3000000000002</v>
      </c>
      <c r="TP41" s="192" t="s">
        <v>63</v>
      </c>
      <c r="TQ41" s="190" t="s">
        <v>43</v>
      </c>
      <c r="TR41" s="203">
        <v>1036.68</v>
      </c>
      <c r="TS41" s="203">
        <v>1046.6199999999999</v>
      </c>
      <c r="TT41" s="190">
        <f>SUM(TQ41:TS41)</f>
        <v>2083.3000000000002</v>
      </c>
      <c r="TU41" s="192" t="s">
        <v>63</v>
      </c>
      <c r="TV41" s="190" t="s">
        <v>43</v>
      </c>
      <c r="TW41" s="203">
        <v>1036.68</v>
      </c>
      <c r="TX41" s="203">
        <v>1046.6199999999999</v>
      </c>
      <c r="TY41" s="190">
        <f>SUM(TV41:TX41)</f>
        <v>2083.3000000000002</v>
      </c>
      <c r="TZ41" s="192" t="s">
        <v>63</v>
      </c>
      <c r="UA41" s="190" t="s">
        <v>43</v>
      </c>
      <c r="UB41" s="203">
        <v>1036.68</v>
      </c>
      <c r="UC41" s="203">
        <v>1046.6199999999999</v>
      </c>
      <c r="UD41" s="190">
        <f>SUM(UA41:UC41)</f>
        <v>2083.3000000000002</v>
      </c>
      <c r="UE41" s="192" t="s">
        <v>63</v>
      </c>
      <c r="UF41" s="190" t="s">
        <v>43</v>
      </c>
      <c r="UG41" s="203">
        <v>1036.68</v>
      </c>
      <c r="UH41" s="203">
        <v>1046.6199999999999</v>
      </c>
      <c r="UI41" s="190">
        <f>SUM(UF41:UH41)</f>
        <v>2083.3000000000002</v>
      </c>
      <c r="UJ41" s="192" t="s">
        <v>63</v>
      </c>
      <c r="UK41" s="190" t="s">
        <v>43</v>
      </c>
      <c r="UL41" s="203">
        <v>1036.68</v>
      </c>
      <c r="UM41" s="203">
        <v>1046.6199999999999</v>
      </c>
      <c r="UN41" s="190">
        <f>SUM(UK41:UM41)</f>
        <v>2083.3000000000002</v>
      </c>
      <c r="UO41" s="192" t="s">
        <v>63</v>
      </c>
      <c r="UP41" s="190" t="s">
        <v>43</v>
      </c>
      <c r="UQ41" s="203">
        <v>1154.1500000000001</v>
      </c>
      <c r="UR41" s="203">
        <v>1165.21</v>
      </c>
      <c r="US41" s="190">
        <f>SUM(UP41:UR41)</f>
        <v>2319.36</v>
      </c>
      <c r="UT41" s="192" t="s">
        <v>63</v>
      </c>
      <c r="UU41" s="190" t="s">
        <v>43</v>
      </c>
      <c r="UV41" s="203">
        <v>1036.68</v>
      </c>
      <c r="UW41" s="203">
        <v>1046.6199999999999</v>
      </c>
      <c r="UX41" s="190">
        <f>SUM(UU41:UW41)</f>
        <v>2083.3000000000002</v>
      </c>
      <c r="UY41" s="192" t="s">
        <v>63</v>
      </c>
      <c r="UZ41" s="190" t="s">
        <v>43</v>
      </c>
      <c r="VA41" s="203">
        <v>1104.07</v>
      </c>
      <c r="VB41" s="203">
        <v>1114.6500000000001</v>
      </c>
      <c r="VC41" s="190">
        <f>SUM(UZ41:VB41)</f>
        <v>2218.7200000000003</v>
      </c>
      <c r="VD41" s="192" t="s">
        <v>63</v>
      </c>
      <c r="VE41" s="190" t="s">
        <v>43</v>
      </c>
      <c r="VF41" s="203">
        <v>1104.07</v>
      </c>
      <c r="VG41" s="203">
        <v>1114.6500000000001</v>
      </c>
      <c r="VH41" s="190">
        <f>SUM(VE41:VG41)</f>
        <v>2218.7200000000003</v>
      </c>
      <c r="VI41" s="192" t="s">
        <v>63</v>
      </c>
      <c r="VJ41" s="190" t="s">
        <v>43</v>
      </c>
      <c r="VK41" s="203">
        <v>1104.07</v>
      </c>
      <c r="VL41" s="203">
        <v>1114.6500000000001</v>
      </c>
      <c r="VM41" s="190">
        <f>SUM(VJ41:VL41)</f>
        <v>2218.7200000000003</v>
      </c>
      <c r="VN41" s="192" t="s">
        <v>63</v>
      </c>
      <c r="VO41" s="190" t="s">
        <v>43</v>
      </c>
      <c r="VP41" s="203">
        <v>1137.46</v>
      </c>
      <c r="VQ41" s="203">
        <v>1148.3599999999999</v>
      </c>
      <c r="VR41" s="190">
        <f>SUM(VO41:VQ41)</f>
        <v>2285.8199999999997</v>
      </c>
      <c r="VS41" s="192" t="s">
        <v>63</v>
      </c>
      <c r="VT41" s="190" t="s">
        <v>43</v>
      </c>
      <c r="VU41" s="203">
        <v>1137.48</v>
      </c>
      <c r="VV41" s="203">
        <v>1148.3800000000001</v>
      </c>
      <c r="VW41" s="190">
        <f>SUM(VT41:VV41)</f>
        <v>2285.86</v>
      </c>
      <c r="VX41" s="192" t="s">
        <v>63</v>
      </c>
      <c r="VY41" s="190" t="s">
        <v>43</v>
      </c>
      <c r="VZ41" s="203">
        <v>1137.46</v>
      </c>
      <c r="WA41" s="203">
        <v>1148.3599999999999</v>
      </c>
      <c r="WB41" s="190">
        <f>SUM(VY41:WA41)</f>
        <v>2285.8199999999997</v>
      </c>
      <c r="WC41" s="192" t="s">
        <v>63</v>
      </c>
      <c r="WD41" s="190" t="s">
        <v>43</v>
      </c>
      <c r="WE41" s="203">
        <v>1137.46</v>
      </c>
      <c r="WF41" s="203">
        <v>1148.3599999999999</v>
      </c>
      <c r="WG41" s="190">
        <f>SUM(WD41:WF41)</f>
        <v>2285.8199999999997</v>
      </c>
      <c r="WH41" s="192" t="s">
        <v>63</v>
      </c>
      <c r="WI41" s="190" t="s">
        <v>43</v>
      </c>
      <c r="WJ41" s="203">
        <v>1137.46</v>
      </c>
      <c r="WK41" s="203">
        <v>1148.3599999999999</v>
      </c>
      <c r="WL41" s="190">
        <f>SUM(WI41:WK41)</f>
        <v>2285.8199999999997</v>
      </c>
      <c r="WM41" s="192" t="s">
        <v>63</v>
      </c>
      <c r="WN41" s="190" t="s">
        <v>43</v>
      </c>
      <c r="WO41" s="203">
        <v>1137.46</v>
      </c>
      <c r="WP41" s="203">
        <v>1148.3599999999999</v>
      </c>
      <c r="WQ41" s="190">
        <f>SUM(WN41:WP41)</f>
        <v>2285.8199999999997</v>
      </c>
      <c r="WR41" s="192" t="s">
        <v>63</v>
      </c>
      <c r="WS41" s="190" t="s">
        <v>43</v>
      </c>
      <c r="WT41" s="203">
        <v>1137.46</v>
      </c>
      <c r="WU41" s="203">
        <v>1148.3599999999999</v>
      </c>
      <c r="WV41" s="190">
        <f>SUM(WS41:WU41)</f>
        <v>2285.8199999999997</v>
      </c>
      <c r="WW41" s="192" t="s">
        <v>63</v>
      </c>
      <c r="WX41" s="190" t="s">
        <v>43</v>
      </c>
      <c r="WY41" s="203">
        <v>1137.46</v>
      </c>
      <c r="WZ41" s="203">
        <v>1148.3599999999999</v>
      </c>
      <c r="XA41" s="190">
        <f>SUM(WX41:WZ41)</f>
        <v>2285.8199999999997</v>
      </c>
      <c r="XB41" s="192" t="s">
        <v>63</v>
      </c>
      <c r="XC41" s="190" t="s">
        <v>43</v>
      </c>
      <c r="XD41" s="203">
        <v>1137.46</v>
      </c>
      <c r="XE41" s="203">
        <v>1148.3599999999999</v>
      </c>
      <c r="XF41" s="190">
        <f>SUM(XC41:XE41)</f>
        <v>2285.8199999999997</v>
      </c>
      <c r="XG41" s="192" t="s">
        <v>63</v>
      </c>
      <c r="XH41" s="190" t="s">
        <v>43</v>
      </c>
      <c r="XI41" s="203">
        <v>1176.1300000000001</v>
      </c>
      <c r="XJ41" s="203">
        <v>1187.4100000000001</v>
      </c>
      <c r="XK41" s="190">
        <f>SUM(XH41:XJ41)</f>
        <v>2363.54</v>
      </c>
      <c r="XL41" s="192" t="s">
        <v>63</v>
      </c>
      <c r="XM41" s="190" t="s">
        <v>43</v>
      </c>
      <c r="XN41" s="203">
        <v>1212.53</v>
      </c>
      <c r="XO41" s="203">
        <v>1224.1500000000001</v>
      </c>
      <c r="XP41" s="190">
        <f>SUM(XM41:XO41)</f>
        <v>2436.6800000000003</v>
      </c>
      <c r="XQ41" s="192" t="s">
        <v>63</v>
      </c>
      <c r="XR41" s="190" t="s">
        <v>43</v>
      </c>
      <c r="XS41" s="203">
        <v>1219.52</v>
      </c>
      <c r="XT41" s="203">
        <v>1231.2</v>
      </c>
      <c r="XU41" s="190">
        <f>SUM(XR41:XT41)</f>
        <v>2450.7200000000003</v>
      </c>
      <c r="XV41" s="192" t="s">
        <v>63</v>
      </c>
      <c r="XW41" s="190" t="s">
        <v>43</v>
      </c>
      <c r="XX41" s="203">
        <v>1219.52</v>
      </c>
      <c r="XY41" s="203">
        <v>1231.2</v>
      </c>
      <c r="XZ41" s="190">
        <f>SUM(XW41:XY41)</f>
        <v>2450.7200000000003</v>
      </c>
      <c r="YA41" s="192" t="s">
        <v>63</v>
      </c>
      <c r="YB41" s="190" t="s">
        <v>43</v>
      </c>
      <c r="YC41" s="203">
        <v>1219.52</v>
      </c>
      <c r="YD41" s="203">
        <v>1231.2</v>
      </c>
      <c r="YE41" s="190">
        <f>SUM(YB41:YD41)</f>
        <v>2450.7200000000003</v>
      </c>
      <c r="YF41" s="192" t="s">
        <v>63</v>
      </c>
      <c r="YG41" s="190" t="s">
        <v>43</v>
      </c>
      <c r="YH41" s="203">
        <v>1219.52</v>
      </c>
      <c r="YI41" s="203">
        <v>1231.2</v>
      </c>
      <c r="YJ41" s="190">
        <f>SUM(YG41:YI41)</f>
        <v>2450.7200000000003</v>
      </c>
      <c r="YK41" s="192" t="s">
        <v>63</v>
      </c>
      <c r="YL41" s="190" t="s">
        <v>43</v>
      </c>
      <c r="YM41" s="203">
        <v>1382.2</v>
      </c>
      <c r="YN41" s="203">
        <v>1395.45</v>
      </c>
      <c r="YO41" s="190">
        <f>SUM(YL41:YN41)</f>
        <v>2777.65</v>
      </c>
      <c r="YP41" s="192" t="s">
        <v>63</v>
      </c>
      <c r="YQ41" s="190" t="s">
        <v>43</v>
      </c>
      <c r="YR41" s="203">
        <v>1251.53</v>
      </c>
      <c r="YS41" s="203">
        <v>1263.53</v>
      </c>
      <c r="YT41" s="190">
        <f>SUM(YQ41:YS41)</f>
        <v>2515.06</v>
      </c>
      <c r="YU41" s="192" t="s">
        <v>63</v>
      </c>
      <c r="YV41" s="190" t="s">
        <v>43</v>
      </c>
      <c r="YW41" s="203">
        <v>1251.53</v>
      </c>
      <c r="YX41" s="203">
        <v>1263.53</v>
      </c>
      <c r="YY41" s="190">
        <f>SUM(YV41:YX41)</f>
        <v>2515.06</v>
      </c>
      <c r="YZ41" s="192" t="s">
        <v>63</v>
      </c>
      <c r="ZA41" s="190" t="s">
        <v>43</v>
      </c>
      <c r="ZB41" s="203">
        <v>1251.53</v>
      </c>
      <c r="ZC41" s="203">
        <v>1263.53</v>
      </c>
      <c r="ZD41" s="190">
        <f>SUM(ZA41:ZC41)</f>
        <v>2515.06</v>
      </c>
      <c r="ZE41" s="192" t="s">
        <v>63</v>
      </c>
      <c r="ZF41" s="190" t="s">
        <v>43</v>
      </c>
      <c r="ZG41" s="203">
        <v>1251.53</v>
      </c>
      <c r="ZH41" s="203">
        <v>1263.53</v>
      </c>
      <c r="ZI41" s="190">
        <f>SUM(ZF41:ZH41)</f>
        <v>2515.06</v>
      </c>
      <c r="ZJ41" s="192" t="s">
        <v>63</v>
      </c>
      <c r="ZK41" s="190"/>
      <c r="ZL41" s="203"/>
      <c r="ZM41" s="203"/>
      <c r="ZN41" s="190">
        <f>SUM(ZK41:ZM41)</f>
        <v>0</v>
      </c>
      <c r="ZO41" s="192" t="s">
        <v>63</v>
      </c>
      <c r="ZP41" s="190"/>
      <c r="ZQ41" s="203"/>
      <c r="ZR41" s="203"/>
      <c r="ZS41" s="190">
        <f>SUM(ZP41:ZR41)</f>
        <v>0</v>
      </c>
      <c r="ZT41" s="192" t="s">
        <v>63</v>
      </c>
      <c r="ZU41" s="190"/>
      <c r="ZV41" s="203"/>
      <c r="ZW41" s="203"/>
      <c r="ZX41" s="190">
        <f>SUM(ZU41:ZW41)</f>
        <v>0</v>
      </c>
      <c r="ZY41" s="192" t="s">
        <v>63</v>
      </c>
      <c r="ZZ41" s="190"/>
      <c r="AAA41" s="203"/>
      <c r="AAB41" s="203"/>
      <c r="AAC41" s="190">
        <f>SUM(ZZ41:AAB41)</f>
        <v>0</v>
      </c>
      <c r="AAD41" s="192" t="s">
        <v>63</v>
      </c>
      <c r="AAE41" s="190"/>
      <c r="AAF41" s="203"/>
      <c r="AAG41" s="203"/>
      <c r="AAH41" s="190">
        <f>SUM(AAE41:AAG41)</f>
        <v>0</v>
      </c>
      <c r="AAI41" s="192" t="s">
        <v>63</v>
      </c>
      <c r="AAJ41" s="190"/>
      <c r="AAK41" s="203"/>
      <c r="AAL41" s="203"/>
      <c r="AAM41" s="190">
        <f>SUM(AAJ41:AAL41)</f>
        <v>0</v>
      </c>
    </row>
    <row r="42" spans="1:715" ht="22.5" x14ac:dyDescent="0.25">
      <c r="A42" s="214"/>
      <c r="B42" s="214"/>
      <c r="C42" s="214"/>
      <c r="D42" s="214"/>
      <c r="E42" s="189"/>
      <c r="F42" s="214"/>
      <c r="G42" s="214"/>
      <c r="H42" s="214"/>
      <c r="I42" s="214"/>
      <c r="J42" s="189"/>
      <c r="K42" s="214"/>
      <c r="L42" s="214"/>
      <c r="M42" s="214"/>
      <c r="N42" s="214"/>
      <c r="O42" s="189"/>
      <c r="P42" s="214"/>
      <c r="Q42" s="214"/>
      <c r="R42" s="214"/>
      <c r="S42" s="214"/>
      <c r="T42" s="189"/>
      <c r="U42" s="214"/>
      <c r="V42" s="214"/>
      <c r="W42" s="214"/>
      <c r="X42" s="214"/>
      <c r="Y42" s="189"/>
      <c r="Z42" s="214"/>
      <c r="AA42" s="214"/>
      <c r="AB42" s="214"/>
      <c r="AC42" s="214"/>
      <c r="AD42" s="189"/>
      <c r="AE42" s="214"/>
      <c r="AF42" s="214"/>
      <c r="AG42" s="214"/>
      <c r="AH42" s="214"/>
      <c r="AI42" s="189"/>
      <c r="AJ42" s="214"/>
      <c r="AK42" s="214"/>
      <c r="AL42" s="214"/>
      <c r="AM42" s="214"/>
      <c r="AN42" s="189"/>
      <c r="AO42" s="189" t="s">
        <v>51</v>
      </c>
      <c r="AP42" s="189"/>
      <c r="AQ42" s="189"/>
      <c r="AR42" s="189"/>
      <c r="AS42" s="189"/>
      <c r="AT42" s="216"/>
      <c r="AU42" s="216"/>
      <c r="AV42" s="216"/>
      <c r="AW42" s="216"/>
      <c r="AX42" s="189"/>
      <c r="AY42" s="192" t="s">
        <v>73</v>
      </c>
      <c r="AZ42" s="190" t="s">
        <v>43</v>
      </c>
      <c r="BA42" s="190">
        <v>66.67</v>
      </c>
      <c r="BB42" s="190">
        <v>66.67</v>
      </c>
      <c r="BC42" s="190">
        <f>SUM(AZ42:BB42)</f>
        <v>133.34</v>
      </c>
      <c r="BD42" s="192" t="s">
        <v>73</v>
      </c>
      <c r="BE42" s="190" t="s">
        <v>43</v>
      </c>
      <c r="BF42" s="190">
        <v>72.010000000000005</v>
      </c>
      <c r="BG42" s="190">
        <v>72.02</v>
      </c>
      <c r="BH42" s="190">
        <f>SUM(BE42:BG42)</f>
        <v>144.03</v>
      </c>
      <c r="BI42" s="192" t="s">
        <v>73</v>
      </c>
      <c r="BJ42" s="190" t="s">
        <v>43</v>
      </c>
      <c r="BK42" s="190">
        <v>72.08</v>
      </c>
      <c r="BL42" s="190">
        <v>72.08</v>
      </c>
      <c r="BM42" s="190">
        <f>SUM(BJ42:BL42)</f>
        <v>144.16</v>
      </c>
      <c r="BN42" s="192" t="s">
        <v>73</v>
      </c>
      <c r="BO42" s="190" t="s">
        <v>43</v>
      </c>
      <c r="BP42" s="190">
        <v>76.03</v>
      </c>
      <c r="BQ42" s="190">
        <v>76.040000000000006</v>
      </c>
      <c r="BR42" s="190">
        <f>SUM(BO42:BQ42)</f>
        <v>152.07</v>
      </c>
      <c r="BS42" s="192" t="s">
        <v>73</v>
      </c>
      <c r="BT42" s="190" t="s">
        <v>43</v>
      </c>
      <c r="BU42" s="190">
        <v>76.03</v>
      </c>
      <c r="BV42" s="190">
        <v>76.040000000000006</v>
      </c>
      <c r="BW42" s="190">
        <f>SUM(BT42:BV42)</f>
        <v>152.07</v>
      </c>
      <c r="BX42" s="192" t="s">
        <v>73</v>
      </c>
      <c r="BY42" s="190" t="s">
        <v>43</v>
      </c>
      <c r="BZ42" s="190">
        <v>76.09</v>
      </c>
      <c r="CA42" s="190">
        <v>76.09</v>
      </c>
      <c r="CB42" s="190">
        <f>SUM(BY42:CA42)</f>
        <v>152.18</v>
      </c>
      <c r="CC42" s="192" t="s">
        <v>73</v>
      </c>
      <c r="CD42" s="190" t="s">
        <v>43</v>
      </c>
      <c r="CE42" s="190">
        <v>76.09</v>
      </c>
      <c r="CF42" s="190">
        <v>76.099999999999994</v>
      </c>
      <c r="CG42" s="190">
        <f>SUM(CD42:CF42)</f>
        <v>152.19</v>
      </c>
      <c r="CH42" s="192" t="s">
        <v>73</v>
      </c>
      <c r="CI42" s="190" t="s">
        <v>43</v>
      </c>
      <c r="CJ42" s="190">
        <v>76.09</v>
      </c>
      <c r="CK42" s="190">
        <v>76.099999999999994</v>
      </c>
      <c r="CL42" s="190">
        <f>SUM(CI42:CK42)</f>
        <v>152.19</v>
      </c>
      <c r="CM42" s="192" t="s">
        <v>73</v>
      </c>
      <c r="CN42" s="190" t="s">
        <v>43</v>
      </c>
      <c r="CO42" s="190">
        <v>76.09</v>
      </c>
      <c r="CP42" s="190">
        <v>76.099999999999994</v>
      </c>
      <c r="CQ42" s="190">
        <f>SUM(CN42:CP42)</f>
        <v>152.19</v>
      </c>
      <c r="CR42" s="192" t="s">
        <v>73</v>
      </c>
      <c r="CS42" s="190" t="s">
        <v>43</v>
      </c>
      <c r="CT42" s="190">
        <v>77.010000000000005</v>
      </c>
      <c r="CU42" s="190">
        <v>77.010000000000005</v>
      </c>
      <c r="CV42" s="190">
        <f>SUM(CS42:CU42)</f>
        <v>154.02000000000001</v>
      </c>
      <c r="CW42" s="192" t="s">
        <v>73</v>
      </c>
      <c r="CX42" s="190" t="s">
        <v>43</v>
      </c>
      <c r="CY42" s="190">
        <v>78.98</v>
      </c>
      <c r="CZ42" s="190">
        <v>78.989999999999995</v>
      </c>
      <c r="DA42" s="190">
        <f>SUM(CX42:CZ42)</f>
        <v>157.97</v>
      </c>
      <c r="DB42" s="192" t="s">
        <v>73</v>
      </c>
      <c r="DC42" s="190" t="s">
        <v>43</v>
      </c>
      <c r="DD42" s="190">
        <v>78.98</v>
      </c>
      <c r="DE42" s="190">
        <v>78.989999999999995</v>
      </c>
      <c r="DF42" s="190">
        <f>SUM(DC42:DE42)</f>
        <v>157.97</v>
      </c>
      <c r="DG42" s="192" t="s">
        <v>73</v>
      </c>
      <c r="DH42" s="190" t="s">
        <v>43</v>
      </c>
      <c r="DI42" s="190">
        <v>78.98</v>
      </c>
      <c r="DJ42" s="190">
        <v>78.989999999999995</v>
      </c>
      <c r="DK42" s="190">
        <f>SUM(DH42:DJ42)</f>
        <v>157.97</v>
      </c>
      <c r="DL42" s="192" t="s">
        <v>73</v>
      </c>
      <c r="DM42" s="190" t="s">
        <v>43</v>
      </c>
      <c r="DN42" s="190">
        <v>79.510000000000005</v>
      </c>
      <c r="DO42" s="190">
        <v>79.52</v>
      </c>
      <c r="DP42" s="190">
        <f>SUM(DM42:DO42)</f>
        <v>159.03</v>
      </c>
      <c r="DQ42" s="192" t="s">
        <v>73</v>
      </c>
      <c r="DR42" s="190" t="s">
        <v>43</v>
      </c>
      <c r="DS42" s="190">
        <v>79.77</v>
      </c>
      <c r="DT42" s="190">
        <v>79.78</v>
      </c>
      <c r="DU42" s="190">
        <f>SUM(DR42:DT42)</f>
        <v>159.55000000000001</v>
      </c>
      <c r="DV42" s="192" t="s">
        <v>73</v>
      </c>
      <c r="DW42" s="190" t="s">
        <v>43</v>
      </c>
      <c r="DX42" s="190">
        <v>79.77</v>
      </c>
      <c r="DY42" s="190">
        <v>79.78</v>
      </c>
      <c r="DZ42" s="190">
        <f>SUM(DW42:DY42)</f>
        <v>159.55000000000001</v>
      </c>
      <c r="EA42" s="192" t="s">
        <v>73</v>
      </c>
      <c r="EB42" s="190" t="s">
        <v>43</v>
      </c>
      <c r="EC42" s="190">
        <v>79.77</v>
      </c>
      <c r="ED42" s="190">
        <v>79.78</v>
      </c>
      <c r="EE42" s="190">
        <f>SUM(EB42:ED42)</f>
        <v>159.55000000000001</v>
      </c>
      <c r="EF42" s="192" t="s">
        <v>73</v>
      </c>
      <c r="EG42" s="190" t="s">
        <v>43</v>
      </c>
      <c r="EH42" s="190">
        <v>79.77</v>
      </c>
      <c r="EI42" s="190">
        <v>79.78</v>
      </c>
      <c r="EJ42" s="190">
        <f>SUM(EG42:EI42)</f>
        <v>159.55000000000001</v>
      </c>
      <c r="EK42" s="192" t="s">
        <v>73</v>
      </c>
      <c r="EL42" s="190" t="s">
        <v>43</v>
      </c>
      <c r="EM42" s="190">
        <v>79.77</v>
      </c>
      <c r="EN42" s="190">
        <v>79.78</v>
      </c>
      <c r="EO42" s="190">
        <f>SUM(EL42:EN42)</f>
        <v>159.55000000000001</v>
      </c>
      <c r="EP42" s="192" t="s">
        <v>73</v>
      </c>
      <c r="EQ42" s="190" t="s">
        <v>43</v>
      </c>
      <c r="ER42" s="190">
        <v>79.77</v>
      </c>
      <c r="ES42" s="190">
        <v>79.78</v>
      </c>
      <c r="ET42" s="190">
        <f>SUM(EQ42:ES42)</f>
        <v>159.55000000000001</v>
      </c>
      <c r="EU42" s="192" t="s">
        <v>73</v>
      </c>
      <c r="EV42" s="190" t="s">
        <v>43</v>
      </c>
      <c r="EW42" s="190">
        <v>80.040000000000006</v>
      </c>
      <c r="EX42" s="190">
        <v>80.05</v>
      </c>
      <c r="EY42" s="190">
        <f>SUM(EV42:EX42)</f>
        <v>160.09</v>
      </c>
      <c r="EZ42" s="192" t="s">
        <v>73</v>
      </c>
      <c r="FA42" s="190" t="s">
        <v>43</v>
      </c>
      <c r="FB42" s="190">
        <v>80.040000000000006</v>
      </c>
      <c r="FC42" s="190">
        <v>80.05</v>
      </c>
      <c r="FD42" s="190">
        <f>SUM(FA42:FC42)</f>
        <v>160.09</v>
      </c>
      <c r="FE42" s="192" t="s">
        <v>73</v>
      </c>
      <c r="FF42" s="190" t="s">
        <v>43</v>
      </c>
      <c r="FG42" s="190">
        <v>80.040000000000006</v>
      </c>
      <c r="FH42" s="190">
        <v>80.05</v>
      </c>
      <c r="FI42" s="190">
        <f>SUM(FF42:FH42)</f>
        <v>160.09</v>
      </c>
      <c r="FJ42" s="192" t="s">
        <v>73</v>
      </c>
      <c r="FK42" s="190" t="s">
        <v>43</v>
      </c>
      <c r="FL42" s="190">
        <v>81.319999999999993</v>
      </c>
      <c r="FM42" s="190">
        <v>81.319999999999993</v>
      </c>
      <c r="FN42" s="190">
        <f>SUM(FK42:FM42)</f>
        <v>162.63999999999999</v>
      </c>
      <c r="FO42" s="192" t="s">
        <v>73</v>
      </c>
      <c r="FP42" s="190" t="s">
        <v>43</v>
      </c>
      <c r="FQ42" s="190">
        <v>86.83</v>
      </c>
      <c r="FR42" s="190">
        <v>86.84</v>
      </c>
      <c r="FS42" s="190">
        <f>SUM(FP42:FR42)</f>
        <v>173.67000000000002</v>
      </c>
      <c r="FT42" s="192" t="s">
        <v>73</v>
      </c>
      <c r="FU42" s="190" t="s">
        <v>43</v>
      </c>
      <c r="FV42" s="190">
        <v>86.83</v>
      </c>
      <c r="FW42" s="190">
        <v>86.84</v>
      </c>
      <c r="FX42" s="190">
        <f>SUM(FU42:FW42)</f>
        <v>173.67000000000002</v>
      </c>
      <c r="FY42" s="192" t="s">
        <v>73</v>
      </c>
      <c r="FZ42" s="190" t="s">
        <v>43</v>
      </c>
      <c r="GA42" s="190">
        <v>86.83</v>
      </c>
      <c r="GB42" s="190">
        <v>86.84</v>
      </c>
      <c r="GC42" s="190">
        <f>SUM(FZ42:GB42)</f>
        <v>173.67000000000002</v>
      </c>
      <c r="GD42" s="192" t="s">
        <v>73</v>
      </c>
      <c r="GE42" s="190" t="s">
        <v>43</v>
      </c>
      <c r="GF42" s="190">
        <v>88.95</v>
      </c>
      <c r="GG42" s="190">
        <v>88.96</v>
      </c>
      <c r="GH42" s="190">
        <f>SUM(GE42:GG42)</f>
        <v>177.91</v>
      </c>
      <c r="GI42" s="192" t="s">
        <v>73</v>
      </c>
      <c r="GJ42" s="190" t="s">
        <v>43</v>
      </c>
      <c r="GK42" s="190">
        <v>90.01</v>
      </c>
      <c r="GL42" s="190">
        <v>90.02</v>
      </c>
      <c r="GM42" s="190">
        <f>SUM(GJ42:GL42)</f>
        <v>180.03</v>
      </c>
      <c r="GN42" s="192" t="s">
        <v>73</v>
      </c>
      <c r="GO42" s="190" t="s">
        <v>43</v>
      </c>
      <c r="GP42" s="190">
        <v>90.01</v>
      </c>
      <c r="GQ42" s="190">
        <v>90.02</v>
      </c>
      <c r="GR42" s="190">
        <f>SUM(GO42:GQ42)</f>
        <v>180.03</v>
      </c>
      <c r="GS42" s="192" t="s">
        <v>73</v>
      </c>
      <c r="GT42" s="190" t="s">
        <v>43</v>
      </c>
      <c r="GU42" s="190">
        <v>90.54</v>
      </c>
      <c r="GV42" s="190">
        <v>90.55</v>
      </c>
      <c r="GW42" s="190">
        <f>SUM(GT42:GV42)</f>
        <v>181.09</v>
      </c>
      <c r="GX42" s="192" t="s">
        <v>73</v>
      </c>
      <c r="GY42" s="190" t="s">
        <v>43</v>
      </c>
      <c r="GZ42" s="190">
        <v>90.54</v>
      </c>
      <c r="HA42" s="190">
        <v>90.55</v>
      </c>
      <c r="HB42" s="190">
        <f>SUM(GY42:HA42)</f>
        <v>181.09</v>
      </c>
      <c r="HC42" s="192" t="s">
        <v>73</v>
      </c>
      <c r="HD42" s="190" t="s">
        <v>43</v>
      </c>
      <c r="HE42" s="190">
        <v>90.54</v>
      </c>
      <c r="HF42" s="190">
        <v>90.55</v>
      </c>
      <c r="HG42" s="190">
        <f>SUM(HD42:HF42)</f>
        <v>181.09</v>
      </c>
      <c r="HH42" s="192" t="s">
        <v>73</v>
      </c>
      <c r="HI42" s="190" t="s">
        <v>43</v>
      </c>
      <c r="HJ42" s="190">
        <v>90.54</v>
      </c>
      <c r="HK42" s="190">
        <v>90.55</v>
      </c>
      <c r="HL42" s="190">
        <f>SUM(HI42:HK42)</f>
        <v>181.09</v>
      </c>
      <c r="HM42" s="192" t="s">
        <v>73</v>
      </c>
      <c r="HN42" s="190" t="s">
        <v>43</v>
      </c>
      <c r="HO42" s="190">
        <v>90.75</v>
      </c>
      <c r="HP42" s="190">
        <v>90.76</v>
      </c>
      <c r="HQ42" s="190">
        <f>SUM(HN42:HP42)</f>
        <v>181.51</v>
      </c>
      <c r="HR42" s="192" t="s">
        <v>73</v>
      </c>
      <c r="HS42" s="190" t="s">
        <v>43</v>
      </c>
      <c r="HT42" s="190">
        <v>90.75</v>
      </c>
      <c r="HU42" s="190">
        <v>90.76</v>
      </c>
      <c r="HV42" s="190">
        <f>SUM(HS42:HU42)</f>
        <v>181.51</v>
      </c>
      <c r="HW42" s="192" t="s">
        <v>73</v>
      </c>
      <c r="HX42" s="190" t="s">
        <v>43</v>
      </c>
      <c r="HY42" s="190">
        <v>90.75</v>
      </c>
      <c r="HZ42" s="190">
        <v>90.76</v>
      </c>
      <c r="IA42" s="190">
        <f>SUM(HX42:HZ42)</f>
        <v>181.51</v>
      </c>
      <c r="IB42" s="192" t="s">
        <v>73</v>
      </c>
      <c r="IC42" s="190" t="s">
        <v>43</v>
      </c>
      <c r="ID42" s="190">
        <v>90.75</v>
      </c>
      <c r="IE42" s="190">
        <v>90.76</v>
      </c>
      <c r="IF42" s="190">
        <f>SUM(IC42:IE42)</f>
        <v>181.51</v>
      </c>
      <c r="IG42" s="192" t="s">
        <v>73</v>
      </c>
      <c r="IH42" s="190" t="s">
        <v>43</v>
      </c>
      <c r="II42" s="190">
        <v>90.91</v>
      </c>
      <c r="IJ42" s="190">
        <v>90.92</v>
      </c>
      <c r="IK42" s="190">
        <f>SUM(IH42:IJ42)</f>
        <v>181.82999999999998</v>
      </c>
      <c r="IL42" s="192" t="s">
        <v>73</v>
      </c>
      <c r="IM42" s="190" t="s">
        <v>43</v>
      </c>
      <c r="IN42" s="190">
        <v>90.91</v>
      </c>
      <c r="IO42" s="190">
        <v>90.92</v>
      </c>
      <c r="IP42" s="190">
        <f>SUM(IM42:IO42)</f>
        <v>181.82999999999998</v>
      </c>
      <c r="IQ42" s="192" t="s">
        <v>73</v>
      </c>
      <c r="IR42" s="190" t="s">
        <v>43</v>
      </c>
      <c r="IS42" s="190">
        <v>91.07</v>
      </c>
      <c r="IT42" s="190">
        <v>91.08</v>
      </c>
      <c r="IU42" s="190">
        <f>SUM(IR42:IT42)</f>
        <v>182.14999999999998</v>
      </c>
      <c r="IV42" s="192" t="s">
        <v>73</v>
      </c>
      <c r="IW42" s="190" t="s">
        <v>43</v>
      </c>
      <c r="IX42" s="190">
        <v>91.07</v>
      </c>
      <c r="IY42" s="190">
        <v>91.08</v>
      </c>
      <c r="IZ42" s="190">
        <f>SUM(IW42:IY42)</f>
        <v>182.14999999999998</v>
      </c>
      <c r="JA42" s="192" t="s">
        <v>73</v>
      </c>
      <c r="JB42" s="190" t="s">
        <v>43</v>
      </c>
      <c r="JC42" s="190">
        <v>91.07</v>
      </c>
      <c r="JD42" s="190">
        <v>91.08</v>
      </c>
      <c r="JE42" s="190">
        <f>SUM(JB42:JD42)</f>
        <v>182.14999999999998</v>
      </c>
      <c r="JF42" s="192" t="s">
        <v>73</v>
      </c>
      <c r="JG42" s="190" t="s">
        <v>43</v>
      </c>
      <c r="JH42" s="190">
        <v>91.07</v>
      </c>
      <c r="JI42" s="190">
        <v>91.08</v>
      </c>
      <c r="JJ42" s="190">
        <f>SUM(JG42:JI42)</f>
        <v>182.14999999999998</v>
      </c>
      <c r="JK42" s="192" t="s">
        <v>73</v>
      </c>
      <c r="JL42" s="190" t="s">
        <v>43</v>
      </c>
      <c r="JM42" s="190">
        <v>91.07</v>
      </c>
      <c r="JN42" s="190">
        <v>91.08</v>
      </c>
      <c r="JO42" s="190">
        <f>SUM(JL42:JN42)</f>
        <v>182.14999999999998</v>
      </c>
      <c r="JP42" s="192" t="s">
        <v>73</v>
      </c>
      <c r="JQ42" s="190" t="s">
        <v>43</v>
      </c>
      <c r="JR42" s="190">
        <v>91.28</v>
      </c>
      <c r="JS42" s="190">
        <v>91.29</v>
      </c>
      <c r="JT42" s="190">
        <f>SUM(JQ42:JS42)</f>
        <v>182.57</v>
      </c>
      <c r="JU42" s="192" t="s">
        <v>73</v>
      </c>
      <c r="JV42" s="190" t="s">
        <v>43</v>
      </c>
      <c r="JW42" s="190">
        <v>91.97</v>
      </c>
      <c r="JX42" s="190">
        <v>91.98</v>
      </c>
      <c r="JY42" s="190">
        <f>SUM(JV42:JX42)</f>
        <v>183.95</v>
      </c>
      <c r="JZ42" s="192" t="s">
        <v>73</v>
      </c>
      <c r="KA42" s="190" t="s">
        <v>43</v>
      </c>
      <c r="KB42" s="190">
        <v>91.97</v>
      </c>
      <c r="KC42" s="190">
        <v>91.98</v>
      </c>
      <c r="KD42" s="190">
        <f>SUM(KA42:KC42)</f>
        <v>183.95</v>
      </c>
      <c r="KE42" s="192" t="s">
        <v>73</v>
      </c>
      <c r="KF42" s="190" t="s">
        <v>43</v>
      </c>
      <c r="KG42" s="190">
        <v>91.97</v>
      </c>
      <c r="KH42" s="190">
        <v>91.98</v>
      </c>
      <c r="KI42" s="190">
        <f>SUM(KF42:KH42)</f>
        <v>183.95</v>
      </c>
      <c r="KJ42" s="192" t="s">
        <v>73</v>
      </c>
      <c r="KK42" s="190" t="s">
        <v>43</v>
      </c>
      <c r="KL42" s="190">
        <v>91.97</v>
      </c>
      <c r="KM42" s="190">
        <v>91.98</v>
      </c>
      <c r="KN42" s="190">
        <f>SUM(KK42:KM42)</f>
        <v>183.95</v>
      </c>
      <c r="KO42" s="192" t="s">
        <v>73</v>
      </c>
      <c r="KP42" s="190" t="s">
        <v>43</v>
      </c>
      <c r="KQ42" s="190">
        <v>91.97</v>
      </c>
      <c r="KR42" s="190">
        <v>91.98</v>
      </c>
      <c r="KS42" s="190">
        <f>SUM(KP42:KR42)</f>
        <v>183.95</v>
      </c>
      <c r="KT42" s="192" t="s">
        <v>73</v>
      </c>
      <c r="KU42" s="190" t="s">
        <v>43</v>
      </c>
      <c r="KV42" s="190">
        <v>92.87</v>
      </c>
      <c r="KW42" s="190">
        <v>92.88</v>
      </c>
      <c r="KX42" s="190">
        <f>SUM(KU42:KW42)</f>
        <v>185.75</v>
      </c>
      <c r="KY42" s="192" t="s">
        <v>73</v>
      </c>
      <c r="KZ42" s="190" t="s">
        <v>43</v>
      </c>
      <c r="LA42" s="190">
        <v>92.87</v>
      </c>
      <c r="LB42" s="190">
        <v>92.88</v>
      </c>
      <c r="LC42" s="190">
        <f>SUM(KZ42:LB42)</f>
        <v>185.75</v>
      </c>
      <c r="LD42" s="192" t="s">
        <v>73</v>
      </c>
      <c r="LE42" s="190" t="s">
        <v>43</v>
      </c>
      <c r="LF42" s="190">
        <v>92.87</v>
      </c>
      <c r="LG42" s="190">
        <v>92.88</v>
      </c>
      <c r="LH42" s="190">
        <f>SUM(LE42:LG42)</f>
        <v>185.75</v>
      </c>
      <c r="LI42" s="192" t="s">
        <v>73</v>
      </c>
      <c r="LJ42" s="190" t="s">
        <v>43</v>
      </c>
      <c r="LK42" s="190">
        <v>92.87</v>
      </c>
      <c r="LL42" s="190">
        <v>92.88</v>
      </c>
      <c r="LM42" s="190">
        <f>SUM(LJ42:LL42)</f>
        <v>185.75</v>
      </c>
      <c r="LN42" s="192" t="s">
        <v>73</v>
      </c>
      <c r="LO42" s="190" t="s">
        <v>43</v>
      </c>
      <c r="LP42" s="190">
        <v>92.87</v>
      </c>
      <c r="LQ42" s="190">
        <v>92.88</v>
      </c>
      <c r="LR42" s="190">
        <f>SUM(LO42:LQ42)</f>
        <v>185.75</v>
      </c>
      <c r="LS42" s="192" t="s">
        <v>73</v>
      </c>
      <c r="LT42" s="190" t="s">
        <v>43</v>
      </c>
      <c r="LU42" s="190">
        <v>92.87</v>
      </c>
      <c r="LV42" s="190">
        <v>92.88</v>
      </c>
      <c r="LW42" s="190">
        <f>SUM(LT42:LV42)</f>
        <v>185.75</v>
      </c>
      <c r="LX42" s="192" t="s">
        <v>73</v>
      </c>
      <c r="LY42" s="190" t="s">
        <v>43</v>
      </c>
      <c r="LZ42" s="190">
        <v>94.1</v>
      </c>
      <c r="MA42" s="190">
        <v>94.11</v>
      </c>
      <c r="MB42" s="190">
        <f>SUM(LY42:MA42)</f>
        <v>188.20999999999998</v>
      </c>
      <c r="MC42" s="192" t="s">
        <v>73</v>
      </c>
      <c r="MD42" s="190" t="s">
        <v>43</v>
      </c>
      <c r="ME42" s="190">
        <v>94.1</v>
      </c>
      <c r="MF42" s="190">
        <v>94.11</v>
      </c>
      <c r="MG42" s="190">
        <f>SUM(MD42:MF42)</f>
        <v>188.20999999999998</v>
      </c>
      <c r="MH42" s="192" t="s">
        <v>73</v>
      </c>
      <c r="MI42" s="190" t="s">
        <v>43</v>
      </c>
      <c r="MJ42" s="190">
        <v>94.1</v>
      </c>
      <c r="MK42" s="190">
        <v>94.11</v>
      </c>
      <c r="ML42" s="190">
        <f>SUM(MI42:MK42)</f>
        <v>188.20999999999998</v>
      </c>
      <c r="MM42" s="192" t="s">
        <v>73</v>
      </c>
      <c r="MN42" s="190" t="s">
        <v>43</v>
      </c>
      <c r="MO42" s="190">
        <v>94.1</v>
      </c>
      <c r="MP42" s="190">
        <v>94.11</v>
      </c>
      <c r="MQ42" s="190">
        <f>SUM(MN42:MP42)</f>
        <v>188.20999999999998</v>
      </c>
      <c r="MR42" s="192" t="s">
        <v>73</v>
      </c>
      <c r="MS42" s="190" t="s">
        <v>43</v>
      </c>
      <c r="MT42" s="190">
        <v>94.37</v>
      </c>
      <c r="MU42" s="190">
        <v>94.38</v>
      </c>
      <c r="MV42" s="190">
        <f>SUM(MS42:MU42)</f>
        <v>188.75</v>
      </c>
      <c r="MW42" s="192" t="s">
        <v>73</v>
      </c>
      <c r="MX42" s="190" t="s">
        <v>43</v>
      </c>
      <c r="MY42" s="190">
        <v>94.37</v>
      </c>
      <c r="MZ42" s="190">
        <v>94.38</v>
      </c>
      <c r="NA42" s="190">
        <f>SUM(MX42:MZ42)</f>
        <v>188.75</v>
      </c>
      <c r="NB42" s="192" t="s">
        <v>73</v>
      </c>
      <c r="NC42" s="190" t="s">
        <v>43</v>
      </c>
      <c r="ND42" s="190">
        <v>94.37</v>
      </c>
      <c r="NE42" s="190">
        <v>94.38</v>
      </c>
      <c r="NF42" s="190">
        <f>SUM(NC42:NE42)</f>
        <v>188.75</v>
      </c>
      <c r="NG42" s="192" t="s">
        <v>73</v>
      </c>
      <c r="NH42" s="190" t="s">
        <v>43</v>
      </c>
      <c r="NI42" s="190">
        <v>94.37</v>
      </c>
      <c r="NJ42" s="190">
        <v>94.38</v>
      </c>
      <c r="NK42" s="190">
        <f>SUM(NH42:NJ42)</f>
        <v>188.75</v>
      </c>
      <c r="NL42" s="192" t="s">
        <v>73</v>
      </c>
      <c r="NM42" s="190" t="s">
        <v>43</v>
      </c>
      <c r="NN42" s="190">
        <v>94.37</v>
      </c>
      <c r="NO42" s="190">
        <v>94.38</v>
      </c>
      <c r="NP42" s="190">
        <f>SUM(NM42:NO42)</f>
        <v>188.75</v>
      </c>
      <c r="NQ42" s="192" t="s">
        <v>73</v>
      </c>
      <c r="NR42" s="190" t="s">
        <v>43</v>
      </c>
      <c r="NS42" s="190">
        <v>94.37</v>
      </c>
      <c r="NT42" s="190">
        <v>94.38</v>
      </c>
      <c r="NU42" s="190">
        <f>SUM(NR42:NT42)</f>
        <v>188.75</v>
      </c>
      <c r="NV42" s="192" t="s">
        <v>73</v>
      </c>
      <c r="NW42" s="190" t="s">
        <v>43</v>
      </c>
      <c r="NX42" s="190">
        <v>94.37</v>
      </c>
      <c r="NY42" s="190">
        <v>94.38</v>
      </c>
      <c r="NZ42" s="190">
        <f>SUM(NW42:NY42)</f>
        <v>188.75</v>
      </c>
      <c r="OA42" s="192" t="s">
        <v>73</v>
      </c>
      <c r="OB42" s="190" t="s">
        <v>43</v>
      </c>
      <c r="OC42" s="190">
        <v>94.37</v>
      </c>
      <c r="OD42" s="190">
        <v>94.38</v>
      </c>
      <c r="OE42" s="190">
        <f>SUM(OB42:OD42)</f>
        <v>188.75</v>
      </c>
      <c r="OF42" s="192" t="s">
        <v>73</v>
      </c>
      <c r="OG42" s="190" t="s">
        <v>43</v>
      </c>
      <c r="OH42" s="190">
        <v>94.37</v>
      </c>
      <c r="OI42" s="190">
        <v>94.38</v>
      </c>
      <c r="OJ42" s="190">
        <f>SUM(OG42:OI42)</f>
        <v>188.75</v>
      </c>
      <c r="OK42" s="192" t="s">
        <v>73</v>
      </c>
      <c r="OL42" s="190" t="s">
        <v>43</v>
      </c>
      <c r="OM42" s="190">
        <v>94.37</v>
      </c>
      <c r="ON42" s="190">
        <v>94.38</v>
      </c>
      <c r="OO42" s="190">
        <f>SUM(OL42:ON42)</f>
        <v>188.75</v>
      </c>
      <c r="OP42" s="192" t="s">
        <v>73</v>
      </c>
      <c r="OQ42" s="190" t="s">
        <v>43</v>
      </c>
      <c r="OR42" s="190">
        <v>94.37</v>
      </c>
      <c r="OS42" s="190">
        <v>94.38</v>
      </c>
      <c r="OT42" s="190">
        <f>SUM(OQ42:OS42)</f>
        <v>188.75</v>
      </c>
      <c r="OU42" s="192" t="s">
        <v>73</v>
      </c>
      <c r="OV42" s="190" t="s">
        <v>43</v>
      </c>
      <c r="OW42" s="190">
        <v>94.37</v>
      </c>
      <c r="OX42" s="190">
        <v>94.38</v>
      </c>
      <c r="OY42" s="190">
        <f>SUM(OV42:OX42)</f>
        <v>188.75</v>
      </c>
      <c r="OZ42" s="192" t="s">
        <v>73</v>
      </c>
      <c r="PA42" s="190" t="s">
        <v>43</v>
      </c>
      <c r="PB42" s="190">
        <v>94.37</v>
      </c>
      <c r="PC42" s="190">
        <v>94.38</v>
      </c>
      <c r="PD42" s="190">
        <f>SUM(PA42:PC42)</f>
        <v>188.75</v>
      </c>
      <c r="PE42" s="192" t="s">
        <v>73</v>
      </c>
      <c r="PF42" s="190" t="s">
        <v>43</v>
      </c>
      <c r="PG42" s="190">
        <v>94.37</v>
      </c>
      <c r="PH42" s="190">
        <v>94.38</v>
      </c>
      <c r="PI42" s="190">
        <f>SUM(PF42:PH42)</f>
        <v>188.75</v>
      </c>
      <c r="PJ42" s="192" t="s">
        <v>73</v>
      </c>
      <c r="PK42" s="190" t="s">
        <v>43</v>
      </c>
      <c r="PL42" s="190">
        <v>94.37</v>
      </c>
      <c r="PM42" s="190">
        <v>94.38</v>
      </c>
      <c r="PN42" s="190">
        <f>SUM(PK42:PM42)</f>
        <v>188.75</v>
      </c>
      <c r="PO42" s="192" t="s">
        <v>73</v>
      </c>
      <c r="PP42" s="190" t="s">
        <v>43</v>
      </c>
      <c r="PQ42" s="190">
        <v>94.37</v>
      </c>
      <c r="PR42" s="190">
        <v>94.38</v>
      </c>
      <c r="PS42" s="190">
        <f>SUM(PP42:PR42)</f>
        <v>188.75</v>
      </c>
      <c r="PT42" s="192" t="s">
        <v>73</v>
      </c>
      <c r="PU42" s="190" t="s">
        <v>43</v>
      </c>
      <c r="PV42" s="190">
        <v>94.37</v>
      </c>
      <c r="PW42" s="190">
        <v>94.38</v>
      </c>
      <c r="PX42" s="190">
        <f>SUM(PU42:PW42)</f>
        <v>188.75</v>
      </c>
      <c r="PY42" s="192" t="s">
        <v>73</v>
      </c>
      <c r="PZ42" s="190" t="s">
        <v>43</v>
      </c>
      <c r="QA42" s="190">
        <v>94.37</v>
      </c>
      <c r="QB42" s="190">
        <v>94.38</v>
      </c>
      <c r="QC42" s="190">
        <f>SUM(PZ42:QB42)</f>
        <v>188.75</v>
      </c>
      <c r="QD42" s="192" t="s">
        <v>73</v>
      </c>
      <c r="QE42" s="190" t="s">
        <v>43</v>
      </c>
      <c r="QF42" s="190">
        <v>94.37</v>
      </c>
      <c r="QG42" s="190">
        <v>94.38</v>
      </c>
      <c r="QH42" s="190">
        <f>SUM(QE42:QG42)</f>
        <v>188.75</v>
      </c>
      <c r="QI42" s="192" t="s">
        <v>73</v>
      </c>
      <c r="QJ42" s="190" t="s">
        <v>43</v>
      </c>
      <c r="QK42" s="190">
        <v>94.37</v>
      </c>
      <c r="QL42" s="190">
        <v>94.38</v>
      </c>
      <c r="QM42" s="190">
        <f>SUM(QJ42:QL42)</f>
        <v>188.75</v>
      </c>
      <c r="QN42" s="192" t="s">
        <v>73</v>
      </c>
      <c r="QO42" s="190" t="s">
        <v>43</v>
      </c>
      <c r="QP42" s="190">
        <v>94.85</v>
      </c>
      <c r="QQ42" s="190">
        <v>94.86</v>
      </c>
      <c r="QR42" s="190">
        <f>SUM(QO42:QQ42)</f>
        <v>189.70999999999998</v>
      </c>
      <c r="QS42" s="192" t="s">
        <v>73</v>
      </c>
      <c r="QT42" s="190" t="s">
        <v>43</v>
      </c>
      <c r="QU42" s="190">
        <v>94.85</v>
      </c>
      <c r="QV42" s="190">
        <v>94.86</v>
      </c>
      <c r="QW42" s="190">
        <f>SUM(QT42:QV42)</f>
        <v>189.70999999999998</v>
      </c>
      <c r="QX42" s="192" t="s">
        <v>73</v>
      </c>
      <c r="QY42" s="190" t="s">
        <v>43</v>
      </c>
      <c r="QZ42" s="190">
        <v>94.85</v>
      </c>
      <c r="RA42" s="190">
        <v>94.86</v>
      </c>
      <c r="RB42" s="190">
        <f>SUM(QY42:RA42)</f>
        <v>189.70999999999998</v>
      </c>
      <c r="RC42" s="192" t="s">
        <v>73</v>
      </c>
      <c r="RD42" s="190" t="s">
        <v>43</v>
      </c>
      <c r="RE42" s="190">
        <v>94.85</v>
      </c>
      <c r="RF42" s="190">
        <v>94.86</v>
      </c>
      <c r="RG42" s="190">
        <f>SUM(RD42:RF42)</f>
        <v>189.70999999999998</v>
      </c>
      <c r="RH42" s="192" t="s">
        <v>73</v>
      </c>
      <c r="RI42" s="190" t="s">
        <v>43</v>
      </c>
      <c r="RJ42" s="190">
        <v>94.85</v>
      </c>
      <c r="RK42" s="190">
        <v>94.86</v>
      </c>
      <c r="RL42" s="190">
        <f>SUM(RI42:RK42)</f>
        <v>189.70999999999998</v>
      </c>
      <c r="RM42" s="192" t="s">
        <v>73</v>
      </c>
      <c r="RN42" s="190" t="s">
        <v>43</v>
      </c>
      <c r="RO42" s="190">
        <v>94.85</v>
      </c>
      <c r="RP42" s="190">
        <v>94.86</v>
      </c>
      <c r="RQ42" s="190">
        <f>SUM(RN42:RP42)</f>
        <v>189.70999999999998</v>
      </c>
      <c r="RR42" s="192" t="s">
        <v>73</v>
      </c>
      <c r="RS42" s="190" t="s">
        <v>43</v>
      </c>
      <c r="RT42" s="190">
        <v>95.63</v>
      </c>
      <c r="RU42" s="190">
        <v>95.64</v>
      </c>
      <c r="RV42" s="190">
        <f>SUM(RS42:RU42)</f>
        <v>191.26999999999998</v>
      </c>
      <c r="RW42" s="192" t="s">
        <v>73</v>
      </c>
      <c r="RX42" s="190" t="s">
        <v>43</v>
      </c>
      <c r="RY42" s="190">
        <v>96.29</v>
      </c>
      <c r="RZ42" s="190">
        <v>96.3</v>
      </c>
      <c r="SA42" s="190">
        <f>SUM(RX42:RZ42)</f>
        <v>192.59</v>
      </c>
      <c r="SB42" s="192" t="s">
        <v>73</v>
      </c>
      <c r="SC42" s="190" t="s">
        <v>43</v>
      </c>
      <c r="SD42" s="190">
        <v>96.29</v>
      </c>
      <c r="SE42" s="190">
        <v>96.3</v>
      </c>
      <c r="SF42" s="190">
        <f>SUM(SC42:SE42)</f>
        <v>192.59</v>
      </c>
      <c r="SG42" s="192" t="s">
        <v>73</v>
      </c>
      <c r="SH42" s="190" t="s">
        <v>43</v>
      </c>
      <c r="SI42" s="190">
        <v>96.29</v>
      </c>
      <c r="SJ42" s="190">
        <v>96.3</v>
      </c>
      <c r="SK42" s="190">
        <f>SUM(SH42:SJ42)</f>
        <v>192.59</v>
      </c>
      <c r="SL42" s="192" t="s">
        <v>73</v>
      </c>
      <c r="SM42" s="190" t="s">
        <v>43</v>
      </c>
      <c r="SN42" s="190">
        <v>96.29</v>
      </c>
      <c r="SO42" s="190">
        <v>96.3</v>
      </c>
      <c r="SP42" s="190">
        <f>SUM(SM42:SO42)</f>
        <v>192.59</v>
      </c>
      <c r="SQ42" s="192" t="s">
        <v>73</v>
      </c>
      <c r="SR42" s="190" t="s">
        <v>43</v>
      </c>
      <c r="SS42" s="190">
        <v>97.24</v>
      </c>
      <c r="ST42" s="190">
        <v>97.25</v>
      </c>
      <c r="SU42" s="190">
        <f>SUM(SR42:ST42)</f>
        <v>194.49</v>
      </c>
      <c r="SV42" s="192" t="s">
        <v>73</v>
      </c>
      <c r="SW42" s="190" t="s">
        <v>43</v>
      </c>
      <c r="SX42" s="190">
        <v>97.24</v>
      </c>
      <c r="SY42" s="190">
        <v>97.25</v>
      </c>
      <c r="SZ42" s="190">
        <f>SUM(SW42:SY42)</f>
        <v>194.49</v>
      </c>
      <c r="TA42" s="192" t="s">
        <v>73</v>
      </c>
      <c r="TB42" s="190" t="s">
        <v>43</v>
      </c>
      <c r="TC42" s="190">
        <v>97.24</v>
      </c>
      <c r="TD42" s="190">
        <v>97.25</v>
      </c>
      <c r="TE42" s="190">
        <f>SUM(TB42:TD42)</f>
        <v>194.49</v>
      </c>
      <c r="TF42" s="192" t="s">
        <v>73</v>
      </c>
      <c r="TG42" s="190" t="s">
        <v>43</v>
      </c>
      <c r="TH42" s="190">
        <v>97.24</v>
      </c>
      <c r="TI42" s="190">
        <v>97.25</v>
      </c>
      <c r="TJ42" s="190">
        <f>SUM(TG42:TI42)</f>
        <v>194.49</v>
      </c>
      <c r="TK42" s="192" t="s">
        <v>73</v>
      </c>
      <c r="TL42" s="190" t="s">
        <v>43</v>
      </c>
      <c r="TM42" s="190">
        <v>97.24</v>
      </c>
      <c r="TN42" s="190">
        <v>97.25</v>
      </c>
      <c r="TO42" s="190">
        <f>SUM(TL42:TN42)</f>
        <v>194.49</v>
      </c>
      <c r="TP42" s="192" t="s">
        <v>73</v>
      </c>
      <c r="TQ42" s="190" t="s">
        <v>43</v>
      </c>
      <c r="TR42" s="190">
        <v>97.24</v>
      </c>
      <c r="TS42" s="190">
        <v>97.25</v>
      </c>
      <c r="TT42" s="190">
        <f>SUM(TQ42:TS42)</f>
        <v>194.49</v>
      </c>
      <c r="TU42" s="192" t="s">
        <v>73</v>
      </c>
      <c r="TV42" s="190" t="s">
        <v>43</v>
      </c>
      <c r="TW42" s="190">
        <v>97.24</v>
      </c>
      <c r="TX42" s="190">
        <v>97.25</v>
      </c>
      <c r="TY42" s="190">
        <f>SUM(TV42:TX42)</f>
        <v>194.49</v>
      </c>
      <c r="TZ42" s="192" t="s">
        <v>73</v>
      </c>
      <c r="UA42" s="190" t="s">
        <v>43</v>
      </c>
      <c r="UB42" s="190">
        <v>97.24</v>
      </c>
      <c r="UC42" s="190">
        <v>97.25</v>
      </c>
      <c r="UD42" s="190">
        <f>SUM(UA42:UC42)</f>
        <v>194.49</v>
      </c>
      <c r="UE42" s="192" t="s">
        <v>73</v>
      </c>
      <c r="UF42" s="190" t="s">
        <v>43</v>
      </c>
      <c r="UG42" s="190">
        <v>97.24</v>
      </c>
      <c r="UH42" s="190">
        <v>97.25</v>
      </c>
      <c r="UI42" s="203">
        <f>SUM(UF42:UH42)</f>
        <v>194.49</v>
      </c>
      <c r="UJ42" s="192" t="s">
        <v>73</v>
      </c>
      <c r="UK42" s="190" t="s">
        <v>43</v>
      </c>
      <c r="UL42" s="190">
        <v>97.24</v>
      </c>
      <c r="UM42" s="190">
        <v>97.25</v>
      </c>
      <c r="UN42" s="190">
        <f>SUM(UK42:UM42)</f>
        <v>194.49</v>
      </c>
      <c r="UO42" s="192" t="s">
        <v>73</v>
      </c>
      <c r="UP42" s="190" t="s">
        <v>43</v>
      </c>
      <c r="UQ42" s="190">
        <v>97.24</v>
      </c>
      <c r="UR42" s="190">
        <v>97.25</v>
      </c>
      <c r="US42" s="190">
        <f>SUM(UP42:UR42)</f>
        <v>194.49</v>
      </c>
      <c r="UT42" s="192" t="s">
        <v>73</v>
      </c>
      <c r="UU42" s="190" t="s">
        <v>43</v>
      </c>
      <c r="UV42" s="190">
        <v>97.24</v>
      </c>
      <c r="UW42" s="190">
        <v>97.25</v>
      </c>
      <c r="UX42" s="190">
        <f>SUM(UU42:UW42)</f>
        <v>194.49</v>
      </c>
      <c r="UY42" s="192" t="s">
        <v>73</v>
      </c>
      <c r="UZ42" s="190" t="s">
        <v>43</v>
      </c>
      <c r="VA42" s="190">
        <v>97.24</v>
      </c>
      <c r="VB42" s="190">
        <v>97.25</v>
      </c>
      <c r="VC42" s="190">
        <f>SUM(UZ42:VB42)</f>
        <v>194.49</v>
      </c>
      <c r="VD42" s="192" t="s">
        <v>73</v>
      </c>
      <c r="VE42" s="190" t="s">
        <v>43</v>
      </c>
      <c r="VF42" s="190">
        <v>98.11</v>
      </c>
      <c r="VG42" s="190">
        <v>98.12</v>
      </c>
      <c r="VH42" s="190">
        <f>SUM(VE42:VG42)</f>
        <v>196.23000000000002</v>
      </c>
      <c r="VI42" s="192" t="s">
        <v>73</v>
      </c>
      <c r="VJ42" s="190" t="s">
        <v>43</v>
      </c>
      <c r="VK42" s="190">
        <v>101.14</v>
      </c>
      <c r="VL42" s="190">
        <v>101.15</v>
      </c>
      <c r="VM42" s="190">
        <f>SUM(VJ42:VL42)</f>
        <v>202.29000000000002</v>
      </c>
      <c r="VN42" s="192" t="s">
        <v>73</v>
      </c>
      <c r="VO42" s="190" t="s">
        <v>43</v>
      </c>
      <c r="VP42" s="190">
        <v>101.14</v>
      </c>
      <c r="VQ42" s="190">
        <v>101.15</v>
      </c>
      <c r="VR42" s="190">
        <f>SUM(VO42:VQ42)</f>
        <v>202.29000000000002</v>
      </c>
      <c r="VS42" s="192" t="s">
        <v>73</v>
      </c>
      <c r="VT42" s="190" t="s">
        <v>43</v>
      </c>
      <c r="VU42" s="190">
        <v>101.14</v>
      </c>
      <c r="VV42" s="190">
        <v>101.15</v>
      </c>
      <c r="VW42" s="190">
        <f>SUM(VT42:VV42)</f>
        <v>202.29000000000002</v>
      </c>
      <c r="VX42" s="192" t="s">
        <v>73</v>
      </c>
      <c r="VY42" s="190" t="s">
        <v>43</v>
      </c>
      <c r="VZ42" s="190">
        <v>101.14</v>
      </c>
      <c r="WA42" s="190">
        <v>101.15</v>
      </c>
      <c r="WB42" s="190">
        <f>SUM(VY42:WA42)</f>
        <v>202.29000000000002</v>
      </c>
      <c r="WC42" s="192" t="s">
        <v>73</v>
      </c>
      <c r="WD42" s="190" t="s">
        <v>43</v>
      </c>
      <c r="WE42" s="190">
        <v>101.14</v>
      </c>
      <c r="WF42" s="190">
        <v>101.15</v>
      </c>
      <c r="WG42" s="190">
        <f>SUM(WD42:WF42)</f>
        <v>202.29000000000002</v>
      </c>
      <c r="WH42" s="192" t="s">
        <v>73</v>
      </c>
      <c r="WI42" s="190" t="s">
        <v>43</v>
      </c>
      <c r="WJ42" s="190">
        <v>101.14</v>
      </c>
      <c r="WK42" s="190">
        <v>101.15</v>
      </c>
      <c r="WL42" s="190">
        <f>SUM(WI42:WK42)</f>
        <v>202.29000000000002</v>
      </c>
      <c r="WM42" s="192" t="s">
        <v>73</v>
      </c>
      <c r="WN42" s="190" t="s">
        <v>43</v>
      </c>
      <c r="WO42" s="190">
        <v>103.31</v>
      </c>
      <c r="WP42" s="190">
        <v>103.32</v>
      </c>
      <c r="WQ42" s="190">
        <f>SUM(WN42:WP42)</f>
        <v>206.63</v>
      </c>
      <c r="WR42" s="192" t="s">
        <v>73</v>
      </c>
      <c r="WS42" s="190" t="s">
        <v>43</v>
      </c>
      <c r="WT42" s="190">
        <v>103.31</v>
      </c>
      <c r="WU42" s="190">
        <v>103.32</v>
      </c>
      <c r="WV42" s="190">
        <f>SUM(WS42:WU42)</f>
        <v>206.63</v>
      </c>
      <c r="WW42" s="192" t="s">
        <v>73</v>
      </c>
      <c r="WX42" s="190" t="s">
        <v>43</v>
      </c>
      <c r="WY42" s="190">
        <v>103.31</v>
      </c>
      <c r="WZ42" s="190">
        <v>103.32</v>
      </c>
      <c r="XA42" s="190">
        <f>SUM(WX42:WZ42)</f>
        <v>206.63</v>
      </c>
      <c r="XB42" s="192" t="s">
        <v>73</v>
      </c>
      <c r="XC42" s="190" t="s">
        <v>43</v>
      </c>
      <c r="XD42" s="190">
        <v>103.31</v>
      </c>
      <c r="XE42" s="190">
        <v>103.32</v>
      </c>
      <c r="XF42" s="190">
        <f>SUM(XC42:XE42)</f>
        <v>206.63</v>
      </c>
      <c r="XG42" s="192" t="s">
        <v>73</v>
      </c>
      <c r="XH42" s="190" t="s">
        <v>43</v>
      </c>
      <c r="XI42" s="190">
        <v>103.31</v>
      </c>
      <c r="XJ42" s="190">
        <v>103.32</v>
      </c>
      <c r="XK42" s="190">
        <f>SUM(XH42:XJ42)</f>
        <v>206.63</v>
      </c>
      <c r="XL42" s="192" t="s">
        <v>73</v>
      </c>
      <c r="XM42" s="190" t="s">
        <v>43</v>
      </c>
      <c r="XN42" s="190">
        <v>101.14</v>
      </c>
      <c r="XO42" s="190">
        <v>101.15</v>
      </c>
      <c r="XP42" s="190">
        <f>SUM(XM42:XO42)</f>
        <v>202.29000000000002</v>
      </c>
      <c r="XQ42" s="192" t="s">
        <v>73</v>
      </c>
      <c r="XR42" s="190" t="s">
        <v>43</v>
      </c>
      <c r="XS42" s="190">
        <v>102.23</v>
      </c>
      <c r="XT42" s="190">
        <v>102.24</v>
      </c>
      <c r="XU42" s="190">
        <f>SUM(XR42:XT42)</f>
        <v>204.47</v>
      </c>
      <c r="XV42" s="192" t="s">
        <v>73</v>
      </c>
      <c r="XW42" s="190" t="s">
        <v>43</v>
      </c>
      <c r="XX42" s="190">
        <v>102.23</v>
      </c>
      <c r="XY42" s="190">
        <v>102.24</v>
      </c>
      <c r="XZ42" s="190">
        <f>SUM(XW42:XY42)</f>
        <v>204.47</v>
      </c>
      <c r="YA42" s="192" t="s">
        <v>73</v>
      </c>
      <c r="YB42" s="190" t="s">
        <v>43</v>
      </c>
      <c r="YC42" s="190">
        <v>102.23</v>
      </c>
      <c r="YD42" s="190">
        <v>102.24</v>
      </c>
      <c r="YE42" s="190">
        <f>SUM(YB42:YD42)</f>
        <v>204.47</v>
      </c>
      <c r="YF42" s="192" t="s">
        <v>73</v>
      </c>
      <c r="YG42" s="190" t="s">
        <v>43</v>
      </c>
      <c r="YH42" s="190">
        <v>102.23</v>
      </c>
      <c r="YI42" s="190">
        <v>102.24</v>
      </c>
      <c r="YJ42" s="190">
        <f>SUM(YG42:YI42)</f>
        <v>204.47</v>
      </c>
      <c r="YK42" s="192" t="s">
        <v>73</v>
      </c>
      <c r="YL42" s="190" t="s">
        <v>43</v>
      </c>
      <c r="YM42" s="190">
        <v>102.23</v>
      </c>
      <c r="YN42" s="190">
        <v>102.24</v>
      </c>
      <c r="YO42" s="190">
        <f>SUM(YL42:YN42)</f>
        <v>204.47</v>
      </c>
      <c r="YP42" s="192" t="s">
        <v>73</v>
      </c>
      <c r="YQ42" s="190" t="s">
        <v>43</v>
      </c>
      <c r="YR42" s="190">
        <v>102.23</v>
      </c>
      <c r="YS42" s="190">
        <v>102.24</v>
      </c>
      <c r="YT42" s="190">
        <f>SUM(YQ42:YS42)</f>
        <v>204.47</v>
      </c>
      <c r="YU42" s="192" t="s">
        <v>73</v>
      </c>
      <c r="YV42" s="190" t="s">
        <v>43</v>
      </c>
      <c r="YW42" s="190">
        <v>102.24</v>
      </c>
      <c r="YX42" s="190">
        <v>102.24</v>
      </c>
      <c r="YY42" s="190">
        <f>SUM(YV42:YX42)</f>
        <v>204.48</v>
      </c>
      <c r="YZ42" s="192" t="s">
        <v>73</v>
      </c>
      <c r="ZA42" s="190" t="s">
        <v>43</v>
      </c>
      <c r="ZB42" s="190">
        <v>102.23</v>
      </c>
      <c r="ZC42" s="190">
        <v>102.24</v>
      </c>
      <c r="ZD42" s="190">
        <f>SUM(ZA42:ZC42)</f>
        <v>204.47</v>
      </c>
      <c r="ZE42" s="192" t="s">
        <v>73</v>
      </c>
      <c r="ZF42" s="190" t="s">
        <v>43</v>
      </c>
      <c r="ZG42" s="190">
        <v>102.23</v>
      </c>
      <c r="ZH42" s="190">
        <v>102.24</v>
      </c>
      <c r="ZI42" s="190">
        <f>SUM(ZF42:ZH42)</f>
        <v>204.47</v>
      </c>
      <c r="ZJ42" s="192" t="s">
        <v>73</v>
      </c>
      <c r="ZK42" s="190"/>
      <c r="ZL42" s="190"/>
      <c r="ZM42" s="190"/>
      <c r="ZN42" s="190">
        <f>SUM(ZK42:ZM42)</f>
        <v>0</v>
      </c>
      <c r="ZO42" s="192" t="s">
        <v>73</v>
      </c>
      <c r="ZP42" s="190"/>
      <c r="ZQ42" s="190"/>
      <c r="ZR42" s="190"/>
      <c r="ZS42" s="190">
        <f>SUM(ZP42:ZR42)</f>
        <v>0</v>
      </c>
      <c r="ZT42" s="192" t="s">
        <v>73</v>
      </c>
      <c r="ZU42" s="190"/>
      <c r="ZV42" s="190"/>
      <c r="ZW42" s="190"/>
      <c r="ZX42" s="190">
        <f>SUM(ZU42:ZW42)</f>
        <v>0</v>
      </c>
      <c r="ZY42" s="192" t="s">
        <v>73</v>
      </c>
      <c r="ZZ42" s="190"/>
      <c r="AAA42" s="190"/>
      <c r="AAB42" s="190"/>
      <c r="AAC42" s="190">
        <f>SUM(ZZ42:AAB42)</f>
        <v>0</v>
      </c>
      <c r="AAD42" s="192" t="s">
        <v>73</v>
      </c>
      <c r="AAE42" s="190"/>
      <c r="AAF42" s="190"/>
      <c r="AAG42" s="190"/>
      <c r="AAH42" s="190">
        <f>SUM(AAE42:AAG42)</f>
        <v>0</v>
      </c>
      <c r="AAI42" s="192" t="s">
        <v>73</v>
      </c>
      <c r="AAJ42" s="190"/>
      <c r="AAK42" s="190"/>
      <c r="AAL42" s="190"/>
      <c r="AAM42" s="190">
        <f>SUM(AAJ42:AAL42)</f>
        <v>0</v>
      </c>
    </row>
    <row r="43" spans="1:715" ht="31.5" customHeight="1" x14ac:dyDescent="0.25">
      <c r="A43" s="215" t="s">
        <v>174</v>
      </c>
      <c r="B43" s="215"/>
      <c r="C43" s="215"/>
      <c r="D43" s="215"/>
      <c r="E43" s="202"/>
      <c r="F43" s="215" t="s">
        <v>174</v>
      </c>
      <c r="G43" s="215"/>
      <c r="H43" s="215"/>
      <c r="I43" s="215"/>
      <c r="J43" s="202"/>
      <c r="K43" s="215" t="s">
        <v>174</v>
      </c>
      <c r="L43" s="215"/>
      <c r="M43" s="215"/>
      <c r="N43" s="215"/>
      <c r="O43" s="202"/>
      <c r="P43" s="215" t="s">
        <v>174</v>
      </c>
      <c r="Q43" s="215"/>
      <c r="R43" s="215"/>
      <c r="S43" s="215"/>
      <c r="T43" s="202"/>
      <c r="U43" s="215" t="s">
        <v>174</v>
      </c>
      <c r="V43" s="215"/>
      <c r="W43" s="215"/>
      <c r="X43" s="215"/>
      <c r="Y43" s="202"/>
      <c r="Z43" s="215" t="s">
        <v>174</v>
      </c>
      <c r="AA43" s="215"/>
      <c r="AB43" s="215"/>
      <c r="AC43" s="215"/>
      <c r="AD43" s="202"/>
      <c r="AE43" s="215" t="s">
        <v>174</v>
      </c>
      <c r="AF43" s="215"/>
      <c r="AG43" s="215"/>
      <c r="AH43" s="215"/>
      <c r="AI43" s="202"/>
      <c r="AJ43" s="215" t="s">
        <v>174</v>
      </c>
      <c r="AK43" s="215"/>
      <c r="AL43" s="215"/>
      <c r="AM43" s="215"/>
      <c r="AN43" s="202"/>
      <c r="AO43" s="202" t="s">
        <v>174</v>
      </c>
      <c r="AP43" s="202"/>
      <c r="AQ43" s="202"/>
      <c r="AR43" s="202"/>
      <c r="AS43" s="202"/>
      <c r="AT43" s="215"/>
      <c r="AU43" s="215"/>
      <c r="AV43" s="215"/>
      <c r="AW43" s="215"/>
      <c r="AX43" s="202"/>
      <c r="AY43" s="192" t="s">
        <v>74</v>
      </c>
      <c r="AZ43" s="190" t="s">
        <v>43</v>
      </c>
      <c r="BA43" s="190">
        <v>7.09</v>
      </c>
      <c r="BB43" s="190">
        <v>7.09</v>
      </c>
      <c r="BC43" s="190">
        <f>SUM(AZ43:BB43)</f>
        <v>14.18</v>
      </c>
      <c r="BD43" s="192" t="s">
        <v>74</v>
      </c>
      <c r="BE43" s="190" t="s">
        <v>43</v>
      </c>
      <c r="BF43" s="190">
        <v>7.09</v>
      </c>
      <c r="BG43" s="190">
        <v>7.09</v>
      </c>
      <c r="BH43" s="190">
        <f>SUM(BE43:BG43)</f>
        <v>14.18</v>
      </c>
      <c r="BI43" s="192" t="s">
        <v>74</v>
      </c>
      <c r="BJ43" s="190" t="s">
        <v>43</v>
      </c>
      <c r="BK43" s="190">
        <v>7.09</v>
      </c>
      <c r="BL43" s="190">
        <v>7.09</v>
      </c>
      <c r="BM43" s="190">
        <f>SUM(BJ43:BL43)</f>
        <v>14.18</v>
      </c>
      <c r="BN43" s="192" t="s">
        <v>74</v>
      </c>
      <c r="BO43" s="190" t="s">
        <v>43</v>
      </c>
      <c r="BP43" s="190">
        <v>7.09</v>
      </c>
      <c r="BQ43" s="190">
        <v>7.09</v>
      </c>
      <c r="BR43" s="190">
        <f>SUM(BO43:BQ43)</f>
        <v>14.18</v>
      </c>
      <c r="BS43" s="192" t="s">
        <v>74</v>
      </c>
      <c r="BT43" s="190" t="s">
        <v>43</v>
      </c>
      <c r="BU43" s="190">
        <v>7.09</v>
      </c>
      <c r="BV43" s="190">
        <v>7.09</v>
      </c>
      <c r="BW43" s="190">
        <f>SUM(BT43:BV43)</f>
        <v>14.18</v>
      </c>
      <c r="BX43" s="192" t="s">
        <v>74</v>
      </c>
      <c r="BY43" s="190" t="s">
        <v>43</v>
      </c>
      <c r="BZ43" s="190">
        <v>7.09</v>
      </c>
      <c r="CA43" s="190">
        <v>7.09</v>
      </c>
      <c r="CB43" s="190">
        <f>SUM(BY43:CA43)</f>
        <v>14.18</v>
      </c>
      <c r="CC43" s="192" t="s">
        <v>74</v>
      </c>
      <c r="CD43" s="190" t="s">
        <v>43</v>
      </c>
      <c r="CE43" s="190">
        <v>7.09</v>
      </c>
      <c r="CF43" s="190">
        <v>7.09</v>
      </c>
      <c r="CG43" s="190">
        <f>SUM(CD43:CF43)</f>
        <v>14.18</v>
      </c>
      <c r="CH43" s="192" t="s">
        <v>74</v>
      </c>
      <c r="CI43" s="190" t="s">
        <v>43</v>
      </c>
      <c r="CJ43" s="190">
        <v>7.09</v>
      </c>
      <c r="CK43" s="190">
        <v>7.09</v>
      </c>
      <c r="CL43" s="190">
        <f>SUM(CI43:CK43)</f>
        <v>14.18</v>
      </c>
      <c r="CM43" s="192" t="s">
        <v>74</v>
      </c>
      <c r="CN43" s="190" t="s">
        <v>43</v>
      </c>
      <c r="CO43" s="190">
        <v>7.09</v>
      </c>
      <c r="CP43" s="190">
        <v>7.09</v>
      </c>
      <c r="CQ43" s="190">
        <f>SUM(CN43:CP43)</f>
        <v>14.18</v>
      </c>
      <c r="CR43" s="192" t="s">
        <v>74</v>
      </c>
      <c r="CS43" s="190" t="s">
        <v>43</v>
      </c>
      <c r="CT43" s="190">
        <v>7.09</v>
      </c>
      <c r="CU43" s="190">
        <v>7.09</v>
      </c>
      <c r="CV43" s="190">
        <f>SUM(CS43:CU43)</f>
        <v>14.18</v>
      </c>
      <c r="CW43" s="192" t="s">
        <v>74</v>
      </c>
      <c r="CX43" s="190" t="s">
        <v>43</v>
      </c>
      <c r="CY43" s="190">
        <v>7.09</v>
      </c>
      <c r="CZ43" s="190">
        <v>7.09</v>
      </c>
      <c r="DA43" s="190">
        <f>SUM(CX43:CZ43)</f>
        <v>14.18</v>
      </c>
      <c r="DB43" s="192" t="s">
        <v>74</v>
      </c>
      <c r="DC43" s="190" t="s">
        <v>43</v>
      </c>
      <c r="DD43" s="190">
        <v>7.09</v>
      </c>
      <c r="DE43" s="190">
        <v>7.09</v>
      </c>
      <c r="DF43" s="190">
        <f>SUM(DC43:DE43)</f>
        <v>14.18</v>
      </c>
      <c r="DG43" s="192" t="s">
        <v>74</v>
      </c>
      <c r="DH43" s="190" t="s">
        <v>43</v>
      </c>
      <c r="DI43" s="190">
        <v>7.09</v>
      </c>
      <c r="DJ43" s="190">
        <v>7.09</v>
      </c>
      <c r="DK43" s="190">
        <f>SUM(DH43:DJ43)</f>
        <v>14.18</v>
      </c>
      <c r="DL43" s="192" t="s">
        <v>74</v>
      </c>
      <c r="DM43" s="190" t="s">
        <v>43</v>
      </c>
      <c r="DN43" s="190">
        <v>7.09</v>
      </c>
      <c r="DO43" s="190">
        <v>7.09</v>
      </c>
      <c r="DP43" s="190">
        <f>SUM(DM43:DO43)</f>
        <v>14.18</v>
      </c>
      <c r="DQ43" s="192" t="s">
        <v>74</v>
      </c>
      <c r="DR43" s="190" t="s">
        <v>43</v>
      </c>
      <c r="DS43" s="190">
        <v>7.09</v>
      </c>
      <c r="DT43" s="190">
        <v>7.09</v>
      </c>
      <c r="DU43" s="190">
        <f>SUM(DR43:DT43)</f>
        <v>14.18</v>
      </c>
      <c r="DV43" s="192" t="s">
        <v>74</v>
      </c>
      <c r="DW43" s="190" t="s">
        <v>43</v>
      </c>
      <c r="DX43" s="190">
        <v>7.09</v>
      </c>
      <c r="DY43" s="190">
        <v>7.09</v>
      </c>
      <c r="DZ43" s="190">
        <f>SUM(DW43:DY43)</f>
        <v>14.18</v>
      </c>
      <c r="EA43" s="192" t="s">
        <v>74</v>
      </c>
      <c r="EB43" s="190" t="s">
        <v>43</v>
      </c>
      <c r="EC43" s="190">
        <v>7.09</v>
      </c>
      <c r="ED43" s="190">
        <v>7.09</v>
      </c>
      <c r="EE43" s="190">
        <f>SUM(EB43:ED43)</f>
        <v>14.18</v>
      </c>
      <c r="EF43" s="192" t="s">
        <v>74</v>
      </c>
      <c r="EG43" s="190" t="s">
        <v>43</v>
      </c>
      <c r="EH43" s="190">
        <v>7.09</v>
      </c>
      <c r="EI43" s="190">
        <v>7.09</v>
      </c>
      <c r="EJ43" s="190">
        <f>SUM(EG43:EI43)</f>
        <v>14.18</v>
      </c>
      <c r="EK43" s="192" t="s">
        <v>74</v>
      </c>
      <c r="EL43" s="190" t="s">
        <v>43</v>
      </c>
      <c r="EM43" s="190">
        <v>7.09</v>
      </c>
      <c r="EN43" s="190">
        <v>7.09</v>
      </c>
      <c r="EO43" s="190">
        <f>SUM(EL43:EN43)</f>
        <v>14.18</v>
      </c>
      <c r="EP43" s="192" t="s">
        <v>74</v>
      </c>
      <c r="EQ43" s="190" t="s">
        <v>43</v>
      </c>
      <c r="ER43" s="190">
        <v>7.15</v>
      </c>
      <c r="ES43" s="190">
        <v>7.15</v>
      </c>
      <c r="ET43" s="190">
        <f>SUM(EQ43:ES43)</f>
        <v>14.3</v>
      </c>
      <c r="EU43" s="192" t="s">
        <v>74</v>
      </c>
      <c r="EV43" s="190" t="s">
        <v>43</v>
      </c>
      <c r="EW43" s="190">
        <v>7.2</v>
      </c>
      <c r="EX43" s="190">
        <v>7.2</v>
      </c>
      <c r="EY43" s="190">
        <f>SUM(EV43:EX43)</f>
        <v>14.4</v>
      </c>
      <c r="EZ43" s="192" t="s">
        <v>74</v>
      </c>
      <c r="FA43" s="190" t="s">
        <v>43</v>
      </c>
      <c r="FB43" s="190">
        <v>7.2</v>
      </c>
      <c r="FC43" s="190">
        <v>7.2</v>
      </c>
      <c r="FD43" s="190">
        <f>SUM(FA43:FC43)</f>
        <v>14.4</v>
      </c>
      <c r="FE43" s="192" t="s">
        <v>74</v>
      </c>
      <c r="FF43" s="190" t="s">
        <v>43</v>
      </c>
      <c r="FG43" s="190">
        <v>7.2</v>
      </c>
      <c r="FH43" s="190">
        <v>7.2</v>
      </c>
      <c r="FI43" s="190">
        <f>SUM(FF43:FH43)</f>
        <v>14.4</v>
      </c>
      <c r="FJ43" s="192" t="s">
        <v>74</v>
      </c>
      <c r="FK43" s="190" t="s">
        <v>43</v>
      </c>
      <c r="FL43" s="190">
        <v>7.05</v>
      </c>
      <c r="FM43" s="190">
        <v>7.05</v>
      </c>
      <c r="FN43" s="190">
        <f>SUM(FK43:FM43)</f>
        <v>14.1</v>
      </c>
      <c r="FO43" s="192" t="s">
        <v>74</v>
      </c>
      <c r="FP43" s="190" t="s">
        <v>43</v>
      </c>
      <c r="FQ43" s="190">
        <v>7.05</v>
      </c>
      <c r="FR43" s="190">
        <v>7.05</v>
      </c>
      <c r="FS43" s="190">
        <f>SUM(FP43:FR43)</f>
        <v>14.1</v>
      </c>
      <c r="FT43" s="192" t="s">
        <v>74</v>
      </c>
      <c r="FU43" s="190" t="s">
        <v>43</v>
      </c>
      <c r="FV43" s="190">
        <v>7.05</v>
      </c>
      <c r="FW43" s="190">
        <v>7.05</v>
      </c>
      <c r="FX43" s="190">
        <f>SUM(FU43:FW43)</f>
        <v>14.1</v>
      </c>
      <c r="FY43" s="192" t="s">
        <v>74</v>
      </c>
      <c r="FZ43" s="190" t="s">
        <v>43</v>
      </c>
      <c r="GA43" s="190">
        <v>7.09</v>
      </c>
      <c r="GB43" s="190">
        <v>7.09</v>
      </c>
      <c r="GC43" s="190">
        <f>SUM(FZ43:GB43)</f>
        <v>14.18</v>
      </c>
      <c r="GD43" s="192" t="s">
        <v>74</v>
      </c>
      <c r="GE43" s="190" t="s">
        <v>43</v>
      </c>
      <c r="GF43" s="190">
        <v>7.09</v>
      </c>
      <c r="GG43" s="190">
        <v>7.09</v>
      </c>
      <c r="GH43" s="190">
        <f>SUM(GE43:GG43)</f>
        <v>14.18</v>
      </c>
      <c r="GI43" s="192" t="s">
        <v>74</v>
      </c>
      <c r="GJ43" s="190" t="s">
        <v>43</v>
      </c>
      <c r="GK43" s="190">
        <v>7.09</v>
      </c>
      <c r="GL43" s="190">
        <v>7.09</v>
      </c>
      <c r="GM43" s="190">
        <f>SUM(GJ43:GL43)</f>
        <v>14.18</v>
      </c>
      <c r="GN43" s="192" t="s">
        <v>74</v>
      </c>
      <c r="GO43" s="190" t="s">
        <v>43</v>
      </c>
      <c r="GP43" s="190">
        <v>7.05</v>
      </c>
      <c r="GQ43" s="190">
        <v>7.05</v>
      </c>
      <c r="GR43" s="190">
        <f>SUM(GO43:GQ43)</f>
        <v>14.1</v>
      </c>
      <c r="GS43" s="192" t="s">
        <v>74</v>
      </c>
      <c r="GT43" s="190" t="s">
        <v>43</v>
      </c>
      <c r="GU43" s="190">
        <v>7.05</v>
      </c>
      <c r="GV43" s="190">
        <v>7.05</v>
      </c>
      <c r="GW43" s="190">
        <f>SUM(GT43:GV43)</f>
        <v>14.1</v>
      </c>
      <c r="GX43" s="192" t="s">
        <v>74</v>
      </c>
      <c r="GY43" s="190" t="s">
        <v>43</v>
      </c>
      <c r="GZ43" s="190">
        <v>7.07</v>
      </c>
      <c r="HA43" s="190">
        <v>7.07</v>
      </c>
      <c r="HB43" s="190">
        <f>SUM(GY43:HA43)</f>
        <v>14.14</v>
      </c>
      <c r="HC43" s="192" t="s">
        <v>74</v>
      </c>
      <c r="HD43" s="190" t="s">
        <v>43</v>
      </c>
      <c r="HE43" s="190">
        <v>7.07</v>
      </c>
      <c r="HF43" s="190">
        <v>7.07</v>
      </c>
      <c r="HG43" s="190">
        <f>SUM(HD43:HF43)</f>
        <v>14.14</v>
      </c>
      <c r="HH43" s="192" t="s">
        <v>74</v>
      </c>
      <c r="HI43" s="190" t="s">
        <v>43</v>
      </c>
      <c r="HJ43" s="190">
        <v>7.07</v>
      </c>
      <c r="HK43" s="190">
        <v>7.07</v>
      </c>
      <c r="HL43" s="190">
        <f>SUM(HI43:HK43)</f>
        <v>14.14</v>
      </c>
      <c r="HM43" s="192" t="s">
        <v>74</v>
      </c>
      <c r="HN43" s="190" t="s">
        <v>43</v>
      </c>
      <c r="HO43" s="190">
        <v>7.07</v>
      </c>
      <c r="HP43" s="190">
        <v>7.07</v>
      </c>
      <c r="HQ43" s="190">
        <f>SUM(HN43:HP43)</f>
        <v>14.14</v>
      </c>
      <c r="HR43" s="192" t="s">
        <v>74</v>
      </c>
      <c r="HS43" s="190" t="s">
        <v>43</v>
      </c>
      <c r="HT43" s="190">
        <v>7.07</v>
      </c>
      <c r="HU43" s="190">
        <v>7.07</v>
      </c>
      <c r="HV43" s="190">
        <f>SUM(HS43:HU43)</f>
        <v>14.14</v>
      </c>
      <c r="HW43" s="192" t="s">
        <v>74</v>
      </c>
      <c r="HX43" s="190" t="s">
        <v>43</v>
      </c>
      <c r="HY43" s="190">
        <v>7.09</v>
      </c>
      <c r="HZ43" s="190">
        <v>7.09</v>
      </c>
      <c r="IA43" s="190">
        <f>SUM(HX43:HZ43)</f>
        <v>14.18</v>
      </c>
      <c r="IB43" s="192" t="s">
        <v>74</v>
      </c>
      <c r="IC43" s="190" t="s">
        <v>43</v>
      </c>
      <c r="ID43" s="190">
        <v>7.09</v>
      </c>
      <c r="IE43" s="190">
        <v>7.09</v>
      </c>
      <c r="IF43" s="190">
        <f>SUM(IC43:IE43)</f>
        <v>14.18</v>
      </c>
      <c r="IG43" s="192" t="s">
        <v>74</v>
      </c>
      <c r="IH43" s="190" t="s">
        <v>43</v>
      </c>
      <c r="II43" s="190">
        <v>7.09</v>
      </c>
      <c r="IJ43" s="190">
        <v>7.09</v>
      </c>
      <c r="IK43" s="190">
        <f>SUM(IH43:IJ43)</f>
        <v>14.18</v>
      </c>
      <c r="IL43" s="192" t="s">
        <v>74</v>
      </c>
      <c r="IM43" s="190" t="s">
        <v>43</v>
      </c>
      <c r="IN43" s="190">
        <v>7.09</v>
      </c>
      <c r="IO43" s="190">
        <v>7.09</v>
      </c>
      <c r="IP43" s="190">
        <f>SUM(IM43:IO43)</f>
        <v>14.18</v>
      </c>
      <c r="IQ43" s="192" t="s">
        <v>74</v>
      </c>
      <c r="IR43" s="190" t="s">
        <v>43</v>
      </c>
      <c r="IS43" s="190">
        <v>7.09</v>
      </c>
      <c r="IT43" s="190">
        <v>7.09</v>
      </c>
      <c r="IU43" s="190">
        <f>SUM(IR43:IT43)</f>
        <v>14.18</v>
      </c>
      <c r="IV43" s="192" t="s">
        <v>74</v>
      </c>
      <c r="IW43" s="190" t="s">
        <v>43</v>
      </c>
      <c r="IX43" s="190">
        <v>7.26</v>
      </c>
      <c r="IY43" s="190">
        <v>7.26</v>
      </c>
      <c r="IZ43" s="190">
        <f>SUM(IW43:IY43)</f>
        <v>14.52</v>
      </c>
      <c r="JA43" s="192" t="s">
        <v>74</v>
      </c>
      <c r="JB43" s="190" t="s">
        <v>43</v>
      </c>
      <c r="JC43" s="190">
        <v>7.3</v>
      </c>
      <c r="JD43" s="190">
        <v>7.3</v>
      </c>
      <c r="JE43" s="190">
        <f>SUM(JB43:JD43)</f>
        <v>14.6</v>
      </c>
      <c r="JF43" s="192" t="s">
        <v>74</v>
      </c>
      <c r="JG43" s="190" t="s">
        <v>43</v>
      </c>
      <c r="JH43" s="190">
        <v>7.3</v>
      </c>
      <c r="JI43" s="190">
        <v>7.3</v>
      </c>
      <c r="JJ43" s="190">
        <f>SUM(JG43:JI43)</f>
        <v>14.6</v>
      </c>
      <c r="JK43" s="192" t="s">
        <v>74</v>
      </c>
      <c r="JL43" s="190" t="s">
        <v>43</v>
      </c>
      <c r="JM43" s="190">
        <v>7.3</v>
      </c>
      <c r="JN43" s="190">
        <v>7.3</v>
      </c>
      <c r="JO43" s="190">
        <f>SUM(JL43:JN43)</f>
        <v>14.6</v>
      </c>
      <c r="JP43" s="192" t="s">
        <v>74</v>
      </c>
      <c r="JQ43" s="190" t="s">
        <v>43</v>
      </c>
      <c r="JR43" s="190">
        <v>7.3</v>
      </c>
      <c r="JS43" s="190">
        <v>7.3</v>
      </c>
      <c r="JT43" s="190">
        <f>SUM(JQ43:JS43)</f>
        <v>14.6</v>
      </c>
      <c r="JU43" s="192" t="s">
        <v>74</v>
      </c>
      <c r="JV43" s="190" t="s">
        <v>43</v>
      </c>
      <c r="JW43" s="190">
        <v>7.3</v>
      </c>
      <c r="JX43" s="190">
        <v>7.3</v>
      </c>
      <c r="JY43" s="190">
        <f>SUM(JV43:JX43)</f>
        <v>14.6</v>
      </c>
      <c r="JZ43" s="192" t="s">
        <v>74</v>
      </c>
      <c r="KA43" s="190" t="s">
        <v>43</v>
      </c>
      <c r="KB43" s="190">
        <v>7.3</v>
      </c>
      <c r="KC43" s="190">
        <v>7.3</v>
      </c>
      <c r="KD43" s="190">
        <f>SUM(KA43:KC43)</f>
        <v>14.6</v>
      </c>
      <c r="KE43" s="192" t="s">
        <v>74</v>
      </c>
      <c r="KF43" s="190" t="s">
        <v>43</v>
      </c>
      <c r="KG43" s="190">
        <v>7.3</v>
      </c>
      <c r="KH43" s="190">
        <v>7.3</v>
      </c>
      <c r="KI43" s="190">
        <f>SUM(KF43:KH43)</f>
        <v>14.6</v>
      </c>
      <c r="KJ43" s="192" t="s">
        <v>74</v>
      </c>
      <c r="KK43" s="190" t="s">
        <v>43</v>
      </c>
      <c r="KL43" s="190">
        <v>7.3</v>
      </c>
      <c r="KM43" s="190">
        <v>7.3</v>
      </c>
      <c r="KN43" s="190">
        <f>SUM(KK43:KM43)</f>
        <v>14.6</v>
      </c>
      <c r="KO43" s="192" t="s">
        <v>74</v>
      </c>
      <c r="KP43" s="190" t="s">
        <v>43</v>
      </c>
      <c r="KQ43" s="190">
        <v>7.3</v>
      </c>
      <c r="KR43" s="190">
        <v>7.3</v>
      </c>
      <c r="KS43" s="190">
        <f>SUM(KP43:KR43)</f>
        <v>14.6</v>
      </c>
      <c r="KT43" s="192" t="s">
        <v>74</v>
      </c>
      <c r="KU43" s="190" t="s">
        <v>43</v>
      </c>
      <c r="KV43" s="190">
        <v>7.39</v>
      </c>
      <c r="KW43" s="190">
        <v>7.39</v>
      </c>
      <c r="KX43" s="190">
        <f>SUM(KU43:KW43)</f>
        <v>14.78</v>
      </c>
      <c r="KY43" s="192" t="s">
        <v>74</v>
      </c>
      <c r="KZ43" s="190" t="s">
        <v>43</v>
      </c>
      <c r="LA43" s="190">
        <v>7.39</v>
      </c>
      <c r="LB43" s="190">
        <v>7.39</v>
      </c>
      <c r="LC43" s="190">
        <f>SUM(KZ43:LB43)</f>
        <v>14.78</v>
      </c>
      <c r="LD43" s="192" t="s">
        <v>74</v>
      </c>
      <c r="LE43" s="190" t="s">
        <v>43</v>
      </c>
      <c r="LF43" s="190">
        <v>7.39</v>
      </c>
      <c r="LG43" s="190">
        <v>7.39</v>
      </c>
      <c r="LH43" s="190">
        <f>SUM(LE43:LG43)</f>
        <v>14.78</v>
      </c>
      <c r="LI43" s="192" t="s">
        <v>74</v>
      </c>
      <c r="LJ43" s="190" t="s">
        <v>43</v>
      </c>
      <c r="LK43" s="190">
        <v>7.42</v>
      </c>
      <c r="LL43" s="190">
        <v>7.42</v>
      </c>
      <c r="LM43" s="190">
        <f>SUM(LJ43:LL43)</f>
        <v>14.84</v>
      </c>
      <c r="LN43" s="192" t="s">
        <v>74</v>
      </c>
      <c r="LO43" s="190" t="s">
        <v>43</v>
      </c>
      <c r="LP43" s="190">
        <v>7.65</v>
      </c>
      <c r="LQ43" s="190">
        <v>7.65</v>
      </c>
      <c r="LR43" s="190">
        <f>SUM(LO43:LQ43)</f>
        <v>15.3</v>
      </c>
      <c r="LS43" s="192" t="s">
        <v>74</v>
      </c>
      <c r="LT43" s="190" t="s">
        <v>43</v>
      </c>
      <c r="LU43" s="190">
        <v>7.65</v>
      </c>
      <c r="LV43" s="190">
        <v>7.65</v>
      </c>
      <c r="LW43" s="190">
        <f>SUM(LT43:LV43)</f>
        <v>15.3</v>
      </c>
      <c r="LX43" s="192" t="s">
        <v>74</v>
      </c>
      <c r="LY43" s="190" t="s">
        <v>43</v>
      </c>
      <c r="LZ43" s="190">
        <v>7.65</v>
      </c>
      <c r="MA43" s="190">
        <v>7.65</v>
      </c>
      <c r="MB43" s="190">
        <f>SUM(LY43:MA43)</f>
        <v>15.3</v>
      </c>
      <c r="MC43" s="192" t="s">
        <v>74</v>
      </c>
      <c r="MD43" s="190" t="s">
        <v>43</v>
      </c>
      <c r="ME43" s="190">
        <v>7.65</v>
      </c>
      <c r="MF43" s="190">
        <v>7.65</v>
      </c>
      <c r="MG43" s="190">
        <f>SUM(MD43:MF43)</f>
        <v>15.3</v>
      </c>
      <c r="MH43" s="192" t="s">
        <v>74</v>
      </c>
      <c r="MI43" s="190" t="s">
        <v>43</v>
      </c>
      <c r="MJ43" s="190">
        <v>7.8</v>
      </c>
      <c r="MK43" s="190">
        <v>7.81</v>
      </c>
      <c r="ML43" s="190">
        <f>SUM(MI43:MK43)</f>
        <v>15.61</v>
      </c>
      <c r="MM43" s="192" t="s">
        <v>74</v>
      </c>
      <c r="MN43" s="190" t="s">
        <v>43</v>
      </c>
      <c r="MO43" s="190">
        <v>7.8</v>
      </c>
      <c r="MP43" s="190">
        <v>7.81</v>
      </c>
      <c r="MQ43" s="190">
        <f>SUM(MN43:MP43)</f>
        <v>15.61</v>
      </c>
      <c r="MR43" s="192" t="s">
        <v>74</v>
      </c>
      <c r="MS43" s="190" t="s">
        <v>43</v>
      </c>
      <c r="MT43" s="190">
        <v>7.8</v>
      </c>
      <c r="MU43" s="190">
        <v>7.81</v>
      </c>
      <c r="MV43" s="190">
        <f>SUM(MS43:MU43)</f>
        <v>15.61</v>
      </c>
      <c r="MW43" s="192" t="s">
        <v>74</v>
      </c>
      <c r="MX43" s="190" t="s">
        <v>43</v>
      </c>
      <c r="MY43" s="190">
        <v>7.8</v>
      </c>
      <c r="MZ43" s="190">
        <v>7.81</v>
      </c>
      <c r="NA43" s="190">
        <f>SUM(MX43:MZ43)</f>
        <v>15.61</v>
      </c>
      <c r="NB43" s="192" t="s">
        <v>74</v>
      </c>
      <c r="NC43" s="190" t="s">
        <v>43</v>
      </c>
      <c r="ND43" s="190">
        <v>7.8</v>
      </c>
      <c r="NE43" s="190">
        <v>7.81</v>
      </c>
      <c r="NF43" s="190">
        <f>SUM(NC43:NE43)</f>
        <v>15.61</v>
      </c>
      <c r="NG43" s="192" t="s">
        <v>74</v>
      </c>
      <c r="NH43" s="190" t="s">
        <v>43</v>
      </c>
      <c r="NI43" s="190">
        <v>7.8</v>
      </c>
      <c r="NJ43" s="190">
        <v>7.81</v>
      </c>
      <c r="NK43" s="190">
        <f>SUM(NH43:NJ43)</f>
        <v>15.61</v>
      </c>
      <c r="NL43" s="192" t="s">
        <v>74</v>
      </c>
      <c r="NM43" s="190" t="s">
        <v>43</v>
      </c>
      <c r="NN43" s="190">
        <v>7.65</v>
      </c>
      <c r="NO43" s="190">
        <v>7.65</v>
      </c>
      <c r="NP43" s="190">
        <f>SUM(NM43:NO43)</f>
        <v>15.3</v>
      </c>
      <c r="NQ43" s="192" t="s">
        <v>74</v>
      </c>
      <c r="NR43" s="190" t="s">
        <v>43</v>
      </c>
      <c r="NS43" s="190">
        <v>7.42</v>
      </c>
      <c r="NT43" s="190">
        <v>7.42</v>
      </c>
      <c r="NU43" s="190">
        <f>SUM(NR43:NT43)</f>
        <v>14.84</v>
      </c>
      <c r="NV43" s="192" t="s">
        <v>74</v>
      </c>
      <c r="NW43" s="190" t="s">
        <v>43</v>
      </c>
      <c r="NX43" s="190">
        <v>7.42</v>
      </c>
      <c r="NY43" s="190">
        <v>7.42</v>
      </c>
      <c r="NZ43" s="190">
        <f>SUM(NW43:NY43)</f>
        <v>14.84</v>
      </c>
      <c r="OA43" s="192" t="s">
        <v>74</v>
      </c>
      <c r="OB43" s="190" t="s">
        <v>43</v>
      </c>
      <c r="OC43" s="190">
        <v>7.42</v>
      </c>
      <c r="OD43" s="190">
        <v>7.42</v>
      </c>
      <c r="OE43" s="190">
        <f>SUM(OB43:OD43)</f>
        <v>14.84</v>
      </c>
      <c r="OF43" s="192" t="s">
        <v>74</v>
      </c>
      <c r="OG43" s="190" t="s">
        <v>43</v>
      </c>
      <c r="OH43" s="190">
        <v>7.42</v>
      </c>
      <c r="OI43" s="190">
        <v>7.42</v>
      </c>
      <c r="OJ43" s="190">
        <f>SUM(OG43:OI43)</f>
        <v>14.84</v>
      </c>
      <c r="OK43" s="192" t="s">
        <v>74</v>
      </c>
      <c r="OL43" s="190" t="s">
        <v>43</v>
      </c>
      <c r="OM43" s="190">
        <v>7.65</v>
      </c>
      <c r="ON43" s="190">
        <v>7.65</v>
      </c>
      <c r="OO43" s="190">
        <f>SUM(OL43:ON43)</f>
        <v>15.3</v>
      </c>
      <c r="OP43" s="192" t="s">
        <v>74</v>
      </c>
      <c r="OQ43" s="190" t="s">
        <v>43</v>
      </c>
      <c r="OR43" s="190">
        <v>7.65</v>
      </c>
      <c r="OS43" s="190">
        <v>7.65</v>
      </c>
      <c r="OT43" s="190">
        <f>SUM(OQ43:OS43)</f>
        <v>15.3</v>
      </c>
      <c r="OU43" s="192" t="s">
        <v>74</v>
      </c>
      <c r="OV43" s="190" t="s">
        <v>43</v>
      </c>
      <c r="OW43" s="190">
        <v>7.42</v>
      </c>
      <c r="OX43" s="190">
        <v>7.42</v>
      </c>
      <c r="OY43" s="190">
        <f>SUM(OV43:OX43)</f>
        <v>14.84</v>
      </c>
      <c r="OZ43" s="192" t="s">
        <v>74</v>
      </c>
      <c r="PA43" s="190" t="s">
        <v>43</v>
      </c>
      <c r="PB43" s="190">
        <v>7.8</v>
      </c>
      <c r="PC43" s="190">
        <v>7.81</v>
      </c>
      <c r="PD43" s="190">
        <f>SUM(PA43:PC43)</f>
        <v>15.61</v>
      </c>
      <c r="PE43" s="192" t="s">
        <v>74</v>
      </c>
      <c r="PF43" s="190" t="s">
        <v>43</v>
      </c>
      <c r="PG43" s="190">
        <v>7.8</v>
      </c>
      <c r="PH43" s="190">
        <v>7.81</v>
      </c>
      <c r="PI43" s="190">
        <f>SUM(PF43:PH43)</f>
        <v>15.61</v>
      </c>
      <c r="PJ43" s="192" t="s">
        <v>74</v>
      </c>
      <c r="PK43" s="190" t="s">
        <v>43</v>
      </c>
      <c r="PL43" s="190">
        <v>8.07</v>
      </c>
      <c r="PM43" s="190">
        <v>8.07</v>
      </c>
      <c r="PN43" s="190">
        <f>SUM(PK43:PM43)</f>
        <v>16.14</v>
      </c>
      <c r="PO43" s="192" t="s">
        <v>74</v>
      </c>
      <c r="PP43" s="190" t="s">
        <v>43</v>
      </c>
      <c r="PQ43" s="190">
        <v>8.23</v>
      </c>
      <c r="PR43" s="190">
        <v>8.23</v>
      </c>
      <c r="PS43" s="190">
        <f>SUM(PP43:PR43)</f>
        <v>16.46</v>
      </c>
      <c r="PT43" s="192" t="s">
        <v>74</v>
      </c>
      <c r="PU43" s="190" t="s">
        <v>43</v>
      </c>
      <c r="PV43" s="190">
        <v>8.49</v>
      </c>
      <c r="PW43" s="190">
        <v>8.49</v>
      </c>
      <c r="PX43" s="190">
        <f>SUM(PU43:PW43)</f>
        <v>16.98</v>
      </c>
      <c r="PY43" s="192" t="s">
        <v>74</v>
      </c>
      <c r="PZ43" s="190" t="s">
        <v>43</v>
      </c>
      <c r="QA43" s="190">
        <v>8.59</v>
      </c>
      <c r="QB43" s="190">
        <v>8.59</v>
      </c>
      <c r="QC43" s="190">
        <f>SUM(PZ43:QB43)</f>
        <v>17.18</v>
      </c>
      <c r="QD43" s="192" t="s">
        <v>74</v>
      </c>
      <c r="QE43" s="190" t="s">
        <v>43</v>
      </c>
      <c r="QF43" s="190">
        <v>8.64</v>
      </c>
      <c r="QG43" s="190">
        <v>8.64</v>
      </c>
      <c r="QH43" s="190">
        <f>SUM(QE43:QG43)</f>
        <v>17.28</v>
      </c>
      <c r="QI43" s="192" t="s">
        <v>74</v>
      </c>
      <c r="QJ43" s="190" t="s">
        <v>43</v>
      </c>
      <c r="QK43" s="190">
        <v>8.68</v>
      </c>
      <c r="QL43" s="190">
        <v>8.68</v>
      </c>
      <c r="QM43" s="190">
        <f>SUM(QJ43:QL43)</f>
        <v>17.36</v>
      </c>
      <c r="QN43" s="192" t="s">
        <v>74</v>
      </c>
      <c r="QO43" s="190" t="s">
        <v>43</v>
      </c>
      <c r="QP43" s="190">
        <v>8.76</v>
      </c>
      <c r="QQ43" s="190">
        <v>8.76</v>
      </c>
      <c r="QR43" s="190">
        <f>SUM(QO43:QQ43)</f>
        <v>17.52</v>
      </c>
      <c r="QS43" s="192" t="s">
        <v>74</v>
      </c>
      <c r="QT43" s="190" t="s">
        <v>43</v>
      </c>
      <c r="QU43" s="190">
        <v>8.92</v>
      </c>
      <c r="QV43" s="190">
        <v>8.92</v>
      </c>
      <c r="QW43" s="190">
        <f>SUM(QT43:QV43)</f>
        <v>17.84</v>
      </c>
      <c r="QX43" s="192" t="s">
        <v>74</v>
      </c>
      <c r="QY43" s="190" t="s">
        <v>43</v>
      </c>
      <c r="QZ43" s="190">
        <v>9.1199999999999992</v>
      </c>
      <c r="RA43" s="190">
        <v>9.1199999999999992</v>
      </c>
      <c r="RB43" s="190">
        <f>SUM(QY43:RA43)</f>
        <v>18.239999999999998</v>
      </c>
      <c r="RC43" s="192" t="s">
        <v>74</v>
      </c>
      <c r="RD43" s="190" t="s">
        <v>43</v>
      </c>
      <c r="RE43" s="190">
        <v>9.1199999999999992</v>
      </c>
      <c r="RF43" s="190">
        <v>9.1199999999999992</v>
      </c>
      <c r="RG43" s="190">
        <f>SUM(RD43:RF43)</f>
        <v>18.239999999999998</v>
      </c>
      <c r="RH43" s="192" t="s">
        <v>74</v>
      </c>
      <c r="RI43" s="190" t="s">
        <v>43</v>
      </c>
      <c r="RJ43" s="190">
        <v>9.33</v>
      </c>
      <c r="RK43" s="190">
        <v>9.33</v>
      </c>
      <c r="RL43" s="190">
        <f>SUM(RI43:RK43)</f>
        <v>18.66</v>
      </c>
      <c r="RM43" s="192" t="s">
        <v>74</v>
      </c>
      <c r="RN43" s="190" t="s">
        <v>43</v>
      </c>
      <c r="RO43" s="190">
        <v>9.33</v>
      </c>
      <c r="RP43" s="190">
        <v>9.33</v>
      </c>
      <c r="RQ43" s="190">
        <f>SUM(RN43:RP43)</f>
        <v>18.66</v>
      </c>
      <c r="RR43" s="192" t="s">
        <v>74</v>
      </c>
      <c r="RS43" s="190" t="s">
        <v>43</v>
      </c>
      <c r="RT43" s="190">
        <v>9.56</v>
      </c>
      <c r="RU43" s="190">
        <v>9.56</v>
      </c>
      <c r="RV43" s="190">
        <f>SUM(RS43:RU43)</f>
        <v>19.12</v>
      </c>
      <c r="RW43" s="192" t="s">
        <v>74</v>
      </c>
      <c r="RX43" s="190" t="s">
        <v>43</v>
      </c>
      <c r="RY43" s="190">
        <v>9.8000000000000007</v>
      </c>
      <c r="RZ43" s="190">
        <v>9.8000000000000007</v>
      </c>
      <c r="SA43" s="190">
        <f>SUM(RX43:RZ43)</f>
        <v>19.600000000000001</v>
      </c>
      <c r="SB43" s="192" t="s">
        <v>74</v>
      </c>
      <c r="SC43" s="190" t="s">
        <v>43</v>
      </c>
      <c r="SD43" s="190">
        <v>9.8000000000000007</v>
      </c>
      <c r="SE43" s="190">
        <v>9.8000000000000007</v>
      </c>
      <c r="SF43" s="190">
        <f>SUM(SC43:SE43)</f>
        <v>19.600000000000001</v>
      </c>
      <c r="SG43" s="192" t="s">
        <v>74</v>
      </c>
      <c r="SH43" s="190" t="s">
        <v>43</v>
      </c>
      <c r="SI43" s="190">
        <v>10.130000000000001</v>
      </c>
      <c r="SJ43" s="190">
        <v>10.130000000000001</v>
      </c>
      <c r="SK43" s="190">
        <f>SUM(SH43:SJ43)</f>
        <v>20.260000000000002</v>
      </c>
      <c r="SL43" s="192" t="s">
        <v>74</v>
      </c>
      <c r="SM43" s="190" t="s">
        <v>43</v>
      </c>
      <c r="SN43" s="190">
        <v>10.130000000000001</v>
      </c>
      <c r="SO43" s="190">
        <v>10.130000000000001</v>
      </c>
      <c r="SP43" s="190">
        <f>SUM(SM43:SO43)</f>
        <v>20.260000000000002</v>
      </c>
      <c r="SQ43" s="192" t="s">
        <v>74</v>
      </c>
      <c r="SR43" s="190" t="s">
        <v>43</v>
      </c>
      <c r="SS43" s="190">
        <v>10.16</v>
      </c>
      <c r="ST43" s="190">
        <v>10.16</v>
      </c>
      <c r="SU43" s="190">
        <f>SUM(SR43:ST43)</f>
        <v>20.32</v>
      </c>
      <c r="SV43" s="192" t="s">
        <v>74</v>
      </c>
      <c r="SW43" s="190" t="s">
        <v>43</v>
      </c>
      <c r="SX43" s="190">
        <v>10.39</v>
      </c>
      <c r="SY43" s="190">
        <v>10.39</v>
      </c>
      <c r="SZ43" s="190">
        <f>SUM(SW43:SY43)</f>
        <v>20.78</v>
      </c>
      <c r="TA43" s="192" t="s">
        <v>74</v>
      </c>
      <c r="TB43" s="190" t="s">
        <v>43</v>
      </c>
      <c r="TC43" s="190">
        <v>10.16</v>
      </c>
      <c r="TD43" s="190">
        <v>10.16</v>
      </c>
      <c r="TE43" s="190">
        <f>SUM(TB43:TD43)</f>
        <v>20.32</v>
      </c>
      <c r="TF43" s="192" t="s">
        <v>74</v>
      </c>
      <c r="TG43" s="190" t="s">
        <v>43</v>
      </c>
      <c r="TH43" s="190">
        <v>10.16</v>
      </c>
      <c r="TI43" s="190">
        <v>10.16</v>
      </c>
      <c r="TJ43" s="190">
        <f>SUM(TG43:TI43)</f>
        <v>20.32</v>
      </c>
      <c r="TK43" s="192" t="s">
        <v>74</v>
      </c>
      <c r="TL43" s="190" t="s">
        <v>43</v>
      </c>
      <c r="TM43" s="190">
        <v>10.16</v>
      </c>
      <c r="TN43" s="190">
        <v>10.16</v>
      </c>
      <c r="TO43" s="190">
        <f>SUM(TL43:TN43)</f>
        <v>20.32</v>
      </c>
      <c r="TP43" s="192" t="s">
        <v>74</v>
      </c>
      <c r="TQ43" s="190" t="s">
        <v>43</v>
      </c>
      <c r="TR43" s="190">
        <v>10.16</v>
      </c>
      <c r="TS43" s="190">
        <v>10.16</v>
      </c>
      <c r="TT43" s="190">
        <f>SUM(TQ43:TS43)</f>
        <v>20.32</v>
      </c>
      <c r="TU43" s="192" t="s">
        <v>74</v>
      </c>
      <c r="TV43" s="190" t="s">
        <v>43</v>
      </c>
      <c r="TW43" s="190">
        <v>10.16</v>
      </c>
      <c r="TX43" s="190">
        <v>10.16</v>
      </c>
      <c r="TY43" s="190">
        <f>SUM(TV43:TX43)</f>
        <v>20.32</v>
      </c>
      <c r="TZ43" s="192" t="s">
        <v>74</v>
      </c>
      <c r="UA43" s="190" t="s">
        <v>43</v>
      </c>
      <c r="UB43" s="190">
        <v>10.16</v>
      </c>
      <c r="UC43" s="190">
        <v>10.16</v>
      </c>
      <c r="UD43" s="190">
        <f>SUM(UA43:UC43)</f>
        <v>20.32</v>
      </c>
      <c r="UE43" s="192" t="s">
        <v>74</v>
      </c>
      <c r="UF43" s="190" t="s">
        <v>43</v>
      </c>
      <c r="UG43" s="190">
        <v>10.16</v>
      </c>
      <c r="UH43" s="190">
        <v>10.16</v>
      </c>
      <c r="UI43" s="190">
        <f>SUM(UF43:UH43)</f>
        <v>20.32</v>
      </c>
      <c r="UJ43" s="192" t="s">
        <v>74</v>
      </c>
      <c r="UK43" s="190" t="s">
        <v>43</v>
      </c>
      <c r="UL43" s="190">
        <v>10.62</v>
      </c>
      <c r="UM43" s="190">
        <v>10.62</v>
      </c>
      <c r="UN43" s="190">
        <f>SUM(UK43:UM43)</f>
        <v>21.24</v>
      </c>
      <c r="UO43" s="192" t="s">
        <v>74</v>
      </c>
      <c r="UP43" s="190" t="s">
        <v>43</v>
      </c>
      <c r="UQ43" s="190">
        <v>10.62</v>
      </c>
      <c r="UR43" s="190">
        <v>10.62</v>
      </c>
      <c r="US43" s="190">
        <f>SUM(UP43:UR43)</f>
        <v>21.24</v>
      </c>
      <c r="UT43" s="192" t="s">
        <v>74</v>
      </c>
      <c r="UU43" s="190" t="s">
        <v>43</v>
      </c>
      <c r="UV43" s="190">
        <v>11</v>
      </c>
      <c r="UW43" s="190">
        <v>11</v>
      </c>
      <c r="UX43" s="190">
        <f>SUM(UU43:UW43)</f>
        <v>22</v>
      </c>
      <c r="UY43" s="192" t="s">
        <v>74</v>
      </c>
      <c r="UZ43" s="190" t="s">
        <v>43</v>
      </c>
      <c r="VA43" s="190">
        <v>11</v>
      </c>
      <c r="VB43" s="190">
        <v>11</v>
      </c>
      <c r="VC43" s="190">
        <f>SUM(UZ43:VB43)</f>
        <v>22</v>
      </c>
      <c r="VD43" s="192" t="s">
        <v>74</v>
      </c>
      <c r="VE43" s="190" t="s">
        <v>43</v>
      </c>
      <c r="VF43" s="190">
        <v>11</v>
      </c>
      <c r="VG43" s="190">
        <v>11</v>
      </c>
      <c r="VH43" s="190">
        <f>SUM(VE43:VG43)</f>
        <v>22</v>
      </c>
      <c r="VI43" s="192" t="s">
        <v>74</v>
      </c>
      <c r="VJ43" s="190" t="s">
        <v>43</v>
      </c>
      <c r="VK43" s="190">
        <v>11.95</v>
      </c>
      <c r="VL43" s="190">
        <v>11.95</v>
      </c>
      <c r="VM43" s="190">
        <f>SUM(VJ43:VL43)</f>
        <v>23.9</v>
      </c>
      <c r="VN43" s="192" t="s">
        <v>74</v>
      </c>
      <c r="VO43" s="190" t="s">
        <v>43</v>
      </c>
      <c r="VP43" s="190">
        <v>11.95</v>
      </c>
      <c r="VQ43" s="190">
        <v>11.95</v>
      </c>
      <c r="VR43" s="190">
        <f>SUM(VO43:VQ43)</f>
        <v>23.9</v>
      </c>
      <c r="VS43" s="192" t="s">
        <v>74</v>
      </c>
      <c r="VT43" s="190" t="s">
        <v>43</v>
      </c>
      <c r="VU43" s="190">
        <v>11.95</v>
      </c>
      <c r="VV43" s="190">
        <v>11.95</v>
      </c>
      <c r="VW43" s="190">
        <f>SUM(VT43:VV43)</f>
        <v>23.9</v>
      </c>
      <c r="VX43" s="192" t="s">
        <v>74</v>
      </c>
      <c r="VY43" s="190" t="s">
        <v>43</v>
      </c>
      <c r="VZ43" s="190">
        <v>11.95</v>
      </c>
      <c r="WA43" s="190">
        <v>11.95</v>
      </c>
      <c r="WB43" s="190">
        <f>SUM(VY43:WA43)</f>
        <v>23.9</v>
      </c>
      <c r="WC43" s="192" t="s">
        <v>74</v>
      </c>
      <c r="WD43" s="190" t="s">
        <v>43</v>
      </c>
      <c r="WE43" s="190">
        <v>11.95</v>
      </c>
      <c r="WF43" s="190">
        <v>11.95</v>
      </c>
      <c r="WG43" s="190">
        <f>SUM(WD43:WF43)</f>
        <v>23.9</v>
      </c>
      <c r="WH43" s="192" t="s">
        <v>74</v>
      </c>
      <c r="WI43" s="190" t="s">
        <v>43</v>
      </c>
      <c r="WJ43" s="190">
        <v>11.95</v>
      </c>
      <c r="WK43" s="190">
        <v>11.95</v>
      </c>
      <c r="WL43" s="190">
        <f>SUM(WI43:WK43)</f>
        <v>23.9</v>
      </c>
      <c r="WM43" s="192" t="s">
        <v>74</v>
      </c>
      <c r="WN43" s="190" t="s">
        <v>43</v>
      </c>
      <c r="WO43" s="190">
        <v>11.95</v>
      </c>
      <c r="WP43" s="190">
        <v>11.95</v>
      </c>
      <c r="WQ43" s="190">
        <f>SUM(WN43:WP43)</f>
        <v>23.9</v>
      </c>
      <c r="WR43" s="192" t="s">
        <v>74</v>
      </c>
      <c r="WS43" s="190" t="s">
        <v>43</v>
      </c>
      <c r="WT43" s="190">
        <v>11.95</v>
      </c>
      <c r="WU43" s="190">
        <v>11.95</v>
      </c>
      <c r="WV43" s="190">
        <f>SUM(WS43:WU43)</f>
        <v>23.9</v>
      </c>
      <c r="WW43" s="192" t="s">
        <v>74</v>
      </c>
      <c r="WX43" s="190" t="s">
        <v>43</v>
      </c>
      <c r="WY43" s="190">
        <v>11.95</v>
      </c>
      <c r="WZ43" s="190">
        <v>11.95</v>
      </c>
      <c r="XA43" s="190">
        <f>SUM(WX43:WZ43)</f>
        <v>23.9</v>
      </c>
      <c r="XB43" s="192" t="s">
        <v>74</v>
      </c>
      <c r="XC43" s="190" t="s">
        <v>43</v>
      </c>
      <c r="XD43" s="190">
        <v>11.95</v>
      </c>
      <c r="XE43" s="190">
        <v>11.95</v>
      </c>
      <c r="XF43" s="190">
        <f>SUM(XC43:XE43)</f>
        <v>23.9</v>
      </c>
      <c r="XG43" s="192" t="s">
        <v>74</v>
      </c>
      <c r="XH43" s="190" t="s">
        <v>43</v>
      </c>
      <c r="XI43" s="190">
        <v>11.95</v>
      </c>
      <c r="XJ43" s="190">
        <v>11.95</v>
      </c>
      <c r="XK43" s="190">
        <f>SUM(XH43:XJ43)</f>
        <v>23.9</v>
      </c>
      <c r="XL43" s="192" t="s">
        <v>74</v>
      </c>
      <c r="XM43" s="190" t="s">
        <v>43</v>
      </c>
      <c r="XN43" s="190">
        <v>11.95</v>
      </c>
      <c r="XO43" s="190">
        <v>11.95</v>
      </c>
      <c r="XP43" s="190">
        <f>SUM(XM43:XO43)</f>
        <v>23.9</v>
      </c>
      <c r="XQ43" s="192" t="s">
        <v>74</v>
      </c>
      <c r="XR43" s="190" t="s">
        <v>43</v>
      </c>
      <c r="XS43" s="190">
        <v>11.95</v>
      </c>
      <c r="XT43" s="190">
        <v>11.95</v>
      </c>
      <c r="XU43" s="190">
        <f>SUM(XR43:XT43)</f>
        <v>23.9</v>
      </c>
      <c r="XV43" s="192" t="s">
        <v>74</v>
      </c>
      <c r="XW43" s="190" t="s">
        <v>43</v>
      </c>
      <c r="XX43" s="190">
        <v>11.95</v>
      </c>
      <c r="XY43" s="190">
        <v>11.95</v>
      </c>
      <c r="XZ43" s="190">
        <f>SUM(XW43:XY43)</f>
        <v>23.9</v>
      </c>
      <c r="YA43" s="192" t="s">
        <v>74</v>
      </c>
      <c r="YB43" s="190" t="s">
        <v>43</v>
      </c>
      <c r="YC43" s="190">
        <v>11.95</v>
      </c>
      <c r="YD43" s="190">
        <v>11.95</v>
      </c>
      <c r="YE43" s="190">
        <f>SUM(YB43:YD43)</f>
        <v>23.9</v>
      </c>
      <c r="YF43" s="192" t="s">
        <v>74</v>
      </c>
      <c r="YG43" s="190" t="s">
        <v>43</v>
      </c>
      <c r="YH43" s="190">
        <v>12.03</v>
      </c>
      <c r="YI43" s="190">
        <v>12.03</v>
      </c>
      <c r="YJ43" s="190">
        <f>SUM(YG43:YI43)</f>
        <v>24.06</v>
      </c>
      <c r="YK43" s="192" t="s">
        <v>74</v>
      </c>
      <c r="YL43" s="190" t="s">
        <v>43</v>
      </c>
      <c r="YM43" s="190">
        <v>12.03</v>
      </c>
      <c r="YN43" s="190">
        <v>12.03</v>
      </c>
      <c r="YO43" s="190">
        <f>SUM(YL43:YN43)</f>
        <v>24.06</v>
      </c>
      <c r="YP43" s="192" t="s">
        <v>74</v>
      </c>
      <c r="YQ43" s="190" t="s">
        <v>43</v>
      </c>
      <c r="YR43" s="190">
        <v>12.07</v>
      </c>
      <c r="YS43" s="190">
        <v>12.07</v>
      </c>
      <c r="YT43" s="190">
        <f>SUM(YQ43:YS43)</f>
        <v>24.14</v>
      </c>
      <c r="YU43" s="192" t="s">
        <v>74</v>
      </c>
      <c r="YV43" s="190" t="s">
        <v>43</v>
      </c>
      <c r="YW43" s="190">
        <v>12.11</v>
      </c>
      <c r="YX43" s="190">
        <v>12.11</v>
      </c>
      <c r="YY43" s="190">
        <f>SUM(YV43:YX43)</f>
        <v>24.22</v>
      </c>
      <c r="YZ43" s="192" t="s">
        <v>74</v>
      </c>
      <c r="ZA43" s="190" t="s">
        <v>43</v>
      </c>
      <c r="ZB43" s="190">
        <v>12.11</v>
      </c>
      <c r="ZC43" s="190">
        <v>12.11</v>
      </c>
      <c r="ZD43" s="190">
        <f>SUM(ZA43:ZC43)</f>
        <v>24.22</v>
      </c>
      <c r="ZE43" s="192" t="s">
        <v>74</v>
      </c>
      <c r="ZF43" s="190" t="s">
        <v>43</v>
      </c>
      <c r="ZG43" s="190">
        <v>12.26</v>
      </c>
      <c r="ZH43" s="190">
        <v>12.27</v>
      </c>
      <c r="ZI43" s="190">
        <f>SUM(ZF43:ZH43)</f>
        <v>24.53</v>
      </c>
      <c r="ZJ43" s="192" t="s">
        <v>74</v>
      </c>
      <c r="ZK43" s="190"/>
      <c r="ZL43" s="190"/>
      <c r="ZM43" s="190"/>
      <c r="ZN43" s="190">
        <f>SUM(ZK43:ZM43)</f>
        <v>0</v>
      </c>
      <c r="ZO43" s="192" t="s">
        <v>74</v>
      </c>
      <c r="ZP43" s="190"/>
      <c r="ZQ43" s="190"/>
      <c r="ZR43" s="190"/>
      <c r="ZS43" s="190">
        <f>SUM(ZP43:ZR43)</f>
        <v>0</v>
      </c>
      <c r="ZT43" s="192" t="s">
        <v>74</v>
      </c>
      <c r="ZU43" s="190"/>
      <c r="ZV43" s="190"/>
      <c r="ZW43" s="190"/>
      <c r="ZX43" s="190">
        <f>SUM(ZU43:ZW43)</f>
        <v>0</v>
      </c>
      <c r="ZY43" s="192" t="s">
        <v>74</v>
      </c>
      <c r="ZZ43" s="190"/>
      <c r="AAA43" s="190"/>
      <c r="AAB43" s="190"/>
      <c r="AAC43" s="190">
        <f>SUM(ZZ43:AAB43)</f>
        <v>0</v>
      </c>
      <c r="AAD43" s="192" t="s">
        <v>74</v>
      </c>
      <c r="AAE43" s="190"/>
      <c r="AAF43" s="190"/>
      <c r="AAG43" s="190"/>
      <c r="AAH43" s="190">
        <f>SUM(AAE43:AAG43)</f>
        <v>0</v>
      </c>
      <c r="AAI43" s="192" t="s">
        <v>74</v>
      </c>
      <c r="AAJ43" s="190"/>
      <c r="AAK43" s="190"/>
      <c r="AAL43" s="190"/>
      <c r="AAM43" s="190">
        <f>SUM(AAJ43:AAL43)</f>
        <v>0</v>
      </c>
    </row>
    <row r="44" spans="1:715" x14ac:dyDescent="0.25">
      <c r="A44" s="216"/>
      <c r="B44" s="216"/>
      <c r="C44" s="216"/>
      <c r="D44" s="216"/>
      <c r="E44" s="189"/>
      <c r="F44" s="216"/>
      <c r="G44" s="216"/>
      <c r="H44" s="216"/>
      <c r="I44" s="216"/>
      <c r="J44" s="189"/>
      <c r="K44" s="216"/>
      <c r="L44" s="216"/>
      <c r="M44" s="216"/>
      <c r="N44" s="216"/>
      <c r="O44" s="189"/>
      <c r="P44" s="216"/>
      <c r="Q44" s="216"/>
      <c r="R44" s="216"/>
      <c r="S44" s="216"/>
      <c r="T44" s="189"/>
      <c r="U44" s="216"/>
      <c r="V44" s="216"/>
      <c r="W44" s="216"/>
      <c r="X44" s="216"/>
      <c r="Y44" s="189"/>
      <c r="Z44" s="216"/>
      <c r="AA44" s="216"/>
      <c r="AB44" s="216"/>
      <c r="AC44" s="216"/>
      <c r="AD44" s="189"/>
      <c r="AE44" s="216"/>
      <c r="AF44" s="216"/>
      <c r="AG44" s="216"/>
      <c r="AH44" s="216"/>
      <c r="AI44" s="189"/>
      <c r="AJ44" s="216"/>
      <c r="AK44" s="216"/>
      <c r="AL44" s="216"/>
      <c r="AM44" s="216"/>
      <c r="AN44" s="189"/>
      <c r="AO44" s="189" t="s">
        <v>51</v>
      </c>
      <c r="AP44" s="189"/>
      <c r="AQ44" s="189"/>
      <c r="AR44" s="189"/>
      <c r="AS44" s="189"/>
      <c r="AT44" s="216"/>
      <c r="AU44" s="216"/>
      <c r="AV44" s="216"/>
      <c r="AW44" s="216"/>
      <c r="AX44" s="189"/>
      <c r="AY44" s="192" t="s">
        <v>75</v>
      </c>
      <c r="AZ44" s="190" t="s">
        <v>43</v>
      </c>
      <c r="BA44" s="203">
        <v>1221.74</v>
      </c>
      <c r="BB44" s="203">
        <v>1305.22</v>
      </c>
      <c r="BC44" s="190">
        <f>SUM(AZ44:BB44)</f>
        <v>2526.96</v>
      </c>
      <c r="BD44" s="192" t="s">
        <v>75</v>
      </c>
      <c r="BE44" s="190" t="s">
        <v>43</v>
      </c>
      <c r="BF44" s="203">
        <v>1232.24</v>
      </c>
      <c r="BG44" s="203">
        <v>1315.78</v>
      </c>
      <c r="BH44" s="190">
        <f>SUM(BE44:BG44)</f>
        <v>2548.02</v>
      </c>
      <c r="BI44" s="192" t="s">
        <v>75</v>
      </c>
      <c r="BJ44" s="190" t="s">
        <v>43</v>
      </c>
      <c r="BK44" s="203">
        <v>1233.67</v>
      </c>
      <c r="BL44" s="203">
        <v>1317.55</v>
      </c>
      <c r="BM44" s="190">
        <f>SUM(BJ44:BL44)</f>
        <v>2551.2200000000003</v>
      </c>
      <c r="BN44" s="192" t="s">
        <v>75</v>
      </c>
      <c r="BO44" s="190" t="s">
        <v>43</v>
      </c>
      <c r="BP44" s="203">
        <v>1238.3399999999999</v>
      </c>
      <c r="BQ44" s="203">
        <v>1322.25</v>
      </c>
      <c r="BR44" s="190">
        <f>SUM(BO44:BQ44)</f>
        <v>2560.59</v>
      </c>
      <c r="BS44" s="192" t="s">
        <v>75</v>
      </c>
      <c r="BT44" s="190" t="s">
        <v>43</v>
      </c>
      <c r="BU44" s="203">
        <v>1238.4100000000001</v>
      </c>
      <c r="BV44" s="203">
        <v>1322.39</v>
      </c>
      <c r="BW44" s="190">
        <f>SUM(BT44:BV44)</f>
        <v>2560.8000000000002</v>
      </c>
      <c r="BX44" s="192" t="s">
        <v>75</v>
      </c>
      <c r="BY44" s="190" t="s">
        <v>43</v>
      </c>
      <c r="BZ44" s="203">
        <v>1239.94</v>
      </c>
      <c r="CA44" s="203">
        <v>1323.73</v>
      </c>
      <c r="CB44" s="190">
        <f>SUM(BY44:CA44)</f>
        <v>2563.67</v>
      </c>
      <c r="CC44" s="192" t="s">
        <v>75</v>
      </c>
      <c r="CD44" s="190" t="s">
        <v>43</v>
      </c>
      <c r="CE44" s="203">
        <v>1244.96</v>
      </c>
      <c r="CF44" s="203">
        <v>1330.25</v>
      </c>
      <c r="CG44" s="190">
        <f>SUM(CD44:CF44)</f>
        <v>2575.21</v>
      </c>
      <c r="CH44" s="192" t="s">
        <v>75</v>
      </c>
      <c r="CI44" s="190" t="s">
        <v>43</v>
      </c>
      <c r="CJ44" s="203">
        <v>1247.56</v>
      </c>
      <c r="CK44" s="203">
        <v>1333</v>
      </c>
      <c r="CL44" s="190">
        <f>SUM(CI44:CK44)</f>
        <v>2580.56</v>
      </c>
      <c r="CM44" s="192" t="s">
        <v>75</v>
      </c>
      <c r="CN44" s="190" t="s">
        <v>43</v>
      </c>
      <c r="CO44" s="203">
        <v>1307</v>
      </c>
      <c r="CP44" s="203">
        <v>1393.76</v>
      </c>
      <c r="CQ44" s="190">
        <f>SUM(CN44:CP44)</f>
        <v>2700.76</v>
      </c>
      <c r="CR44" s="192" t="s">
        <v>75</v>
      </c>
      <c r="CS44" s="190" t="s">
        <v>43</v>
      </c>
      <c r="CT44" s="203">
        <v>1319.62</v>
      </c>
      <c r="CU44" s="203">
        <v>1405.73</v>
      </c>
      <c r="CV44" s="190">
        <f>SUM(CS44:CU44)</f>
        <v>2725.35</v>
      </c>
      <c r="CW44" s="192" t="s">
        <v>75</v>
      </c>
      <c r="CX44" s="190" t="s">
        <v>43</v>
      </c>
      <c r="CY44" s="203">
        <v>1324.19</v>
      </c>
      <c r="CZ44" s="203">
        <v>1410.13</v>
      </c>
      <c r="DA44" s="190">
        <f>SUM(CX44:CZ44)</f>
        <v>2734.32</v>
      </c>
      <c r="DB44" s="192" t="s">
        <v>75</v>
      </c>
      <c r="DC44" s="190" t="s">
        <v>43</v>
      </c>
      <c r="DD44" s="203">
        <v>1325.65</v>
      </c>
      <c r="DE44" s="203">
        <v>1411.22</v>
      </c>
      <c r="DF44" s="190">
        <f>SUM(DC44:DE44)</f>
        <v>2736.87</v>
      </c>
      <c r="DG44" s="192" t="s">
        <v>75</v>
      </c>
      <c r="DH44" s="190" t="s">
        <v>43</v>
      </c>
      <c r="DI44" s="203">
        <v>1329.25</v>
      </c>
      <c r="DJ44" s="203">
        <v>1415.17</v>
      </c>
      <c r="DK44" s="190">
        <f>SUM(DH44:DJ44)</f>
        <v>2744.42</v>
      </c>
      <c r="DL44" s="192" t="s">
        <v>75</v>
      </c>
      <c r="DM44" s="190" t="s">
        <v>43</v>
      </c>
      <c r="DN44" s="203">
        <v>1341.35</v>
      </c>
      <c r="DO44" s="203">
        <v>1427.91</v>
      </c>
      <c r="DP44" s="190">
        <f>SUM(DM44:DO44)</f>
        <v>2769.26</v>
      </c>
      <c r="DQ44" s="192" t="s">
        <v>75</v>
      </c>
      <c r="DR44" s="190" t="s">
        <v>43</v>
      </c>
      <c r="DS44" s="203">
        <v>1348.3</v>
      </c>
      <c r="DT44" s="203">
        <v>1435.09</v>
      </c>
      <c r="DU44" s="190">
        <f>SUM(DR44:DT44)</f>
        <v>2783.39</v>
      </c>
      <c r="DV44" s="192" t="s">
        <v>75</v>
      </c>
      <c r="DW44" s="190" t="s">
        <v>43</v>
      </c>
      <c r="DX44" s="203">
        <v>1349.06</v>
      </c>
      <c r="DY44" s="203">
        <v>1436.14</v>
      </c>
      <c r="DZ44" s="190">
        <f>SUM(DW44:DY44)</f>
        <v>2785.2</v>
      </c>
      <c r="EA44" s="192" t="s">
        <v>75</v>
      </c>
      <c r="EB44" s="190" t="s">
        <v>43</v>
      </c>
      <c r="EC44" s="203">
        <v>1352.44</v>
      </c>
      <c r="ED44" s="203">
        <v>1439.82</v>
      </c>
      <c r="EE44" s="190">
        <f>SUM(EB44:ED44)</f>
        <v>2792.26</v>
      </c>
      <c r="EF44" s="192" t="s">
        <v>75</v>
      </c>
      <c r="EG44" s="190" t="s">
        <v>43</v>
      </c>
      <c r="EH44" s="203">
        <v>1354.65</v>
      </c>
      <c r="EI44" s="203">
        <v>1442.11</v>
      </c>
      <c r="EJ44" s="190">
        <f>SUM(EG44:EI44)</f>
        <v>2796.76</v>
      </c>
      <c r="EK44" s="192" t="s">
        <v>75</v>
      </c>
      <c r="EL44" s="190" t="s">
        <v>43</v>
      </c>
      <c r="EM44" s="203">
        <v>1363.02</v>
      </c>
      <c r="EN44" s="203">
        <v>1453.34</v>
      </c>
      <c r="EO44" s="190">
        <f>SUM(EL44:EN44)</f>
        <v>2816.3599999999997</v>
      </c>
      <c r="EP44" s="192" t="s">
        <v>75</v>
      </c>
      <c r="EQ44" s="190" t="s">
        <v>43</v>
      </c>
      <c r="ER44" s="203">
        <v>1366.5</v>
      </c>
      <c r="ES44" s="203">
        <v>1457.06</v>
      </c>
      <c r="ET44" s="190">
        <f>SUM(EQ44:ES44)</f>
        <v>2823.56</v>
      </c>
      <c r="EU44" s="192" t="s">
        <v>75</v>
      </c>
      <c r="EV44" s="190" t="s">
        <v>43</v>
      </c>
      <c r="EW44" s="203">
        <v>1374.1</v>
      </c>
      <c r="EX44" s="203">
        <v>1465.7</v>
      </c>
      <c r="EY44" s="190">
        <f>SUM(EV44:EX44)</f>
        <v>2839.8</v>
      </c>
      <c r="EZ44" s="192" t="s">
        <v>75</v>
      </c>
      <c r="FA44" s="190" t="s">
        <v>43</v>
      </c>
      <c r="FB44" s="203">
        <v>1376.12</v>
      </c>
      <c r="FC44" s="203">
        <v>1468.65</v>
      </c>
      <c r="FD44" s="190">
        <f>SUM(FA44:FC44)</f>
        <v>2844.77</v>
      </c>
      <c r="FE44" s="192" t="s">
        <v>75</v>
      </c>
      <c r="FF44" s="190" t="s">
        <v>43</v>
      </c>
      <c r="FG44" s="203">
        <v>1411.39</v>
      </c>
      <c r="FH44" s="203">
        <v>1504.59</v>
      </c>
      <c r="FI44" s="190">
        <f>SUM(FF44:FH44)</f>
        <v>2915.98</v>
      </c>
      <c r="FJ44" s="192" t="s">
        <v>75</v>
      </c>
      <c r="FK44" s="190" t="s">
        <v>43</v>
      </c>
      <c r="FL44" s="203">
        <v>1459.77</v>
      </c>
      <c r="FM44" s="203">
        <v>1554.53</v>
      </c>
      <c r="FN44" s="190">
        <f>SUM(FK44:FM44)</f>
        <v>3014.3</v>
      </c>
      <c r="FO44" s="192" t="s">
        <v>75</v>
      </c>
      <c r="FP44" s="190" t="s">
        <v>43</v>
      </c>
      <c r="FQ44" s="203">
        <v>1430.54</v>
      </c>
      <c r="FR44" s="203">
        <v>1527.71</v>
      </c>
      <c r="FS44" s="190">
        <f>SUM(FP44:FR44)</f>
        <v>2958.25</v>
      </c>
      <c r="FT44" s="192" t="s">
        <v>75</v>
      </c>
      <c r="FU44" s="190" t="s">
        <v>43</v>
      </c>
      <c r="FV44" s="203">
        <v>1434.7</v>
      </c>
      <c r="FW44" s="203">
        <v>1533.43</v>
      </c>
      <c r="FX44" s="190">
        <f>SUM(FU44:FW44)</f>
        <v>2968.13</v>
      </c>
      <c r="FY44" s="192" t="s">
        <v>75</v>
      </c>
      <c r="FZ44" s="190" t="s">
        <v>43</v>
      </c>
      <c r="GA44" s="203">
        <v>1460.6</v>
      </c>
      <c r="GB44" s="203">
        <v>1558.97</v>
      </c>
      <c r="GC44" s="190">
        <f>SUM(FZ44:GB44)</f>
        <v>3019.5699999999997</v>
      </c>
      <c r="GD44" s="192" t="s">
        <v>75</v>
      </c>
      <c r="GE44" s="190" t="s">
        <v>43</v>
      </c>
      <c r="GF44" s="203">
        <v>1463.21</v>
      </c>
      <c r="GG44" s="203">
        <v>1562.38</v>
      </c>
      <c r="GH44" s="190">
        <f>SUM(GE44:GG44)</f>
        <v>3025.59</v>
      </c>
      <c r="GI44" s="192" t="s">
        <v>75</v>
      </c>
      <c r="GJ44" s="190" t="s">
        <v>43</v>
      </c>
      <c r="GK44" s="203">
        <v>1467.53</v>
      </c>
      <c r="GL44" s="203">
        <v>1567.06</v>
      </c>
      <c r="GM44" s="190">
        <f>SUM(GJ44:GL44)</f>
        <v>3034.59</v>
      </c>
      <c r="GN44" s="192" t="s">
        <v>75</v>
      </c>
      <c r="GO44" s="190" t="s">
        <v>43</v>
      </c>
      <c r="GP44" s="203">
        <v>1466.73</v>
      </c>
      <c r="GQ44" s="203">
        <v>1565.55</v>
      </c>
      <c r="GR44" s="190">
        <f>SUM(GO44:GQ44)</f>
        <v>3032.2799999999997</v>
      </c>
      <c r="GS44" s="192" t="s">
        <v>75</v>
      </c>
      <c r="GT44" s="190" t="s">
        <v>43</v>
      </c>
      <c r="GU44" s="203">
        <v>1467.69</v>
      </c>
      <c r="GV44" s="203">
        <v>1566.42</v>
      </c>
      <c r="GW44" s="190">
        <f>SUM(GT44:GV44)</f>
        <v>3034.11</v>
      </c>
      <c r="GX44" s="192" t="s">
        <v>75</v>
      </c>
      <c r="GY44" s="190" t="s">
        <v>43</v>
      </c>
      <c r="GZ44" s="203">
        <v>1467.65</v>
      </c>
      <c r="HA44" s="203">
        <v>1566.81</v>
      </c>
      <c r="HB44" s="190">
        <f>SUM(GY44:HA44)</f>
        <v>3034.46</v>
      </c>
      <c r="HC44" s="192" t="s">
        <v>75</v>
      </c>
      <c r="HD44" s="190" t="s">
        <v>43</v>
      </c>
      <c r="HE44" s="203">
        <v>1468.55</v>
      </c>
      <c r="HF44" s="203">
        <v>1567.84</v>
      </c>
      <c r="HG44" s="190">
        <f>SUM(HD44:HF44)</f>
        <v>3036.39</v>
      </c>
      <c r="HH44" s="192" t="s">
        <v>75</v>
      </c>
      <c r="HI44" s="190" t="s">
        <v>43</v>
      </c>
      <c r="HJ44" s="203">
        <v>1503.15</v>
      </c>
      <c r="HK44" s="203">
        <v>1605.65</v>
      </c>
      <c r="HL44" s="190">
        <f>SUM(HI44:HK44)</f>
        <v>3108.8</v>
      </c>
      <c r="HM44" s="192" t="s">
        <v>75</v>
      </c>
      <c r="HN44" s="190" t="s">
        <v>43</v>
      </c>
      <c r="HO44" s="203">
        <v>1505.56</v>
      </c>
      <c r="HP44" s="203">
        <v>1608.6</v>
      </c>
      <c r="HQ44" s="190">
        <f>SUM(HN44:HP44)</f>
        <v>3114.16</v>
      </c>
      <c r="HR44" s="192" t="s">
        <v>75</v>
      </c>
      <c r="HS44" s="190" t="s">
        <v>43</v>
      </c>
      <c r="HT44" s="203">
        <v>1505.61</v>
      </c>
      <c r="HU44" s="203">
        <v>1609.42</v>
      </c>
      <c r="HV44" s="190">
        <f>SUM(HS44:HU44)</f>
        <v>3115.0299999999997</v>
      </c>
      <c r="HW44" s="192" t="s">
        <v>75</v>
      </c>
      <c r="HX44" s="190" t="s">
        <v>43</v>
      </c>
      <c r="HY44" s="203">
        <v>1514.17</v>
      </c>
      <c r="HZ44" s="203">
        <v>1619.89</v>
      </c>
      <c r="IA44" s="190">
        <f>SUM(HX44:HZ44)</f>
        <v>3134.0600000000004</v>
      </c>
      <c r="IB44" s="192" t="s">
        <v>75</v>
      </c>
      <c r="IC44" s="190" t="s">
        <v>43</v>
      </c>
      <c r="ID44" s="203">
        <v>1515.31</v>
      </c>
      <c r="IE44" s="203">
        <v>1620.61</v>
      </c>
      <c r="IF44" s="190">
        <f>SUM(IC44:IE44)</f>
        <v>3135.92</v>
      </c>
      <c r="IG44" s="192" t="s">
        <v>75</v>
      </c>
      <c r="IH44" s="190" t="s">
        <v>43</v>
      </c>
      <c r="II44" s="203">
        <v>1519.15</v>
      </c>
      <c r="IJ44" s="203">
        <v>1624.4</v>
      </c>
      <c r="IK44" s="190">
        <f>SUM(IH44:IJ44)</f>
        <v>3143.55</v>
      </c>
      <c r="IL44" s="192" t="s">
        <v>75</v>
      </c>
      <c r="IM44" s="190" t="s">
        <v>43</v>
      </c>
      <c r="IN44" s="203">
        <v>1519.74</v>
      </c>
      <c r="IO44" s="203">
        <v>1625.25</v>
      </c>
      <c r="IP44" s="190">
        <f>SUM(IM44:IO44)</f>
        <v>3144.99</v>
      </c>
      <c r="IQ44" s="192" t="s">
        <v>75</v>
      </c>
      <c r="IR44" s="190" t="s">
        <v>43</v>
      </c>
      <c r="IS44" s="203">
        <v>1524.26</v>
      </c>
      <c r="IT44" s="203">
        <v>1630.78</v>
      </c>
      <c r="IU44" s="190">
        <f>SUM(IR44:IT44)</f>
        <v>3155.04</v>
      </c>
      <c r="IV44" s="192" t="s">
        <v>75</v>
      </c>
      <c r="IW44" s="190" t="s">
        <v>43</v>
      </c>
      <c r="IX44" s="203">
        <v>1524.76</v>
      </c>
      <c r="IY44" s="203">
        <v>1632.16</v>
      </c>
      <c r="IZ44" s="190">
        <f>SUM(IW44:IY44)</f>
        <v>3156.92</v>
      </c>
      <c r="JA44" s="192" t="s">
        <v>75</v>
      </c>
      <c r="JB44" s="190" t="s">
        <v>43</v>
      </c>
      <c r="JC44" s="203">
        <v>1524.41</v>
      </c>
      <c r="JD44" s="203">
        <v>1631.06</v>
      </c>
      <c r="JE44" s="190">
        <f>SUM(JB44:JD44)</f>
        <v>3155.4700000000003</v>
      </c>
      <c r="JF44" s="192" t="s">
        <v>75</v>
      </c>
      <c r="JG44" s="190" t="s">
        <v>43</v>
      </c>
      <c r="JH44" s="203">
        <v>1528.16</v>
      </c>
      <c r="JI44" s="203">
        <v>1635.17</v>
      </c>
      <c r="JJ44" s="190">
        <f>SUM(JG44:JI44)</f>
        <v>3163.33</v>
      </c>
      <c r="JK44" s="192" t="s">
        <v>75</v>
      </c>
      <c r="JL44" s="190" t="s">
        <v>43</v>
      </c>
      <c r="JM44" s="203">
        <v>1541.68</v>
      </c>
      <c r="JN44" s="203">
        <v>1648.9</v>
      </c>
      <c r="JO44" s="190">
        <f>SUM(JL44:JN44)</f>
        <v>3190.58</v>
      </c>
      <c r="JP44" s="192" t="s">
        <v>75</v>
      </c>
      <c r="JQ44" s="190" t="s">
        <v>43</v>
      </c>
      <c r="JR44" s="203">
        <v>1545.09</v>
      </c>
      <c r="JS44" s="203">
        <v>1652.93</v>
      </c>
      <c r="JT44" s="190">
        <f>SUM(JQ44:JS44)</f>
        <v>3198.02</v>
      </c>
      <c r="JU44" s="192" t="s">
        <v>75</v>
      </c>
      <c r="JV44" s="190" t="s">
        <v>43</v>
      </c>
      <c r="JW44" s="203">
        <v>1549.62</v>
      </c>
      <c r="JX44" s="203">
        <v>1656.6</v>
      </c>
      <c r="JY44" s="190">
        <f>SUM(JV44:JX44)</f>
        <v>3206.22</v>
      </c>
      <c r="JZ44" s="192" t="s">
        <v>75</v>
      </c>
      <c r="KA44" s="190" t="s">
        <v>43</v>
      </c>
      <c r="KB44" s="203">
        <v>1553.22</v>
      </c>
      <c r="KC44" s="203">
        <v>1660.24</v>
      </c>
      <c r="KD44" s="190">
        <f>SUM(KA44:KC44)</f>
        <v>3213.46</v>
      </c>
      <c r="KE44" s="192" t="s">
        <v>75</v>
      </c>
      <c r="KF44" s="190" t="s">
        <v>43</v>
      </c>
      <c r="KG44" s="203">
        <v>1559.01</v>
      </c>
      <c r="KH44" s="203">
        <v>1666.41</v>
      </c>
      <c r="KI44" s="190">
        <f>SUM(KF44:KH44)</f>
        <v>3225.42</v>
      </c>
      <c r="KJ44" s="192" t="s">
        <v>75</v>
      </c>
      <c r="KK44" s="190" t="s">
        <v>43</v>
      </c>
      <c r="KL44" s="203">
        <v>1563.51</v>
      </c>
      <c r="KM44" s="203">
        <v>1671.33</v>
      </c>
      <c r="KN44" s="190">
        <f>SUM(KK44:KM44)</f>
        <v>3234.84</v>
      </c>
      <c r="KO44" s="192" t="s">
        <v>75</v>
      </c>
      <c r="KP44" s="190" t="s">
        <v>43</v>
      </c>
      <c r="KQ44" s="203">
        <v>1570.92</v>
      </c>
      <c r="KR44" s="203">
        <v>1678.71</v>
      </c>
      <c r="KS44" s="190">
        <f>SUM(KP44:KR44)</f>
        <v>3249.63</v>
      </c>
      <c r="KT44" s="192" t="s">
        <v>75</v>
      </c>
      <c r="KU44" s="190" t="s">
        <v>43</v>
      </c>
      <c r="KV44" s="203">
        <v>1577.83</v>
      </c>
      <c r="KW44" s="203">
        <v>1685.63</v>
      </c>
      <c r="KX44" s="190">
        <f>SUM(KU44:KW44)</f>
        <v>3263.46</v>
      </c>
      <c r="KY44" s="192" t="s">
        <v>75</v>
      </c>
      <c r="KZ44" s="190" t="s">
        <v>43</v>
      </c>
      <c r="LA44" s="203">
        <v>1576.78</v>
      </c>
      <c r="LB44" s="203">
        <v>1684.32</v>
      </c>
      <c r="LC44" s="190">
        <f>SUM(KZ44:LB44)</f>
        <v>3261.1</v>
      </c>
      <c r="LD44" s="192" t="s">
        <v>75</v>
      </c>
      <c r="LE44" s="190" t="s">
        <v>43</v>
      </c>
      <c r="LF44" s="203">
        <v>1579.14</v>
      </c>
      <c r="LG44" s="203">
        <v>1687.94</v>
      </c>
      <c r="LH44" s="190">
        <f>SUM(LE44:LG44)</f>
        <v>3267.08</v>
      </c>
      <c r="LI44" s="192" t="s">
        <v>75</v>
      </c>
      <c r="LJ44" s="190" t="s">
        <v>43</v>
      </c>
      <c r="LK44" s="203">
        <v>1579.26</v>
      </c>
      <c r="LL44" s="203">
        <v>1688.71</v>
      </c>
      <c r="LM44" s="190">
        <f>SUM(LJ44:LL44)</f>
        <v>3267.9700000000003</v>
      </c>
      <c r="LN44" s="192" t="s">
        <v>75</v>
      </c>
      <c r="LO44" s="190" t="s">
        <v>43</v>
      </c>
      <c r="LP44" s="203">
        <v>1586.64</v>
      </c>
      <c r="LQ44" s="203">
        <v>1697.33</v>
      </c>
      <c r="LR44" s="190">
        <f>SUM(LO44:LQ44)</f>
        <v>3283.9700000000003</v>
      </c>
      <c r="LS44" s="192" t="s">
        <v>75</v>
      </c>
      <c r="LT44" s="190" t="s">
        <v>43</v>
      </c>
      <c r="LU44" s="203">
        <v>1631.78</v>
      </c>
      <c r="LV44" s="203">
        <v>1743.66</v>
      </c>
      <c r="LW44" s="190">
        <f>SUM(LT44:LV44)</f>
        <v>3375.44</v>
      </c>
      <c r="LX44" s="192" t="s">
        <v>75</v>
      </c>
      <c r="LY44" s="190" t="s">
        <v>43</v>
      </c>
      <c r="LZ44" s="203">
        <v>1638.83</v>
      </c>
      <c r="MA44" s="203">
        <v>1750.85</v>
      </c>
      <c r="MB44" s="190">
        <f>SUM(LY44:MA44)</f>
        <v>3389.68</v>
      </c>
      <c r="MC44" s="192" t="s">
        <v>75</v>
      </c>
      <c r="MD44" s="190" t="s">
        <v>43</v>
      </c>
      <c r="ME44" s="203">
        <v>1641.24</v>
      </c>
      <c r="MF44" s="203">
        <v>1753.82</v>
      </c>
      <c r="MG44" s="190">
        <f>SUM(MD44:MF44)</f>
        <v>3395.06</v>
      </c>
      <c r="MH44" s="192" t="s">
        <v>75</v>
      </c>
      <c r="MI44" s="190" t="s">
        <v>43</v>
      </c>
      <c r="MJ44" s="203">
        <v>1647.83</v>
      </c>
      <c r="MK44" s="203">
        <v>1762.79</v>
      </c>
      <c r="ML44" s="190">
        <f>SUM(MI44:MK44)</f>
        <v>3410.62</v>
      </c>
      <c r="MM44" s="192" t="s">
        <v>75</v>
      </c>
      <c r="MN44" s="190" t="s">
        <v>43</v>
      </c>
      <c r="MO44" s="203">
        <v>1657.9</v>
      </c>
      <c r="MP44" s="203">
        <v>1773.29</v>
      </c>
      <c r="MQ44" s="190">
        <f>SUM(MN44:MP44)</f>
        <v>3431.19</v>
      </c>
      <c r="MR44" s="192" t="s">
        <v>75</v>
      </c>
      <c r="MS44" s="190" t="s">
        <v>43</v>
      </c>
      <c r="MT44" s="203">
        <v>1651.73</v>
      </c>
      <c r="MU44" s="203">
        <v>1767.46</v>
      </c>
      <c r="MV44" s="190">
        <f>SUM(MS44:MU44)</f>
        <v>3419.19</v>
      </c>
      <c r="MW44" s="192" t="s">
        <v>75</v>
      </c>
      <c r="MX44" s="190" t="s">
        <v>43</v>
      </c>
      <c r="MY44" s="203">
        <v>1659.2</v>
      </c>
      <c r="MZ44" s="203">
        <v>1776.96</v>
      </c>
      <c r="NA44" s="190">
        <f>SUM(MX44:MZ44)</f>
        <v>3436.16</v>
      </c>
      <c r="NB44" s="192" t="s">
        <v>75</v>
      </c>
      <c r="NC44" s="190" t="s">
        <v>43</v>
      </c>
      <c r="ND44" s="203">
        <v>1655.73</v>
      </c>
      <c r="NE44" s="203">
        <v>1772.97</v>
      </c>
      <c r="NF44" s="190">
        <f>SUM(NC44:NE44)</f>
        <v>3428.7</v>
      </c>
      <c r="NG44" s="192" t="s">
        <v>75</v>
      </c>
      <c r="NH44" s="190" t="s">
        <v>43</v>
      </c>
      <c r="NI44" s="203">
        <v>1659.61</v>
      </c>
      <c r="NJ44" s="203">
        <v>1776.71</v>
      </c>
      <c r="NK44" s="190">
        <f>SUM(NH44:NJ44)</f>
        <v>3436.3199999999997</v>
      </c>
      <c r="NL44" s="192" t="s">
        <v>75</v>
      </c>
      <c r="NM44" s="190" t="s">
        <v>43</v>
      </c>
      <c r="NN44" s="203">
        <v>1677.29</v>
      </c>
      <c r="NO44" s="203">
        <v>1801.09</v>
      </c>
      <c r="NP44" s="190">
        <f>SUM(NM44:NO44)</f>
        <v>3478.38</v>
      </c>
      <c r="NQ44" s="192" t="s">
        <v>75</v>
      </c>
      <c r="NR44" s="190" t="s">
        <v>43</v>
      </c>
      <c r="NS44" s="203">
        <v>1673.48</v>
      </c>
      <c r="NT44" s="203">
        <v>1794.48</v>
      </c>
      <c r="NU44" s="190">
        <f>SUM(NR44:NT44)</f>
        <v>3467.96</v>
      </c>
      <c r="NV44" s="192" t="s">
        <v>75</v>
      </c>
      <c r="NW44" s="190" t="s">
        <v>43</v>
      </c>
      <c r="NX44" s="203">
        <v>1675.43</v>
      </c>
      <c r="NY44" s="203">
        <v>1797.64</v>
      </c>
      <c r="NZ44" s="190">
        <f>SUM(NW44:NY44)</f>
        <v>3473.07</v>
      </c>
      <c r="OA44" s="192" t="s">
        <v>75</v>
      </c>
      <c r="OB44" s="190" t="s">
        <v>43</v>
      </c>
      <c r="OC44" s="203">
        <v>1704.45</v>
      </c>
      <c r="OD44" s="203">
        <v>1825.72</v>
      </c>
      <c r="OE44" s="190">
        <f>SUM(OB44:OD44)</f>
        <v>3530.17</v>
      </c>
      <c r="OF44" s="192" t="s">
        <v>75</v>
      </c>
      <c r="OG44" s="190" t="s">
        <v>43</v>
      </c>
      <c r="OH44" s="203">
        <v>1704.75</v>
      </c>
      <c r="OI44" s="203">
        <v>1826.02</v>
      </c>
      <c r="OJ44" s="190">
        <f>SUM(OG44:OI44)</f>
        <v>3530.77</v>
      </c>
      <c r="OK44" s="192" t="s">
        <v>75</v>
      </c>
      <c r="OL44" s="190" t="s">
        <v>43</v>
      </c>
      <c r="OM44" s="203">
        <v>1713.16</v>
      </c>
      <c r="ON44" s="203">
        <v>1835.02</v>
      </c>
      <c r="OO44" s="190">
        <f>SUM(OL44:ON44)</f>
        <v>3548.1800000000003</v>
      </c>
      <c r="OP44" s="192" t="s">
        <v>75</v>
      </c>
      <c r="OQ44" s="190" t="s">
        <v>43</v>
      </c>
      <c r="OR44" s="203">
        <v>1731.58</v>
      </c>
      <c r="OS44" s="203">
        <v>1856.12</v>
      </c>
      <c r="OT44" s="190">
        <f>SUM(OQ44:OS44)</f>
        <v>3587.7</v>
      </c>
      <c r="OU44" s="192" t="s">
        <v>75</v>
      </c>
      <c r="OV44" s="190" t="s">
        <v>43</v>
      </c>
      <c r="OW44" s="203">
        <v>1761.26</v>
      </c>
      <c r="OX44" s="203">
        <v>1891.21</v>
      </c>
      <c r="OY44" s="190">
        <f>SUM(OV44:OX44)</f>
        <v>3652.4700000000003</v>
      </c>
      <c r="OZ44" s="192" t="s">
        <v>75</v>
      </c>
      <c r="PA44" s="190" t="s">
        <v>43</v>
      </c>
      <c r="PB44" s="203">
        <v>1778.39</v>
      </c>
      <c r="PC44" s="203">
        <v>1912.35</v>
      </c>
      <c r="PD44" s="190">
        <f>SUM(PA44:PC44)</f>
        <v>3690.74</v>
      </c>
      <c r="PE44" s="192" t="s">
        <v>75</v>
      </c>
      <c r="PF44" s="190" t="s">
        <v>43</v>
      </c>
      <c r="PG44" s="203">
        <v>1791.99</v>
      </c>
      <c r="PH44" s="203">
        <v>1928.06</v>
      </c>
      <c r="PI44" s="190">
        <f>SUM(PF44:PH44)</f>
        <v>3720.05</v>
      </c>
      <c r="PJ44" s="192" t="s">
        <v>75</v>
      </c>
      <c r="PK44" s="190" t="s">
        <v>43</v>
      </c>
      <c r="PL44" s="203">
        <v>1813.65</v>
      </c>
      <c r="PM44" s="203">
        <v>1949.34</v>
      </c>
      <c r="PN44" s="190">
        <f>SUM(PK44:PM44)</f>
        <v>3762.99</v>
      </c>
      <c r="PO44" s="192" t="s">
        <v>75</v>
      </c>
      <c r="PP44" s="190" t="s">
        <v>43</v>
      </c>
      <c r="PQ44" s="203">
        <v>1833.44</v>
      </c>
      <c r="PR44" s="203">
        <v>1969.78</v>
      </c>
      <c r="PS44" s="190">
        <f>SUM(PP44:PR44)</f>
        <v>3803.2200000000003</v>
      </c>
      <c r="PT44" s="192" t="s">
        <v>75</v>
      </c>
      <c r="PU44" s="190" t="s">
        <v>43</v>
      </c>
      <c r="PV44" s="203">
        <v>1846.98</v>
      </c>
      <c r="PW44" s="203">
        <v>1984.99</v>
      </c>
      <c r="PX44" s="190">
        <f>SUM(PU44:PW44)</f>
        <v>3831.9700000000003</v>
      </c>
      <c r="PY44" s="192" t="s">
        <v>75</v>
      </c>
      <c r="PZ44" s="190" t="s">
        <v>43</v>
      </c>
      <c r="QA44" s="203">
        <v>1888.76</v>
      </c>
      <c r="QB44" s="203">
        <v>2027.52</v>
      </c>
      <c r="QC44" s="190">
        <f>SUM(PZ44:QB44)</f>
        <v>3916.2799999999997</v>
      </c>
      <c r="QD44" s="192" t="s">
        <v>75</v>
      </c>
      <c r="QE44" s="190" t="s">
        <v>43</v>
      </c>
      <c r="QF44" s="203">
        <v>1922.23</v>
      </c>
      <c r="QG44" s="203">
        <v>2064.88</v>
      </c>
      <c r="QH44" s="190">
        <f>SUM(QE44:QG44)</f>
        <v>3987.11</v>
      </c>
      <c r="QI44" s="192" t="s">
        <v>75</v>
      </c>
      <c r="QJ44" s="190" t="s">
        <v>43</v>
      </c>
      <c r="QK44" s="203">
        <v>2006.92</v>
      </c>
      <c r="QL44" s="203">
        <v>2154.15</v>
      </c>
      <c r="QM44" s="190">
        <f>SUM(QJ44:QL44)</f>
        <v>4161.07</v>
      </c>
      <c r="QN44" s="192" t="s">
        <v>75</v>
      </c>
      <c r="QO44" s="190" t="s">
        <v>43</v>
      </c>
      <c r="QP44" s="203">
        <v>2031.16</v>
      </c>
      <c r="QQ44" s="203">
        <v>2182.75</v>
      </c>
      <c r="QR44" s="190">
        <f>SUM(QO44:QQ44)</f>
        <v>4213.91</v>
      </c>
      <c r="QS44" s="192" t="s">
        <v>75</v>
      </c>
      <c r="QT44" s="190" t="s">
        <v>43</v>
      </c>
      <c r="QU44" s="203">
        <v>2057.2600000000002</v>
      </c>
      <c r="QV44" s="203">
        <v>2212.63</v>
      </c>
      <c r="QW44" s="190">
        <f>SUM(QT44:QV44)</f>
        <v>4269.8900000000003</v>
      </c>
      <c r="QX44" s="192" t="s">
        <v>75</v>
      </c>
      <c r="QY44" s="190" t="s">
        <v>43</v>
      </c>
      <c r="QZ44" s="203">
        <v>2079.27</v>
      </c>
      <c r="RA44" s="203">
        <v>2239.13</v>
      </c>
      <c r="RB44" s="190">
        <f>SUM(QY44:RA44)</f>
        <v>4318.3999999999996</v>
      </c>
      <c r="RC44" s="192" t="s">
        <v>75</v>
      </c>
      <c r="RD44" s="190" t="s">
        <v>43</v>
      </c>
      <c r="RE44" s="203">
        <v>2097.0300000000002</v>
      </c>
      <c r="RF44" s="203">
        <v>2259.7600000000002</v>
      </c>
      <c r="RG44" s="190">
        <f>SUM(RD44:RF44)</f>
        <v>4356.7900000000009</v>
      </c>
      <c r="RH44" s="192" t="s">
        <v>75</v>
      </c>
      <c r="RI44" s="190" t="s">
        <v>43</v>
      </c>
      <c r="RJ44" s="203">
        <v>2101</v>
      </c>
      <c r="RK44" s="203">
        <v>2266.5</v>
      </c>
      <c r="RL44" s="190">
        <f>SUM(RI44:RK44)</f>
        <v>4367.5</v>
      </c>
      <c r="RM44" s="192" t="s">
        <v>75</v>
      </c>
      <c r="RN44" s="190" t="s">
        <v>43</v>
      </c>
      <c r="RO44" s="203">
        <v>2121.7600000000002</v>
      </c>
      <c r="RP44" s="203">
        <v>2294.66</v>
      </c>
      <c r="RQ44" s="190">
        <f>SUM(RN44:RP44)</f>
        <v>4416.42</v>
      </c>
      <c r="RR44" s="192" t="s">
        <v>75</v>
      </c>
      <c r="RS44" s="190" t="s">
        <v>43</v>
      </c>
      <c r="RT44" s="203">
        <v>2131.4699999999998</v>
      </c>
      <c r="RU44" s="203">
        <v>2310.6999999999998</v>
      </c>
      <c r="RV44" s="190">
        <f>SUM(RS44:RU44)</f>
        <v>4442.17</v>
      </c>
      <c r="RW44" s="192" t="s">
        <v>75</v>
      </c>
      <c r="RX44" s="190" t="s">
        <v>43</v>
      </c>
      <c r="RY44" s="203">
        <v>2137.6799999999998</v>
      </c>
      <c r="RZ44" s="203">
        <v>2318.6999999999998</v>
      </c>
      <c r="SA44" s="190">
        <f>SUM(RX44:RZ44)</f>
        <v>4456.3799999999992</v>
      </c>
      <c r="SB44" s="192" t="s">
        <v>75</v>
      </c>
      <c r="SC44" s="190" t="s">
        <v>43</v>
      </c>
      <c r="SD44" s="203">
        <v>2148.0300000000002</v>
      </c>
      <c r="SE44" s="203">
        <v>2334.0100000000002</v>
      </c>
      <c r="SF44" s="190">
        <f>SUM(SC44:SE44)</f>
        <v>4482.0400000000009</v>
      </c>
      <c r="SG44" s="192" t="s">
        <v>75</v>
      </c>
      <c r="SH44" s="190" t="s">
        <v>43</v>
      </c>
      <c r="SI44" s="203">
        <v>2161.12</v>
      </c>
      <c r="SJ44" s="203">
        <v>2349.14</v>
      </c>
      <c r="SK44" s="190">
        <f>SUM(SH44:SJ44)</f>
        <v>4510.26</v>
      </c>
      <c r="SL44" s="192" t="s">
        <v>75</v>
      </c>
      <c r="SM44" s="190" t="s">
        <v>43</v>
      </c>
      <c r="SN44" s="203">
        <v>2176.44</v>
      </c>
      <c r="SO44" s="203">
        <v>2365.89</v>
      </c>
      <c r="SP44" s="190">
        <f>SUM(SM44:SO44)</f>
        <v>4542.33</v>
      </c>
      <c r="SQ44" s="192" t="s">
        <v>75</v>
      </c>
      <c r="SR44" s="190" t="s">
        <v>43</v>
      </c>
      <c r="SS44" s="203">
        <v>2305.71</v>
      </c>
      <c r="ST44" s="203">
        <v>2497.5500000000002</v>
      </c>
      <c r="SU44" s="190">
        <f>SUM(SR44:ST44)</f>
        <v>4803.26</v>
      </c>
      <c r="SV44" s="192" t="s">
        <v>75</v>
      </c>
      <c r="SW44" s="190" t="s">
        <v>43</v>
      </c>
      <c r="SX44" s="203">
        <v>2317.63</v>
      </c>
      <c r="SY44" s="203">
        <v>2507.77</v>
      </c>
      <c r="SZ44" s="190">
        <f>SUM(SW44:SY44)</f>
        <v>4825.3999999999996</v>
      </c>
      <c r="TA44" s="192" t="s">
        <v>75</v>
      </c>
      <c r="TB44" s="190" t="s">
        <v>43</v>
      </c>
      <c r="TC44" s="203">
        <v>2326.9499999999998</v>
      </c>
      <c r="TD44" s="203">
        <v>2519.98</v>
      </c>
      <c r="TE44" s="190">
        <f>SUM(TB44:TD44)</f>
        <v>4846.93</v>
      </c>
      <c r="TF44" s="192" t="s">
        <v>75</v>
      </c>
      <c r="TG44" s="190" t="s">
        <v>43</v>
      </c>
      <c r="TH44" s="203">
        <v>2315.84</v>
      </c>
      <c r="TI44" s="203">
        <v>2514.15</v>
      </c>
      <c r="TJ44" s="190">
        <f>SUM(TG44:TI44)</f>
        <v>4829.99</v>
      </c>
      <c r="TK44" s="192" t="s">
        <v>75</v>
      </c>
      <c r="TL44" s="190" t="s">
        <v>43</v>
      </c>
      <c r="TM44" s="203">
        <v>2316.94</v>
      </c>
      <c r="TN44" s="203">
        <v>2515.7800000000002</v>
      </c>
      <c r="TO44" s="190">
        <f>SUM(TL44:TN44)</f>
        <v>4832.72</v>
      </c>
      <c r="TP44" s="192" t="s">
        <v>75</v>
      </c>
      <c r="TQ44" s="190" t="s">
        <v>43</v>
      </c>
      <c r="TR44" s="203">
        <v>2316.89</v>
      </c>
      <c r="TS44" s="203">
        <v>2516.88</v>
      </c>
      <c r="TT44" s="190">
        <f>SUM(TQ44:TS44)</f>
        <v>4833.7700000000004</v>
      </c>
      <c r="TU44" s="192" t="s">
        <v>75</v>
      </c>
      <c r="TV44" s="190" t="s">
        <v>43</v>
      </c>
      <c r="TW44" s="203">
        <v>2315</v>
      </c>
      <c r="TX44" s="203">
        <v>2516.65</v>
      </c>
      <c r="TY44" s="190">
        <f>SUM(TV44:TX44)</f>
        <v>4831.6499999999996</v>
      </c>
      <c r="TZ44" s="192" t="s">
        <v>75</v>
      </c>
      <c r="UA44" s="190" t="s">
        <v>43</v>
      </c>
      <c r="UB44" s="203">
        <v>2318.59</v>
      </c>
      <c r="UC44" s="203">
        <v>2521</v>
      </c>
      <c r="UD44" s="190">
        <f>SUM(UA44:UC44)</f>
        <v>4839.59</v>
      </c>
      <c r="UE44" s="192" t="s">
        <v>75</v>
      </c>
      <c r="UF44" s="190" t="s">
        <v>43</v>
      </c>
      <c r="UG44" s="203">
        <v>2313.44</v>
      </c>
      <c r="UH44" s="203">
        <v>2515.62</v>
      </c>
      <c r="UI44" s="203">
        <f>SUM(UF44:UH44)</f>
        <v>4829.0599999999995</v>
      </c>
      <c r="UJ44" s="192" t="s">
        <v>75</v>
      </c>
      <c r="UK44" s="190" t="s">
        <v>43</v>
      </c>
      <c r="UL44" s="203">
        <v>2311.96</v>
      </c>
      <c r="UM44" s="203">
        <v>2516.1999999999998</v>
      </c>
      <c r="UN44" s="190">
        <f>SUM(UK44:UM44)</f>
        <v>4828.16</v>
      </c>
      <c r="UO44" s="192" t="s">
        <v>75</v>
      </c>
      <c r="UP44" s="190" t="s">
        <v>43</v>
      </c>
      <c r="UQ44" s="203">
        <v>2437.0300000000002</v>
      </c>
      <c r="UR44" s="203">
        <v>2648.92</v>
      </c>
      <c r="US44" s="190">
        <f>SUM(UP44:UR44)</f>
        <v>5085.9500000000007</v>
      </c>
      <c r="UT44" s="192" t="s">
        <v>75</v>
      </c>
      <c r="UU44" s="190" t="s">
        <v>43</v>
      </c>
      <c r="UV44" s="203">
        <v>2324.04</v>
      </c>
      <c r="UW44" s="203">
        <v>2537.25</v>
      </c>
      <c r="UX44" s="190">
        <f>SUM(UU44:UW44)</f>
        <v>4861.29</v>
      </c>
      <c r="UY44" s="192" t="s">
        <v>75</v>
      </c>
      <c r="UZ44" s="190" t="s">
        <v>43</v>
      </c>
      <c r="VA44" s="203">
        <v>2391.66</v>
      </c>
      <c r="VB44" s="203">
        <v>2606.56</v>
      </c>
      <c r="VC44" s="190">
        <f>SUM(UZ44:VB44)</f>
        <v>4998.2199999999993</v>
      </c>
      <c r="VD44" s="192" t="s">
        <v>75</v>
      </c>
      <c r="VE44" s="190" t="s">
        <v>43</v>
      </c>
      <c r="VF44" s="203">
        <v>2393.44</v>
      </c>
      <c r="VG44" s="203">
        <v>2610.5700000000002</v>
      </c>
      <c r="VH44" s="190">
        <f>SUM(VE44:VG44)</f>
        <v>5004.01</v>
      </c>
      <c r="VI44" s="192" t="s">
        <v>75</v>
      </c>
      <c r="VJ44" s="190" t="s">
        <v>43</v>
      </c>
      <c r="VK44" s="203">
        <v>2396.27</v>
      </c>
      <c r="VL44" s="203">
        <v>2611.61</v>
      </c>
      <c r="VM44" s="190">
        <f>SUM(VJ44:VL44)</f>
        <v>5007.88</v>
      </c>
      <c r="VN44" s="192" t="s">
        <v>75</v>
      </c>
      <c r="VO44" s="190" t="s">
        <v>43</v>
      </c>
      <c r="VP44" s="203">
        <v>2416.36</v>
      </c>
      <c r="VQ44" s="203">
        <v>2628.6</v>
      </c>
      <c r="VR44" s="190">
        <f>SUM(VO44:VQ44)</f>
        <v>5044.96</v>
      </c>
      <c r="VS44" s="192" t="s">
        <v>75</v>
      </c>
      <c r="VT44" s="190" t="s">
        <v>43</v>
      </c>
      <c r="VU44" s="203">
        <v>2422.25</v>
      </c>
      <c r="VV44" s="203">
        <v>2633.14</v>
      </c>
      <c r="VW44" s="190">
        <f>SUM(VT44:VV44)</f>
        <v>5055.3899999999994</v>
      </c>
      <c r="VX44" s="192" t="s">
        <v>75</v>
      </c>
      <c r="VY44" s="190" t="s">
        <v>43</v>
      </c>
      <c r="VZ44" s="203">
        <v>2429.37</v>
      </c>
      <c r="WA44" s="203">
        <v>2640.76</v>
      </c>
      <c r="WB44" s="190">
        <f>SUM(VY44:WA44)</f>
        <v>5070.13</v>
      </c>
      <c r="WC44" s="192" t="s">
        <v>75</v>
      </c>
      <c r="WD44" s="190" t="s">
        <v>43</v>
      </c>
      <c r="WE44" s="203">
        <v>2428.98</v>
      </c>
      <c r="WF44" s="203">
        <v>2640.22</v>
      </c>
      <c r="WG44" s="190">
        <f>SUM(WD44:WF44)</f>
        <v>5069.2</v>
      </c>
      <c r="WH44" s="192" t="s">
        <v>75</v>
      </c>
      <c r="WI44" s="190" t="s">
        <v>43</v>
      </c>
      <c r="WJ44" s="203">
        <v>2438.81</v>
      </c>
      <c r="WK44" s="203">
        <v>2654.99</v>
      </c>
      <c r="WL44" s="190">
        <f>SUM(WI44:WK44)</f>
        <v>5093.7999999999993</v>
      </c>
      <c r="WM44" s="192" t="s">
        <v>75</v>
      </c>
      <c r="WN44" s="190" t="s">
        <v>43</v>
      </c>
      <c r="WO44" s="203">
        <v>2438.5100000000002</v>
      </c>
      <c r="WP44" s="203">
        <v>2656.25</v>
      </c>
      <c r="WQ44" s="190">
        <f>SUM(WN44:WP44)</f>
        <v>5094.76</v>
      </c>
      <c r="WR44" s="192" t="s">
        <v>75</v>
      </c>
      <c r="WS44" s="190" t="s">
        <v>43</v>
      </c>
      <c r="WT44" s="203">
        <v>2438.85</v>
      </c>
      <c r="WU44" s="203">
        <v>2656.98</v>
      </c>
      <c r="WV44" s="190">
        <f>SUM(WS44:WU44)</f>
        <v>5095.83</v>
      </c>
      <c r="WW44" s="192" t="s">
        <v>75</v>
      </c>
      <c r="WX44" s="190" t="s">
        <v>43</v>
      </c>
      <c r="WY44" s="203">
        <v>2440.89</v>
      </c>
      <c r="WZ44" s="203">
        <v>2659.85</v>
      </c>
      <c r="XA44" s="190">
        <f>SUM(WX44:WZ44)</f>
        <v>5100.74</v>
      </c>
      <c r="XB44" s="192" t="s">
        <v>75</v>
      </c>
      <c r="XC44" s="190" t="s">
        <v>43</v>
      </c>
      <c r="XD44" s="203">
        <v>2442.61</v>
      </c>
      <c r="XE44" s="203">
        <v>2662.52</v>
      </c>
      <c r="XF44" s="190">
        <f>SUM(XC44:XE44)</f>
        <v>5105.13</v>
      </c>
      <c r="XG44" s="192" t="s">
        <v>75</v>
      </c>
      <c r="XH44" s="190" t="s">
        <v>43</v>
      </c>
      <c r="XI44" s="203">
        <v>2484.2399999999998</v>
      </c>
      <c r="XJ44" s="203">
        <v>2705.52</v>
      </c>
      <c r="XK44" s="190">
        <f>SUM(XH44:XJ44)</f>
        <v>5189.76</v>
      </c>
      <c r="XL44" s="192" t="s">
        <v>75</v>
      </c>
      <c r="XM44" s="190" t="s">
        <v>43</v>
      </c>
      <c r="XN44" s="203">
        <v>2511.73</v>
      </c>
      <c r="XO44" s="203">
        <v>2733.68</v>
      </c>
      <c r="XP44" s="190">
        <f>SUM(XM44:XO44)</f>
        <v>5245.41</v>
      </c>
      <c r="XQ44" s="192" t="s">
        <v>75</v>
      </c>
      <c r="XR44" s="190" t="s">
        <v>43</v>
      </c>
      <c r="XS44" s="203">
        <v>2526.83</v>
      </c>
      <c r="XT44" s="203">
        <v>2751.9</v>
      </c>
      <c r="XU44" s="190">
        <f>SUM(XR44:XT44)</f>
        <v>5278.73</v>
      </c>
      <c r="XV44" s="192" t="s">
        <v>75</v>
      </c>
      <c r="XW44" s="190" t="s">
        <v>43</v>
      </c>
      <c r="XX44" s="203">
        <v>2532.21</v>
      </c>
      <c r="XY44" s="203">
        <v>2757.32</v>
      </c>
      <c r="XZ44" s="190">
        <f>SUM(XW44:XY44)</f>
        <v>5289.5300000000007</v>
      </c>
      <c r="YA44" s="192" t="s">
        <v>75</v>
      </c>
      <c r="YB44" s="190" t="s">
        <v>43</v>
      </c>
      <c r="YC44" s="203">
        <v>2537.65</v>
      </c>
      <c r="YD44" s="203">
        <v>2762.93</v>
      </c>
      <c r="YE44" s="190">
        <f>SUM(YB44:YD44)</f>
        <v>5300.58</v>
      </c>
      <c r="YF44" s="192" t="s">
        <v>75</v>
      </c>
      <c r="YG44" s="190" t="s">
        <v>43</v>
      </c>
      <c r="YH44" s="203">
        <v>2544.2199999999998</v>
      </c>
      <c r="YI44" s="203">
        <v>2771.21</v>
      </c>
      <c r="YJ44" s="190">
        <f>SUM(YG44:YI44)</f>
        <v>5315.43</v>
      </c>
      <c r="YK44" s="192" t="s">
        <v>75</v>
      </c>
      <c r="YL44" s="190" t="s">
        <v>43</v>
      </c>
      <c r="YM44" s="203">
        <v>2706.79</v>
      </c>
      <c r="YN44" s="203">
        <v>2933.72</v>
      </c>
      <c r="YO44" s="190">
        <f>SUM(YL44:YN44)</f>
        <v>5640.51</v>
      </c>
      <c r="YP44" s="192" t="s">
        <v>75</v>
      </c>
      <c r="YQ44" s="190" t="s">
        <v>43</v>
      </c>
      <c r="YR44" s="203">
        <v>2575.94</v>
      </c>
      <c r="YS44" s="203">
        <v>2799.76</v>
      </c>
      <c r="YT44" s="190">
        <f>SUM(YQ44:YS44)</f>
        <v>5375.7000000000007</v>
      </c>
      <c r="YU44" s="192" t="s">
        <v>75</v>
      </c>
      <c r="YV44" s="190" t="s">
        <v>43</v>
      </c>
      <c r="YW44" s="203">
        <v>2579.9</v>
      </c>
      <c r="YX44" s="203">
        <v>2805.02</v>
      </c>
      <c r="YY44" s="190">
        <f>SUM(YV44:YX44)</f>
        <v>5384.92</v>
      </c>
      <c r="YZ44" s="192" t="s">
        <v>75</v>
      </c>
      <c r="ZA44" s="190" t="s">
        <v>43</v>
      </c>
      <c r="ZB44" s="203">
        <v>2580.96</v>
      </c>
      <c r="ZC44" s="203">
        <v>2806.49</v>
      </c>
      <c r="ZD44" s="190">
        <f>SUM(ZA44:ZC44)</f>
        <v>5387.45</v>
      </c>
      <c r="ZE44" s="192" t="s">
        <v>75</v>
      </c>
      <c r="ZF44" s="190" t="s">
        <v>43</v>
      </c>
      <c r="ZG44" s="203">
        <v>2583.37</v>
      </c>
      <c r="ZH44" s="203">
        <v>2808.73</v>
      </c>
      <c r="ZI44" s="190">
        <f>SUM(ZF44:ZH44)</f>
        <v>5392.1</v>
      </c>
      <c r="ZJ44" s="192" t="s">
        <v>75</v>
      </c>
      <c r="ZK44" s="190"/>
      <c r="ZL44" s="203"/>
      <c r="ZM44" s="203"/>
      <c r="ZN44" s="190">
        <f>SUM(ZK44:ZM44)</f>
        <v>0</v>
      </c>
      <c r="ZO44" s="192" t="s">
        <v>75</v>
      </c>
      <c r="ZP44" s="190"/>
      <c r="ZQ44" s="203"/>
      <c r="ZR44" s="203"/>
      <c r="ZS44" s="190">
        <f>SUM(ZP44:ZR44)</f>
        <v>0</v>
      </c>
      <c r="ZT44" s="192" t="s">
        <v>75</v>
      </c>
      <c r="ZU44" s="190"/>
      <c r="ZV44" s="203"/>
      <c r="ZW44" s="203"/>
      <c r="ZX44" s="190">
        <f>SUM(ZU44:ZW44)</f>
        <v>0</v>
      </c>
      <c r="ZY44" s="192" t="s">
        <v>75</v>
      </c>
      <c r="ZZ44" s="190"/>
      <c r="AAA44" s="203"/>
      <c r="AAB44" s="203"/>
      <c r="AAC44" s="190">
        <f>SUM(ZZ44:AAB44)</f>
        <v>0</v>
      </c>
      <c r="AAD44" s="192" t="s">
        <v>75</v>
      </c>
      <c r="AAE44" s="190"/>
      <c r="AAF44" s="203"/>
      <c r="AAG44" s="203"/>
      <c r="AAH44" s="190">
        <f>SUM(AAE44:AAG44)</f>
        <v>0</v>
      </c>
      <c r="AAI44" s="192" t="s">
        <v>75</v>
      </c>
      <c r="AAJ44" s="190"/>
      <c r="AAK44" s="203"/>
      <c r="AAL44" s="203"/>
      <c r="AAM44" s="190">
        <f>SUM(AAJ44:AAL44)</f>
        <v>0</v>
      </c>
    </row>
    <row r="45" spans="1:715" ht="15.75" thickBot="1" x14ac:dyDescent="0.3">
      <c r="A45" s="198" t="s">
        <v>173</v>
      </c>
      <c r="B45" s="197"/>
      <c r="C45" s="197" t="s">
        <v>165</v>
      </c>
      <c r="D45" s="197" t="s">
        <v>164</v>
      </c>
      <c r="E45" s="195" t="s">
        <v>61</v>
      </c>
      <c r="F45" s="198" t="s">
        <v>173</v>
      </c>
      <c r="G45" s="197"/>
      <c r="H45" s="197" t="s">
        <v>165</v>
      </c>
      <c r="I45" s="197" t="s">
        <v>164</v>
      </c>
      <c r="J45" s="195" t="s">
        <v>61</v>
      </c>
      <c r="K45" s="198" t="s">
        <v>173</v>
      </c>
      <c r="L45" s="197"/>
      <c r="M45" s="197" t="s">
        <v>165</v>
      </c>
      <c r="N45" s="197" t="s">
        <v>164</v>
      </c>
      <c r="O45" s="195" t="s">
        <v>61</v>
      </c>
      <c r="P45" s="198" t="s">
        <v>173</v>
      </c>
      <c r="Q45" s="197"/>
      <c r="R45" s="197" t="s">
        <v>165</v>
      </c>
      <c r="S45" s="197" t="s">
        <v>164</v>
      </c>
      <c r="T45" s="195" t="s">
        <v>61</v>
      </c>
      <c r="U45" s="198" t="s">
        <v>173</v>
      </c>
      <c r="V45" s="197"/>
      <c r="W45" s="197" t="s">
        <v>165</v>
      </c>
      <c r="X45" s="197" t="s">
        <v>164</v>
      </c>
      <c r="Y45" s="195" t="s">
        <v>61</v>
      </c>
      <c r="Z45" s="198" t="s">
        <v>173</v>
      </c>
      <c r="AA45" s="197"/>
      <c r="AB45" s="197" t="s">
        <v>165</v>
      </c>
      <c r="AC45" s="197" t="s">
        <v>164</v>
      </c>
      <c r="AD45" s="195" t="s">
        <v>61</v>
      </c>
      <c r="AE45" s="198" t="s">
        <v>173</v>
      </c>
      <c r="AF45" s="197"/>
      <c r="AG45" s="197" t="s">
        <v>165</v>
      </c>
      <c r="AH45" s="197" t="s">
        <v>164</v>
      </c>
      <c r="AI45" s="195" t="s">
        <v>61</v>
      </c>
      <c r="AJ45" s="198" t="s">
        <v>173</v>
      </c>
      <c r="AK45" s="197"/>
      <c r="AL45" s="197" t="s">
        <v>165</v>
      </c>
      <c r="AM45" s="197" t="s">
        <v>164</v>
      </c>
      <c r="AN45" s="195" t="s">
        <v>61</v>
      </c>
      <c r="AO45" s="196" t="s">
        <v>173</v>
      </c>
      <c r="AP45" s="195" t="s">
        <v>51</v>
      </c>
      <c r="AQ45" s="195" t="s">
        <v>165</v>
      </c>
      <c r="AR45" s="195" t="s">
        <v>164</v>
      </c>
      <c r="AS45" s="195" t="s">
        <v>61</v>
      </c>
      <c r="AT45" s="196" t="s">
        <v>173</v>
      </c>
      <c r="AU45" s="195" t="s">
        <v>166</v>
      </c>
      <c r="AV45" s="195" t="s">
        <v>165</v>
      </c>
      <c r="AW45" s="195" t="s">
        <v>164</v>
      </c>
      <c r="AX45" s="195" t="s">
        <v>61</v>
      </c>
      <c r="AY45" s="196" t="s">
        <v>172</v>
      </c>
      <c r="AZ45" s="195" t="s">
        <v>166</v>
      </c>
      <c r="BA45" s="195" t="s">
        <v>165</v>
      </c>
      <c r="BB45" s="195" t="s">
        <v>164</v>
      </c>
      <c r="BC45" s="195" t="s">
        <v>61</v>
      </c>
      <c r="BD45" s="196" t="s">
        <v>172</v>
      </c>
      <c r="BE45" s="195" t="s">
        <v>166</v>
      </c>
      <c r="BF45" s="195" t="s">
        <v>165</v>
      </c>
      <c r="BG45" s="195" t="s">
        <v>164</v>
      </c>
      <c r="BH45" s="195" t="s">
        <v>61</v>
      </c>
      <c r="BI45" s="196" t="s">
        <v>172</v>
      </c>
      <c r="BJ45" s="195" t="s">
        <v>166</v>
      </c>
      <c r="BK45" s="195" t="s">
        <v>165</v>
      </c>
      <c r="BL45" s="195" t="s">
        <v>164</v>
      </c>
      <c r="BM45" s="195" t="s">
        <v>61</v>
      </c>
      <c r="BN45" s="196" t="s">
        <v>172</v>
      </c>
      <c r="BO45" s="195" t="s">
        <v>166</v>
      </c>
      <c r="BP45" s="195" t="s">
        <v>165</v>
      </c>
      <c r="BQ45" s="195" t="s">
        <v>164</v>
      </c>
      <c r="BR45" s="195" t="s">
        <v>61</v>
      </c>
      <c r="BS45" s="196" t="s">
        <v>172</v>
      </c>
      <c r="BT45" s="195" t="s">
        <v>166</v>
      </c>
      <c r="BU45" s="195" t="s">
        <v>165</v>
      </c>
      <c r="BV45" s="195" t="s">
        <v>164</v>
      </c>
      <c r="BW45" s="195" t="s">
        <v>61</v>
      </c>
      <c r="BX45" s="196" t="s">
        <v>172</v>
      </c>
      <c r="BY45" s="195" t="s">
        <v>166</v>
      </c>
      <c r="BZ45" s="195" t="s">
        <v>165</v>
      </c>
      <c r="CA45" s="195" t="s">
        <v>164</v>
      </c>
      <c r="CB45" s="195" t="s">
        <v>61</v>
      </c>
      <c r="CC45" s="196" t="s">
        <v>172</v>
      </c>
      <c r="CD45" s="195" t="s">
        <v>166</v>
      </c>
      <c r="CE45" s="195" t="s">
        <v>165</v>
      </c>
      <c r="CF45" s="195" t="s">
        <v>164</v>
      </c>
      <c r="CG45" s="195" t="s">
        <v>61</v>
      </c>
      <c r="CH45" s="196" t="s">
        <v>172</v>
      </c>
      <c r="CI45" s="195" t="s">
        <v>166</v>
      </c>
      <c r="CJ45" s="195" t="s">
        <v>165</v>
      </c>
      <c r="CK45" s="195" t="s">
        <v>164</v>
      </c>
      <c r="CL45" s="195" t="s">
        <v>61</v>
      </c>
      <c r="CM45" s="196" t="s">
        <v>172</v>
      </c>
      <c r="CN45" s="195" t="s">
        <v>166</v>
      </c>
      <c r="CO45" s="195" t="s">
        <v>165</v>
      </c>
      <c r="CP45" s="195" t="s">
        <v>164</v>
      </c>
      <c r="CQ45" s="195" t="s">
        <v>61</v>
      </c>
      <c r="CR45" s="196" t="s">
        <v>172</v>
      </c>
      <c r="CS45" s="195" t="s">
        <v>166</v>
      </c>
      <c r="CT45" s="195" t="s">
        <v>165</v>
      </c>
      <c r="CU45" s="195" t="s">
        <v>164</v>
      </c>
      <c r="CV45" s="195" t="s">
        <v>61</v>
      </c>
      <c r="CW45" s="196" t="s">
        <v>172</v>
      </c>
      <c r="CX45" s="195" t="s">
        <v>166</v>
      </c>
      <c r="CY45" s="195" t="s">
        <v>165</v>
      </c>
      <c r="CZ45" s="195" t="s">
        <v>164</v>
      </c>
      <c r="DA45" s="195" t="s">
        <v>61</v>
      </c>
      <c r="DB45" s="196" t="s">
        <v>172</v>
      </c>
      <c r="DC45" s="195" t="s">
        <v>166</v>
      </c>
      <c r="DD45" s="195" t="s">
        <v>165</v>
      </c>
      <c r="DE45" s="195" t="s">
        <v>164</v>
      </c>
      <c r="DF45" s="195" t="s">
        <v>61</v>
      </c>
      <c r="DG45" s="196" t="s">
        <v>172</v>
      </c>
      <c r="DH45" s="195" t="s">
        <v>166</v>
      </c>
      <c r="DI45" s="195" t="s">
        <v>165</v>
      </c>
      <c r="DJ45" s="195" t="s">
        <v>164</v>
      </c>
      <c r="DK45" s="195" t="s">
        <v>61</v>
      </c>
      <c r="DL45" s="196" t="s">
        <v>172</v>
      </c>
      <c r="DM45" s="195" t="s">
        <v>166</v>
      </c>
      <c r="DN45" s="195" t="s">
        <v>165</v>
      </c>
      <c r="DO45" s="195" t="s">
        <v>164</v>
      </c>
      <c r="DP45" s="195" t="s">
        <v>61</v>
      </c>
      <c r="DQ45" s="196" t="s">
        <v>172</v>
      </c>
      <c r="DR45" s="195" t="s">
        <v>166</v>
      </c>
      <c r="DS45" s="195" t="s">
        <v>165</v>
      </c>
      <c r="DT45" s="195" t="s">
        <v>164</v>
      </c>
      <c r="DU45" s="195" t="s">
        <v>61</v>
      </c>
      <c r="DV45" s="196" t="s">
        <v>172</v>
      </c>
      <c r="DW45" s="195" t="s">
        <v>166</v>
      </c>
      <c r="DX45" s="195" t="s">
        <v>165</v>
      </c>
      <c r="DY45" s="195" t="s">
        <v>164</v>
      </c>
      <c r="DZ45" s="195" t="s">
        <v>61</v>
      </c>
      <c r="EA45" s="196" t="s">
        <v>172</v>
      </c>
      <c r="EB45" s="195" t="s">
        <v>166</v>
      </c>
      <c r="EC45" s="195" t="s">
        <v>165</v>
      </c>
      <c r="ED45" s="195" t="s">
        <v>164</v>
      </c>
      <c r="EE45" s="195" t="s">
        <v>61</v>
      </c>
      <c r="EF45" s="196" t="s">
        <v>172</v>
      </c>
      <c r="EG45" s="195" t="s">
        <v>166</v>
      </c>
      <c r="EH45" s="195" t="s">
        <v>165</v>
      </c>
      <c r="EI45" s="195" t="s">
        <v>164</v>
      </c>
      <c r="EJ45" s="195" t="s">
        <v>61</v>
      </c>
      <c r="EK45" s="196" t="s">
        <v>172</v>
      </c>
      <c r="EL45" s="195" t="s">
        <v>166</v>
      </c>
      <c r="EM45" s="195" t="s">
        <v>165</v>
      </c>
      <c r="EN45" s="195" t="s">
        <v>164</v>
      </c>
      <c r="EO45" s="195" t="s">
        <v>61</v>
      </c>
      <c r="EP45" s="196" t="s">
        <v>172</v>
      </c>
      <c r="EQ45" s="195" t="s">
        <v>166</v>
      </c>
      <c r="ER45" s="195" t="s">
        <v>165</v>
      </c>
      <c r="ES45" s="195" t="s">
        <v>164</v>
      </c>
      <c r="ET45" s="195" t="s">
        <v>61</v>
      </c>
      <c r="EU45" s="196" t="s">
        <v>172</v>
      </c>
      <c r="EV45" s="195" t="s">
        <v>166</v>
      </c>
      <c r="EW45" s="195" t="s">
        <v>165</v>
      </c>
      <c r="EX45" s="195" t="s">
        <v>164</v>
      </c>
      <c r="EY45" s="195" t="s">
        <v>61</v>
      </c>
      <c r="EZ45" s="196" t="s">
        <v>172</v>
      </c>
      <c r="FA45" s="195" t="s">
        <v>166</v>
      </c>
      <c r="FB45" s="195" t="s">
        <v>165</v>
      </c>
      <c r="FC45" s="195" t="s">
        <v>164</v>
      </c>
      <c r="FD45" s="195" t="s">
        <v>61</v>
      </c>
      <c r="FE45" s="196" t="s">
        <v>172</v>
      </c>
      <c r="FF45" s="195" t="s">
        <v>166</v>
      </c>
      <c r="FG45" s="195" t="s">
        <v>165</v>
      </c>
      <c r="FH45" s="195" t="s">
        <v>164</v>
      </c>
      <c r="FI45" s="195" t="s">
        <v>61</v>
      </c>
      <c r="FJ45" s="196" t="s">
        <v>172</v>
      </c>
      <c r="FK45" s="195" t="s">
        <v>166</v>
      </c>
      <c r="FL45" s="195" t="s">
        <v>165</v>
      </c>
      <c r="FM45" s="195" t="s">
        <v>164</v>
      </c>
      <c r="FN45" s="195" t="s">
        <v>61</v>
      </c>
      <c r="FO45" s="196" t="s">
        <v>172</v>
      </c>
      <c r="FP45" s="195" t="s">
        <v>166</v>
      </c>
      <c r="FQ45" s="195" t="s">
        <v>165</v>
      </c>
      <c r="FR45" s="195" t="s">
        <v>164</v>
      </c>
      <c r="FS45" s="195" t="s">
        <v>61</v>
      </c>
      <c r="FT45" s="196" t="s">
        <v>172</v>
      </c>
      <c r="FU45" s="195" t="s">
        <v>166</v>
      </c>
      <c r="FV45" s="195" t="s">
        <v>165</v>
      </c>
      <c r="FW45" s="195" t="s">
        <v>164</v>
      </c>
      <c r="FX45" s="195" t="s">
        <v>61</v>
      </c>
      <c r="FY45" s="196" t="s">
        <v>172</v>
      </c>
      <c r="FZ45" s="195" t="s">
        <v>166</v>
      </c>
      <c r="GA45" s="195" t="s">
        <v>165</v>
      </c>
      <c r="GB45" s="195" t="s">
        <v>164</v>
      </c>
      <c r="GC45" s="195" t="s">
        <v>61</v>
      </c>
      <c r="GD45" s="196" t="s">
        <v>172</v>
      </c>
      <c r="GE45" s="195" t="s">
        <v>166</v>
      </c>
      <c r="GF45" s="195" t="s">
        <v>165</v>
      </c>
      <c r="GG45" s="195" t="s">
        <v>164</v>
      </c>
      <c r="GH45" s="195" t="s">
        <v>61</v>
      </c>
      <c r="GI45" s="196" t="s">
        <v>172</v>
      </c>
      <c r="GJ45" s="195" t="s">
        <v>166</v>
      </c>
      <c r="GK45" s="195" t="s">
        <v>165</v>
      </c>
      <c r="GL45" s="195" t="s">
        <v>164</v>
      </c>
      <c r="GM45" s="195" t="s">
        <v>61</v>
      </c>
      <c r="GN45" s="196" t="s">
        <v>172</v>
      </c>
      <c r="GO45" s="195" t="s">
        <v>166</v>
      </c>
      <c r="GP45" s="195" t="s">
        <v>165</v>
      </c>
      <c r="GQ45" s="195" t="s">
        <v>164</v>
      </c>
      <c r="GR45" s="195" t="s">
        <v>61</v>
      </c>
      <c r="GS45" s="196" t="s">
        <v>172</v>
      </c>
      <c r="GT45" s="195" t="s">
        <v>166</v>
      </c>
      <c r="GU45" s="195" t="s">
        <v>165</v>
      </c>
      <c r="GV45" s="195" t="s">
        <v>164</v>
      </c>
      <c r="GW45" s="195" t="s">
        <v>61</v>
      </c>
      <c r="GX45" s="196" t="s">
        <v>172</v>
      </c>
      <c r="GY45" s="195" t="s">
        <v>166</v>
      </c>
      <c r="GZ45" s="195" t="s">
        <v>165</v>
      </c>
      <c r="HA45" s="195" t="s">
        <v>164</v>
      </c>
      <c r="HB45" s="195" t="s">
        <v>61</v>
      </c>
      <c r="HC45" s="196" t="s">
        <v>172</v>
      </c>
      <c r="HD45" s="195" t="s">
        <v>166</v>
      </c>
      <c r="HE45" s="195" t="s">
        <v>165</v>
      </c>
      <c r="HF45" s="195" t="s">
        <v>164</v>
      </c>
      <c r="HG45" s="195" t="s">
        <v>61</v>
      </c>
      <c r="HH45" s="196" t="s">
        <v>172</v>
      </c>
      <c r="HI45" s="195" t="s">
        <v>166</v>
      </c>
      <c r="HJ45" s="195" t="s">
        <v>165</v>
      </c>
      <c r="HK45" s="195" t="s">
        <v>164</v>
      </c>
      <c r="HL45" s="195" t="s">
        <v>61</v>
      </c>
      <c r="HM45" s="196" t="s">
        <v>172</v>
      </c>
      <c r="HN45" s="195" t="s">
        <v>166</v>
      </c>
      <c r="HO45" s="195" t="s">
        <v>165</v>
      </c>
      <c r="HP45" s="195" t="s">
        <v>164</v>
      </c>
      <c r="HQ45" s="195" t="s">
        <v>61</v>
      </c>
      <c r="HR45" s="196" t="s">
        <v>172</v>
      </c>
      <c r="HS45" s="195" t="s">
        <v>166</v>
      </c>
      <c r="HT45" s="195" t="s">
        <v>165</v>
      </c>
      <c r="HU45" s="195" t="s">
        <v>164</v>
      </c>
      <c r="HV45" s="195" t="s">
        <v>61</v>
      </c>
      <c r="HW45" s="196" t="s">
        <v>172</v>
      </c>
      <c r="HX45" s="195" t="s">
        <v>166</v>
      </c>
      <c r="HY45" s="195" t="s">
        <v>165</v>
      </c>
      <c r="HZ45" s="195" t="s">
        <v>164</v>
      </c>
      <c r="IA45" s="195" t="s">
        <v>61</v>
      </c>
      <c r="IB45" s="196" t="s">
        <v>172</v>
      </c>
      <c r="IC45" s="195" t="s">
        <v>166</v>
      </c>
      <c r="ID45" s="195" t="s">
        <v>165</v>
      </c>
      <c r="IE45" s="195" t="s">
        <v>164</v>
      </c>
      <c r="IF45" s="195" t="s">
        <v>61</v>
      </c>
      <c r="IG45" s="196" t="s">
        <v>172</v>
      </c>
      <c r="IH45" s="195" t="s">
        <v>166</v>
      </c>
      <c r="II45" s="195" t="s">
        <v>165</v>
      </c>
      <c r="IJ45" s="195" t="s">
        <v>164</v>
      </c>
      <c r="IK45" s="195" t="s">
        <v>61</v>
      </c>
      <c r="IL45" s="196" t="s">
        <v>172</v>
      </c>
      <c r="IM45" s="195" t="s">
        <v>166</v>
      </c>
      <c r="IN45" s="195" t="s">
        <v>165</v>
      </c>
      <c r="IO45" s="195" t="s">
        <v>164</v>
      </c>
      <c r="IP45" s="195" t="s">
        <v>61</v>
      </c>
      <c r="IQ45" s="196" t="s">
        <v>172</v>
      </c>
      <c r="IR45" s="195" t="s">
        <v>166</v>
      </c>
      <c r="IS45" s="195" t="s">
        <v>165</v>
      </c>
      <c r="IT45" s="195" t="s">
        <v>164</v>
      </c>
      <c r="IU45" s="195" t="s">
        <v>61</v>
      </c>
      <c r="IV45" s="196" t="s">
        <v>172</v>
      </c>
      <c r="IW45" s="195" t="s">
        <v>166</v>
      </c>
      <c r="IX45" s="195" t="s">
        <v>165</v>
      </c>
      <c r="IY45" s="195" t="s">
        <v>164</v>
      </c>
      <c r="IZ45" s="195" t="s">
        <v>61</v>
      </c>
      <c r="JA45" s="196" t="s">
        <v>172</v>
      </c>
      <c r="JB45" s="195" t="s">
        <v>166</v>
      </c>
      <c r="JC45" s="195" t="s">
        <v>165</v>
      </c>
      <c r="JD45" s="195" t="s">
        <v>164</v>
      </c>
      <c r="JE45" s="195" t="s">
        <v>61</v>
      </c>
      <c r="JF45" s="196" t="s">
        <v>172</v>
      </c>
      <c r="JG45" s="195" t="s">
        <v>166</v>
      </c>
      <c r="JH45" s="195" t="s">
        <v>165</v>
      </c>
      <c r="JI45" s="195" t="s">
        <v>164</v>
      </c>
      <c r="JJ45" s="195" t="s">
        <v>61</v>
      </c>
      <c r="JK45" s="196" t="s">
        <v>172</v>
      </c>
      <c r="JL45" s="195" t="s">
        <v>166</v>
      </c>
      <c r="JM45" s="195" t="s">
        <v>165</v>
      </c>
      <c r="JN45" s="195" t="s">
        <v>164</v>
      </c>
      <c r="JO45" s="195" t="s">
        <v>61</v>
      </c>
      <c r="JP45" s="196" t="s">
        <v>172</v>
      </c>
      <c r="JQ45" s="195" t="s">
        <v>166</v>
      </c>
      <c r="JR45" s="195" t="s">
        <v>165</v>
      </c>
      <c r="JS45" s="195" t="s">
        <v>164</v>
      </c>
      <c r="JT45" s="195" t="s">
        <v>61</v>
      </c>
      <c r="JU45" s="196" t="s">
        <v>172</v>
      </c>
      <c r="JV45" s="195" t="s">
        <v>166</v>
      </c>
      <c r="JW45" s="195" t="s">
        <v>165</v>
      </c>
      <c r="JX45" s="195" t="s">
        <v>164</v>
      </c>
      <c r="JY45" s="195" t="s">
        <v>61</v>
      </c>
      <c r="JZ45" s="196" t="s">
        <v>172</v>
      </c>
      <c r="KA45" s="195" t="s">
        <v>166</v>
      </c>
      <c r="KB45" s="195" t="s">
        <v>165</v>
      </c>
      <c r="KC45" s="195" t="s">
        <v>164</v>
      </c>
      <c r="KD45" s="195" t="s">
        <v>61</v>
      </c>
      <c r="KE45" s="196" t="s">
        <v>172</v>
      </c>
      <c r="KF45" s="195" t="s">
        <v>166</v>
      </c>
      <c r="KG45" s="195" t="s">
        <v>165</v>
      </c>
      <c r="KH45" s="195" t="s">
        <v>164</v>
      </c>
      <c r="KI45" s="195" t="s">
        <v>61</v>
      </c>
      <c r="KJ45" s="196" t="s">
        <v>172</v>
      </c>
      <c r="KK45" s="195" t="s">
        <v>166</v>
      </c>
      <c r="KL45" s="195" t="s">
        <v>165</v>
      </c>
      <c r="KM45" s="195" t="s">
        <v>164</v>
      </c>
      <c r="KN45" s="195" t="s">
        <v>61</v>
      </c>
      <c r="KO45" s="196" t="s">
        <v>172</v>
      </c>
      <c r="KP45" s="195" t="s">
        <v>166</v>
      </c>
      <c r="KQ45" s="195" t="s">
        <v>165</v>
      </c>
      <c r="KR45" s="195" t="s">
        <v>164</v>
      </c>
      <c r="KS45" s="195" t="s">
        <v>61</v>
      </c>
      <c r="KT45" s="196" t="s">
        <v>172</v>
      </c>
      <c r="KU45" s="195" t="s">
        <v>166</v>
      </c>
      <c r="KV45" s="195" t="s">
        <v>165</v>
      </c>
      <c r="KW45" s="195" t="s">
        <v>164</v>
      </c>
      <c r="KX45" s="195" t="s">
        <v>61</v>
      </c>
      <c r="KY45" s="196" t="s">
        <v>172</v>
      </c>
      <c r="KZ45" s="195" t="s">
        <v>166</v>
      </c>
      <c r="LA45" s="195" t="s">
        <v>165</v>
      </c>
      <c r="LB45" s="195" t="s">
        <v>164</v>
      </c>
      <c r="LC45" s="195" t="s">
        <v>61</v>
      </c>
      <c r="LD45" s="196" t="s">
        <v>172</v>
      </c>
      <c r="LE45" s="195" t="s">
        <v>166</v>
      </c>
      <c r="LF45" s="195" t="s">
        <v>165</v>
      </c>
      <c r="LG45" s="195" t="s">
        <v>164</v>
      </c>
      <c r="LH45" s="195" t="s">
        <v>61</v>
      </c>
      <c r="LI45" s="196" t="s">
        <v>172</v>
      </c>
      <c r="LJ45" s="195" t="s">
        <v>166</v>
      </c>
      <c r="LK45" s="195" t="s">
        <v>165</v>
      </c>
      <c r="LL45" s="195" t="s">
        <v>164</v>
      </c>
      <c r="LM45" s="195" t="s">
        <v>61</v>
      </c>
      <c r="LN45" s="196" t="s">
        <v>172</v>
      </c>
      <c r="LO45" s="195" t="s">
        <v>166</v>
      </c>
      <c r="LP45" s="195" t="s">
        <v>165</v>
      </c>
      <c r="LQ45" s="195" t="s">
        <v>164</v>
      </c>
      <c r="LR45" s="195" t="s">
        <v>61</v>
      </c>
      <c r="LS45" s="196" t="s">
        <v>172</v>
      </c>
      <c r="LT45" s="195" t="s">
        <v>166</v>
      </c>
      <c r="LU45" s="195" t="s">
        <v>165</v>
      </c>
      <c r="LV45" s="195" t="s">
        <v>164</v>
      </c>
      <c r="LW45" s="195" t="s">
        <v>61</v>
      </c>
      <c r="LX45" s="196" t="s">
        <v>172</v>
      </c>
      <c r="LY45" s="195" t="s">
        <v>166</v>
      </c>
      <c r="LZ45" s="195" t="s">
        <v>165</v>
      </c>
      <c r="MA45" s="195" t="s">
        <v>164</v>
      </c>
      <c r="MB45" s="195" t="s">
        <v>61</v>
      </c>
      <c r="MC45" s="196" t="s">
        <v>172</v>
      </c>
      <c r="MD45" s="195" t="s">
        <v>166</v>
      </c>
      <c r="ME45" s="195" t="s">
        <v>165</v>
      </c>
      <c r="MF45" s="195" t="s">
        <v>164</v>
      </c>
      <c r="MG45" s="195" t="s">
        <v>61</v>
      </c>
      <c r="MH45" s="196" t="s">
        <v>172</v>
      </c>
      <c r="MI45" s="195" t="s">
        <v>166</v>
      </c>
      <c r="MJ45" s="195" t="s">
        <v>165</v>
      </c>
      <c r="MK45" s="195" t="s">
        <v>164</v>
      </c>
      <c r="ML45" s="195" t="s">
        <v>61</v>
      </c>
      <c r="MM45" s="196" t="s">
        <v>172</v>
      </c>
      <c r="MN45" s="195" t="s">
        <v>166</v>
      </c>
      <c r="MO45" s="195" t="s">
        <v>165</v>
      </c>
      <c r="MP45" s="195" t="s">
        <v>164</v>
      </c>
      <c r="MQ45" s="195" t="s">
        <v>61</v>
      </c>
      <c r="MR45" s="196" t="s">
        <v>172</v>
      </c>
      <c r="MS45" s="195" t="s">
        <v>166</v>
      </c>
      <c r="MT45" s="195" t="s">
        <v>165</v>
      </c>
      <c r="MU45" s="195" t="s">
        <v>164</v>
      </c>
      <c r="MV45" s="195" t="s">
        <v>61</v>
      </c>
      <c r="MW45" s="196" t="s">
        <v>172</v>
      </c>
      <c r="MX45" s="195" t="s">
        <v>166</v>
      </c>
      <c r="MY45" s="195" t="s">
        <v>165</v>
      </c>
      <c r="MZ45" s="195" t="s">
        <v>164</v>
      </c>
      <c r="NA45" s="195" t="s">
        <v>61</v>
      </c>
      <c r="NB45" s="196" t="s">
        <v>172</v>
      </c>
      <c r="NC45" s="195" t="s">
        <v>166</v>
      </c>
      <c r="ND45" s="195" t="s">
        <v>165</v>
      </c>
      <c r="NE45" s="195" t="s">
        <v>164</v>
      </c>
      <c r="NF45" s="195" t="s">
        <v>61</v>
      </c>
      <c r="NG45" s="196" t="s">
        <v>172</v>
      </c>
      <c r="NH45" s="195" t="s">
        <v>166</v>
      </c>
      <c r="NI45" s="195" t="s">
        <v>165</v>
      </c>
      <c r="NJ45" s="195" t="s">
        <v>164</v>
      </c>
      <c r="NK45" s="195" t="s">
        <v>61</v>
      </c>
      <c r="NL45" s="196" t="s">
        <v>172</v>
      </c>
      <c r="NM45" s="195" t="s">
        <v>166</v>
      </c>
      <c r="NN45" s="195" t="s">
        <v>165</v>
      </c>
      <c r="NO45" s="195" t="s">
        <v>164</v>
      </c>
      <c r="NP45" s="195" t="s">
        <v>61</v>
      </c>
      <c r="NQ45" s="196" t="s">
        <v>172</v>
      </c>
      <c r="NR45" s="195" t="s">
        <v>166</v>
      </c>
      <c r="NS45" s="195" t="s">
        <v>165</v>
      </c>
      <c r="NT45" s="195" t="s">
        <v>164</v>
      </c>
      <c r="NU45" s="195" t="s">
        <v>61</v>
      </c>
      <c r="NV45" s="196" t="s">
        <v>172</v>
      </c>
      <c r="NW45" s="195" t="s">
        <v>166</v>
      </c>
      <c r="NX45" s="195" t="s">
        <v>165</v>
      </c>
      <c r="NY45" s="195" t="s">
        <v>164</v>
      </c>
      <c r="NZ45" s="195" t="s">
        <v>61</v>
      </c>
      <c r="OA45" s="196" t="s">
        <v>172</v>
      </c>
      <c r="OB45" s="195" t="s">
        <v>166</v>
      </c>
      <c r="OC45" s="195" t="s">
        <v>165</v>
      </c>
      <c r="OD45" s="195" t="s">
        <v>164</v>
      </c>
      <c r="OE45" s="195" t="s">
        <v>61</v>
      </c>
      <c r="OF45" s="196" t="s">
        <v>172</v>
      </c>
      <c r="OG45" s="195" t="s">
        <v>166</v>
      </c>
      <c r="OH45" s="195" t="s">
        <v>165</v>
      </c>
      <c r="OI45" s="195" t="s">
        <v>164</v>
      </c>
      <c r="OJ45" s="195" t="s">
        <v>61</v>
      </c>
      <c r="OK45" s="196" t="s">
        <v>172</v>
      </c>
      <c r="OL45" s="195" t="s">
        <v>166</v>
      </c>
      <c r="OM45" s="195" t="s">
        <v>165</v>
      </c>
      <c r="ON45" s="195" t="s">
        <v>164</v>
      </c>
      <c r="OO45" s="195" t="s">
        <v>61</v>
      </c>
      <c r="OP45" s="196" t="s">
        <v>172</v>
      </c>
      <c r="OQ45" s="195" t="s">
        <v>166</v>
      </c>
      <c r="OR45" s="195" t="s">
        <v>165</v>
      </c>
      <c r="OS45" s="195" t="s">
        <v>164</v>
      </c>
      <c r="OT45" s="195" t="s">
        <v>61</v>
      </c>
      <c r="OU45" s="196" t="s">
        <v>172</v>
      </c>
      <c r="OV45" s="195" t="s">
        <v>166</v>
      </c>
      <c r="OW45" s="195" t="s">
        <v>165</v>
      </c>
      <c r="OX45" s="195" t="s">
        <v>164</v>
      </c>
      <c r="OY45" s="195" t="s">
        <v>61</v>
      </c>
      <c r="OZ45" s="196" t="s">
        <v>172</v>
      </c>
      <c r="PA45" s="195" t="s">
        <v>166</v>
      </c>
      <c r="PB45" s="195" t="s">
        <v>165</v>
      </c>
      <c r="PC45" s="195" t="s">
        <v>164</v>
      </c>
      <c r="PD45" s="195" t="s">
        <v>61</v>
      </c>
      <c r="PE45" s="196" t="s">
        <v>172</v>
      </c>
      <c r="PF45" s="195" t="s">
        <v>166</v>
      </c>
      <c r="PG45" s="195" t="s">
        <v>165</v>
      </c>
      <c r="PH45" s="195" t="s">
        <v>164</v>
      </c>
      <c r="PI45" s="195" t="s">
        <v>61</v>
      </c>
      <c r="PJ45" s="196" t="s">
        <v>172</v>
      </c>
      <c r="PK45" s="195" t="s">
        <v>166</v>
      </c>
      <c r="PL45" s="195" t="s">
        <v>165</v>
      </c>
      <c r="PM45" s="195" t="s">
        <v>164</v>
      </c>
      <c r="PN45" s="195" t="s">
        <v>61</v>
      </c>
      <c r="PO45" s="196" t="s">
        <v>172</v>
      </c>
      <c r="PP45" s="195" t="s">
        <v>166</v>
      </c>
      <c r="PQ45" s="195" t="s">
        <v>165</v>
      </c>
      <c r="PR45" s="195" t="s">
        <v>164</v>
      </c>
      <c r="PS45" s="195" t="s">
        <v>61</v>
      </c>
      <c r="PT45" s="196" t="s">
        <v>172</v>
      </c>
      <c r="PU45" s="195" t="s">
        <v>166</v>
      </c>
      <c r="PV45" s="195" t="s">
        <v>165</v>
      </c>
      <c r="PW45" s="195" t="s">
        <v>164</v>
      </c>
      <c r="PX45" s="195" t="s">
        <v>61</v>
      </c>
      <c r="PY45" s="196" t="s">
        <v>172</v>
      </c>
      <c r="PZ45" s="195" t="s">
        <v>166</v>
      </c>
      <c r="QA45" s="195" t="s">
        <v>165</v>
      </c>
      <c r="QB45" s="195" t="s">
        <v>164</v>
      </c>
      <c r="QC45" s="195" t="s">
        <v>61</v>
      </c>
      <c r="QD45" s="196" t="s">
        <v>172</v>
      </c>
      <c r="QE45" s="195" t="s">
        <v>166</v>
      </c>
      <c r="QF45" s="195" t="s">
        <v>165</v>
      </c>
      <c r="QG45" s="195" t="s">
        <v>164</v>
      </c>
      <c r="QH45" s="195" t="s">
        <v>61</v>
      </c>
      <c r="QI45" s="196" t="s">
        <v>172</v>
      </c>
      <c r="QJ45" s="195" t="s">
        <v>166</v>
      </c>
      <c r="QK45" s="195" t="s">
        <v>165</v>
      </c>
      <c r="QL45" s="195" t="s">
        <v>164</v>
      </c>
      <c r="QM45" s="195" t="s">
        <v>61</v>
      </c>
      <c r="QN45" s="196" t="s">
        <v>172</v>
      </c>
      <c r="QO45" s="195" t="s">
        <v>166</v>
      </c>
      <c r="QP45" s="195" t="s">
        <v>165</v>
      </c>
      <c r="QQ45" s="195" t="s">
        <v>164</v>
      </c>
      <c r="QR45" s="195" t="s">
        <v>61</v>
      </c>
      <c r="QS45" s="196" t="s">
        <v>172</v>
      </c>
      <c r="QT45" s="195" t="s">
        <v>166</v>
      </c>
      <c r="QU45" s="195" t="s">
        <v>165</v>
      </c>
      <c r="QV45" s="195" t="s">
        <v>164</v>
      </c>
      <c r="QW45" s="195" t="s">
        <v>61</v>
      </c>
      <c r="QX45" s="196" t="s">
        <v>172</v>
      </c>
      <c r="QY45" s="195" t="s">
        <v>166</v>
      </c>
      <c r="QZ45" s="195" t="s">
        <v>165</v>
      </c>
      <c r="RA45" s="195" t="s">
        <v>164</v>
      </c>
      <c r="RB45" s="195" t="s">
        <v>61</v>
      </c>
      <c r="RC45" s="196" t="s">
        <v>172</v>
      </c>
      <c r="RD45" s="195" t="s">
        <v>166</v>
      </c>
      <c r="RE45" s="195" t="s">
        <v>165</v>
      </c>
      <c r="RF45" s="195" t="s">
        <v>164</v>
      </c>
      <c r="RG45" s="195" t="s">
        <v>61</v>
      </c>
      <c r="RH45" s="196" t="s">
        <v>172</v>
      </c>
      <c r="RI45" s="195" t="s">
        <v>166</v>
      </c>
      <c r="RJ45" s="195" t="s">
        <v>165</v>
      </c>
      <c r="RK45" s="195" t="s">
        <v>164</v>
      </c>
      <c r="RL45" s="195" t="s">
        <v>61</v>
      </c>
      <c r="RM45" s="196" t="s">
        <v>172</v>
      </c>
      <c r="RN45" s="195" t="s">
        <v>166</v>
      </c>
      <c r="RO45" s="195" t="s">
        <v>165</v>
      </c>
      <c r="RP45" s="195" t="s">
        <v>164</v>
      </c>
      <c r="RQ45" s="195" t="s">
        <v>61</v>
      </c>
      <c r="RR45" s="196" t="s">
        <v>172</v>
      </c>
      <c r="RS45" s="195" t="s">
        <v>166</v>
      </c>
      <c r="RT45" s="195" t="s">
        <v>165</v>
      </c>
      <c r="RU45" s="195" t="s">
        <v>164</v>
      </c>
      <c r="RV45" s="195" t="s">
        <v>61</v>
      </c>
      <c r="RW45" s="196" t="s">
        <v>172</v>
      </c>
      <c r="RX45" s="195" t="s">
        <v>166</v>
      </c>
      <c r="RY45" s="195" t="s">
        <v>165</v>
      </c>
      <c r="RZ45" s="195" t="s">
        <v>164</v>
      </c>
      <c r="SA45" s="195" t="s">
        <v>61</v>
      </c>
      <c r="SB45" s="196" t="s">
        <v>172</v>
      </c>
      <c r="SC45" s="195" t="s">
        <v>166</v>
      </c>
      <c r="SD45" s="195" t="s">
        <v>165</v>
      </c>
      <c r="SE45" s="195" t="s">
        <v>164</v>
      </c>
      <c r="SF45" s="195" t="s">
        <v>61</v>
      </c>
      <c r="SG45" s="196" t="s">
        <v>172</v>
      </c>
      <c r="SH45" s="195" t="s">
        <v>166</v>
      </c>
      <c r="SI45" s="195" t="s">
        <v>165</v>
      </c>
      <c r="SJ45" s="195" t="s">
        <v>164</v>
      </c>
      <c r="SK45" s="195" t="s">
        <v>61</v>
      </c>
      <c r="SL45" s="196" t="s">
        <v>172</v>
      </c>
      <c r="SM45" s="195" t="s">
        <v>166</v>
      </c>
      <c r="SN45" s="195" t="s">
        <v>165</v>
      </c>
      <c r="SO45" s="195" t="s">
        <v>164</v>
      </c>
      <c r="SP45" s="195" t="s">
        <v>61</v>
      </c>
      <c r="SQ45" s="196" t="s">
        <v>172</v>
      </c>
      <c r="SR45" s="195" t="s">
        <v>166</v>
      </c>
      <c r="SS45" s="195" t="s">
        <v>165</v>
      </c>
      <c r="ST45" s="195" t="s">
        <v>164</v>
      </c>
      <c r="SU45" s="195" t="s">
        <v>61</v>
      </c>
      <c r="SV45" s="196" t="s">
        <v>172</v>
      </c>
      <c r="SW45" s="195" t="s">
        <v>166</v>
      </c>
      <c r="SX45" s="195" t="s">
        <v>165</v>
      </c>
      <c r="SY45" s="195" t="s">
        <v>164</v>
      </c>
      <c r="SZ45" s="195" t="s">
        <v>61</v>
      </c>
      <c r="TA45" s="196" t="s">
        <v>172</v>
      </c>
      <c r="TB45" s="195" t="s">
        <v>166</v>
      </c>
      <c r="TC45" s="195" t="s">
        <v>165</v>
      </c>
      <c r="TD45" s="195" t="s">
        <v>164</v>
      </c>
      <c r="TE45" s="195" t="s">
        <v>61</v>
      </c>
      <c r="TF45" s="196" t="s">
        <v>172</v>
      </c>
      <c r="TG45" s="195" t="s">
        <v>166</v>
      </c>
      <c r="TH45" s="195" t="s">
        <v>165</v>
      </c>
      <c r="TI45" s="195" t="s">
        <v>164</v>
      </c>
      <c r="TJ45" s="195" t="s">
        <v>61</v>
      </c>
      <c r="TK45" s="196" t="s">
        <v>172</v>
      </c>
      <c r="TL45" s="195" t="s">
        <v>166</v>
      </c>
      <c r="TM45" s="195" t="s">
        <v>165</v>
      </c>
      <c r="TN45" s="195" t="s">
        <v>164</v>
      </c>
      <c r="TO45" s="195" t="s">
        <v>61</v>
      </c>
      <c r="TP45" s="196" t="s">
        <v>172</v>
      </c>
      <c r="TQ45" s="195" t="s">
        <v>166</v>
      </c>
      <c r="TR45" s="195" t="s">
        <v>165</v>
      </c>
      <c r="TS45" s="195" t="s">
        <v>164</v>
      </c>
      <c r="TT45" s="195" t="s">
        <v>61</v>
      </c>
      <c r="TU45" s="196" t="s">
        <v>172</v>
      </c>
      <c r="TV45" s="195" t="s">
        <v>166</v>
      </c>
      <c r="TW45" s="195" t="s">
        <v>165</v>
      </c>
      <c r="TX45" s="195" t="s">
        <v>164</v>
      </c>
      <c r="TY45" s="195" t="s">
        <v>61</v>
      </c>
      <c r="TZ45" s="196" t="s">
        <v>172</v>
      </c>
      <c r="UA45" s="195" t="s">
        <v>166</v>
      </c>
      <c r="UB45" s="195" t="s">
        <v>165</v>
      </c>
      <c r="UC45" s="195" t="s">
        <v>164</v>
      </c>
      <c r="UD45" s="195" t="s">
        <v>61</v>
      </c>
      <c r="UE45" s="196" t="s">
        <v>172</v>
      </c>
      <c r="UF45" s="195" t="s">
        <v>166</v>
      </c>
      <c r="UG45" s="195" t="s">
        <v>165</v>
      </c>
      <c r="UH45" s="195" t="s">
        <v>164</v>
      </c>
      <c r="UI45" s="195" t="s">
        <v>61</v>
      </c>
      <c r="UJ45" s="196" t="s">
        <v>172</v>
      </c>
      <c r="UK45" s="195" t="s">
        <v>166</v>
      </c>
      <c r="UL45" s="195" t="s">
        <v>165</v>
      </c>
      <c r="UM45" s="195" t="s">
        <v>164</v>
      </c>
      <c r="UN45" s="195" t="s">
        <v>61</v>
      </c>
      <c r="UO45" s="196" t="s">
        <v>172</v>
      </c>
      <c r="UP45" s="195" t="s">
        <v>166</v>
      </c>
      <c r="UQ45" s="195" t="s">
        <v>165</v>
      </c>
      <c r="UR45" s="195" t="s">
        <v>164</v>
      </c>
      <c r="US45" s="195" t="s">
        <v>61</v>
      </c>
      <c r="UT45" s="196" t="s">
        <v>172</v>
      </c>
      <c r="UU45" s="195" t="s">
        <v>166</v>
      </c>
      <c r="UV45" s="195" t="s">
        <v>165</v>
      </c>
      <c r="UW45" s="195" t="s">
        <v>164</v>
      </c>
      <c r="UX45" s="195" t="s">
        <v>61</v>
      </c>
      <c r="UY45" s="196" t="s">
        <v>172</v>
      </c>
      <c r="UZ45" s="195" t="s">
        <v>166</v>
      </c>
      <c r="VA45" s="195" t="s">
        <v>165</v>
      </c>
      <c r="VB45" s="195" t="s">
        <v>164</v>
      </c>
      <c r="VC45" s="195" t="s">
        <v>61</v>
      </c>
      <c r="VD45" s="196" t="s">
        <v>172</v>
      </c>
      <c r="VE45" s="195" t="s">
        <v>166</v>
      </c>
      <c r="VF45" s="195" t="s">
        <v>165</v>
      </c>
      <c r="VG45" s="195" t="s">
        <v>164</v>
      </c>
      <c r="VH45" s="195" t="s">
        <v>61</v>
      </c>
      <c r="VI45" s="196" t="s">
        <v>172</v>
      </c>
      <c r="VJ45" s="195" t="s">
        <v>166</v>
      </c>
      <c r="VK45" s="195" t="s">
        <v>165</v>
      </c>
      <c r="VL45" s="195" t="s">
        <v>164</v>
      </c>
      <c r="VM45" s="195" t="s">
        <v>61</v>
      </c>
      <c r="VN45" s="196" t="s">
        <v>172</v>
      </c>
      <c r="VO45" s="195" t="s">
        <v>166</v>
      </c>
      <c r="VP45" s="195" t="s">
        <v>165</v>
      </c>
      <c r="VQ45" s="195" t="s">
        <v>164</v>
      </c>
      <c r="VR45" s="195" t="s">
        <v>61</v>
      </c>
      <c r="VS45" s="196" t="s">
        <v>172</v>
      </c>
      <c r="VT45" s="195" t="s">
        <v>166</v>
      </c>
      <c r="VU45" s="195" t="s">
        <v>165</v>
      </c>
      <c r="VV45" s="195" t="s">
        <v>164</v>
      </c>
      <c r="VW45" s="195" t="s">
        <v>61</v>
      </c>
      <c r="VX45" s="196" t="s">
        <v>172</v>
      </c>
      <c r="VY45" s="195" t="s">
        <v>166</v>
      </c>
      <c r="VZ45" s="195" t="s">
        <v>165</v>
      </c>
      <c r="WA45" s="195" t="s">
        <v>164</v>
      </c>
      <c r="WB45" s="195" t="s">
        <v>61</v>
      </c>
      <c r="WC45" s="196" t="s">
        <v>172</v>
      </c>
      <c r="WD45" s="195" t="s">
        <v>166</v>
      </c>
      <c r="WE45" s="195" t="s">
        <v>165</v>
      </c>
      <c r="WF45" s="195" t="s">
        <v>164</v>
      </c>
      <c r="WG45" s="195" t="s">
        <v>61</v>
      </c>
      <c r="WH45" s="196" t="s">
        <v>172</v>
      </c>
      <c r="WI45" s="195" t="s">
        <v>166</v>
      </c>
      <c r="WJ45" s="195" t="s">
        <v>165</v>
      </c>
      <c r="WK45" s="195" t="s">
        <v>164</v>
      </c>
      <c r="WL45" s="195" t="s">
        <v>61</v>
      </c>
      <c r="WM45" s="196" t="s">
        <v>172</v>
      </c>
      <c r="WN45" s="195" t="s">
        <v>166</v>
      </c>
      <c r="WO45" s="195" t="s">
        <v>165</v>
      </c>
      <c r="WP45" s="195" t="s">
        <v>164</v>
      </c>
      <c r="WQ45" s="195" t="s">
        <v>61</v>
      </c>
      <c r="WR45" s="196" t="s">
        <v>172</v>
      </c>
      <c r="WS45" s="195" t="s">
        <v>166</v>
      </c>
      <c r="WT45" s="195" t="s">
        <v>165</v>
      </c>
      <c r="WU45" s="195" t="s">
        <v>164</v>
      </c>
      <c r="WV45" s="195" t="s">
        <v>61</v>
      </c>
      <c r="WW45" s="196" t="s">
        <v>172</v>
      </c>
      <c r="WX45" s="195" t="s">
        <v>166</v>
      </c>
      <c r="WY45" s="195" t="s">
        <v>165</v>
      </c>
      <c r="WZ45" s="195" t="s">
        <v>164</v>
      </c>
      <c r="XA45" s="195" t="s">
        <v>61</v>
      </c>
      <c r="XB45" s="196" t="s">
        <v>172</v>
      </c>
      <c r="XC45" s="195" t="s">
        <v>166</v>
      </c>
      <c r="XD45" s="195" t="s">
        <v>165</v>
      </c>
      <c r="XE45" s="195" t="s">
        <v>164</v>
      </c>
      <c r="XF45" s="195" t="s">
        <v>61</v>
      </c>
      <c r="XG45" s="196" t="s">
        <v>172</v>
      </c>
      <c r="XH45" s="195" t="s">
        <v>166</v>
      </c>
      <c r="XI45" s="195" t="s">
        <v>165</v>
      </c>
      <c r="XJ45" s="195" t="s">
        <v>164</v>
      </c>
      <c r="XK45" s="195" t="s">
        <v>61</v>
      </c>
      <c r="XL45" s="196" t="s">
        <v>172</v>
      </c>
      <c r="XM45" s="195" t="s">
        <v>166</v>
      </c>
      <c r="XN45" s="195" t="s">
        <v>165</v>
      </c>
      <c r="XO45" s="195" t="s">
        <v>164</v>
      </c>
      <c r="XP45" s="195" t="s">
        <v>61</v>
      </c>
      <c r="XQ45" s="196" t="s">
        <v>172</v>
      </c>
      <c r="XR45" s="195" t="s">
        <v>166</v>
      </c>
      <c r="XS45" s="195" t="s">
        <v>165</v>
      </c>
      <c r="XT45" s="195" t="s">
        <v>164</v>
      </c>
      <c r="XU45" s="195" t="s">
        <v>61</v>
      </c>
      <c r="XV45" s="196" t="s">
        <v>172</v>
      </c>
      <c r="XW45" s="195" t="s">
        <v>166</v>
      </c>
      <c r="XX45" s="195" t="s">
        <v>165</v>
      </c>
      <c r="XY45" s="195" t="s">
        <v>164</v>
      </c>
      <c r="XZ45" s="195" t="s">
        <v>61</v>
      </c>
      <c r="YA45" s="196" t="s">
        <v>172</v>
      </c>
      <c r="YB45" s="195" t="s">
        <v>166</v>
      </c>
      <c r="YC45" s="195" t="s">
        <v>165</v>
      </c>
      <c r="YD45" s="195" t="s">
        <v>164</v>
      </c>
      <c r="YE45" s="195" t="s">
        <v>61</v>
      </c>
      <c r="YF45" s="196" t="s">
        <v>172</v>
      </c>
      <c r="YG45" s="195" t="s">
        <v>166</v>
      </c>
      <c r="YH45" s="195" t="s">
        <v>165</v>
      </c>
      <c r="YI45" s="195" t="s">
        <v>164</v>
      </c>
      <c r="YJ45" s="195" t="s">
        <v>61</v>
      </c>
      <c r="YK45" s="196" t="s">
        <v>172</v>
      </c>
      <c r="YL45" s="195" t="s">
        <v>166</v>
      </c>
      <c r="YM45" s="195" t="s">
        <v>165</v>
      </c>
      <c r="YN45" s="195" t="s">
        <v>164</v>
      </c>
      <c r="YO45" s="195" t="s">
        <v>61</v>
      </c>
      <c r="YP45" s="196" t="s">
        <v>172</v>
      </c>
      <c r="YQ45" s="195" t="s">
        <v>166</v>
      </c>
      <c r="YR45" s="195" t="s">
        <v>165</v>
      </c>
      <c r="YS45" s="195" t="s">
        <v>164</v>
      </c>
      <c r="YT45" s="195" t="s">
        <v>61</v>
      </c>
      <c r="YU45" s="196" t="s">
        <v>172</v>
      </c>
      <c r="YV45" s="195" t="s">
        <v>166</v>
      </c>
      <c r="YW45" s="195" t="s">
        <v>165</v>
      </c>
      <c r="YX45" s="195" t="s">
        <v>164</v>
      </c>
      <c r="YY45" s="195" t="s">
        <v>61</v>
      </c>
      <c r="YZ45" s="196" t="s">
        <v>172</v>
      </c>
      <c r="ZA45" s="195" t="s">
        <v>166</v>
      </c>
      <c r="ZB45" s="195" t="s">
        <v>165</v>
      </c>
      <c r="ZC45" s="195" t="s">
        <v>164</v>
      </c>
      <c r="ZD45" s="195" t="s">
        <v>61</v>
      </c>
      <c r="ZE45" s="196" t="s">
        <v>172</v>
      </c>
      <c r="ZF45" s="195" t="s">
        <v>166</v>
      </c>
      <c r="ZG45" s="195" t="s">
        <v>165</v>
      </c>
      <c r="ZH45" s="195" t="s">
        <v>164</v>
      </c>
      <c r="ZI45" s="195" t="s">
        <v>61</v>
      </c>
      <c r="ZJ45" s="196" t="s">
        <v>172</v>
      </c>
      <c r="ZK45" s="195" t="s">
        <v>166</v>
      </c>
      <c r="ZL45" s="195" t="s">
        <v>165</v>
      </c>
      <c r="ZM45" s="195" t="s">
        <v>164</v>
      </c>
      <c r="ZN45" s="195" t="s">
        <v>61</v>
      </c>
      <c r="ZO45" s="196" t="s">
        <v>172</v>
      </c>
      <c r="ZP45" s="195" t="s">
        <v>166</v>
      </c>
      <c r="ZQ45" s="195" t="s">
        <v>165</v>
      </c>
      <c r="ZR45" s="195" t="s">
        <v>164</v>
      </c>
      <c r="ZS45" s="195" t="s">
        <v>61</v>
      </c>
      <c r="ZT45" s="196" t="s">
        <v>172</v>
      </c>
      <c r="ZU45" s="195" t="s">
        <v>166</v>
      </c>
      <c r="ZV45" s="195" t="s">
        <v>165</v>
      </c>
      <c r="ZW45" s="195" t="s">
        <v>164</v>
      </c>
      <c r="ZX45" s="195" t="s">
        <v>61</v>
      </c>
      <c r="ZY45" s="196" t="s">
        <v>172</v>
      </c>
      <c r="ZZ45" s="195" t="s">
        <v>166</v>
      </c>
      <c r="AAA45" s="195" t="s">
        <v>165</v>
      </c>
      <c r="AAB45" s="195" t="s">
        <v>164</v>
      </c>
      <c r="AAC45" s="195" t="s">
        <v>61</v>
      </c>
      <c r="AAD45" s="196" t="s">
        <v>172</v>
      </c>
      <c r="AAE45" s="195" t="s">
        <v>166</v>
      </c>
      <c r="AAF45" s="195" t="s">
        <v>165</v>
      </c>
      <c r="AAG45" s="195" t="s">
        <v>164</v>
      </c>
      <c r="AAH45" s="195" t="s">
        <v>61</v>
      </c>
      <c r="AAI45" s="196" t="s">
        <v>172</v>
      </c>
      <c r="AAJ45" s="195" t="s">
        <v>166</v>
      </c>
      <c r="AAK45" s="195" t="s">
        <v>165</v>
      </c>
      <c r="AAL45" s="195" t="s">
        <v>164</v>
      </c>
      <c r="AAM45" s="195" t="s">
        <v>61</v>
      </c>
    </row>
    <row r="46" spans="1:715" ht="15.75" thickBot="1" x14ac:dyDescent="0.3">
      <c r="A46" s="194" t="s">
        <v>62</v>
      </c>
      <c r="B46" s="205" t="s">
        <v>163</v>
      </c>
      <c r="C46" s="205">
        <v>489.27</v>
      </c>
      <c r="D46" s="205">
        <v>564.54999999999995</v>
      </c>
      <c r="E46" s="190">
        <f>SUM(B46:D46)</f>
        <v>1053.82</v>
      </c>
      <c r="F46" s="194" t="s">
        <v>62</v>
      </c>
      <c r="G46" s="205" t="s">
        <v>163</v>
      </c>
      <c r="H46" s="205">
        <v>490.84</v>
      </c>
      <c r="I46" s="205">
        <v>566.75</v>
      </c>
      <c r="J46" s="190">
        <f>SUM(G46:I46)</f>
        <v>1057.5899999999999</v>
      </c>
      <c r="K46" s="194" t="s">
        <v>62</v>
      </c>
      <c r="L46" s="205" t="s">
        <v>163</v>
      </c>
      <c r="M46" s="205">
        <v>494.92</v>
      </c>
      <c r="N46" s="205">
        <v>571.15</v>
      </c>
      <c r="O46" s="190">
        <f>SUM(L46:N46)</f>
        <v>1066.07</v>
      </c>
      <c r="P46" s="194" t="s">
        <v>62</v>
      </c>
      <c r="Q46" s="205" t="s">
        <v>163</v>
      </c>
      <c r="R46" s="205">
        <v>495.2</v>
      </c>
      <c r="S46" s="205">
        <v>571.38</v>
      </c>
      <c r="T46" s="190">
        <f>SUM(Q46:S46)</f>
        <v>1066.58</v>
      </c>
      <c r="U46" s="194" t="s">
        <v>62</v>
      </c>
      <c r="V46" s="205" t="s">
        <v>163</v>
      </c>
      <c r="W46" s="205">
        <v>497.03</v>
      </c>
      <c r="X46" s="205">
        <v>573.24</v>
      </c>
      <c r="Y46" s="190">
        <f>SUM(V46:X46)</f>
        <v>1070.27</v>
      </c>
      <c r="Z46" s="194" t="s">
        <v>62</v>
      </c>
      <c r="AA46" s="205" t="s">
        <v>163</v>
      </c>
      <c r="AB46" s="205">
        <v>498.55</v>
      </c>
      <c r="AC46" s="205">
        <v>574.86</v>
      </c>
      <c r="AD46" s="190">
        <f>SUM(AA46:AC46)</f>
        <v>1073.4100000000001</v>
      </c>
      <c r="AE46" s="194" t="s">
        <v>62</v>
      </c>
      <c r="AF46" s="205" t="s">
        <v>163</v>
      </c>
      <c r="AG46" s="205">
        <v>499.59</v>
      </c>
      <c r="AH46" s="205">
        <v>575.89</v>
      </c>
      <c r="AI46" s="190">
        <f>SUM(AF46:AH46)</f>
        <v>1075.48</v>
      </c>
      <c r="AJ46" s="194" t="s">
        <v>62</v>
      </c>
      <c r="AK46" s="205" t="s">
        <v>163</v>
      </c>
      <c r="AL46" s="205">
        <v>500.31</v>
      </c>
      <c r="AM46" s="205">
        <v>576.64</v>
      </c>
      <c r="AN46" s="190">
        <f>SUM(AK46:AM46)</f>
        <v>1076.95</v>
      </c>
      <c r="AO46" s="192" t="s">
        <v>62</v>
      </c>
      <c r="AP46" s="190" t="s">
        <v>51</v>
      </c>
      <c r="AQ46" s="190">
        <v>503.66</v>
      </c>
      <c r="AR46" s="190">
        <v>580.36</v>
      </c>
      <c r="AS46" s="190">
        <f>SUM(AP46:AR46)</f>
        <v>1084.02</v>
      </c>
      <c r="AT46" s="192" t="s">
        <v>62</v>
      </c>
      <c r="AU46" s="190" t="s">
        <v>43</v>
      </c>
      <c r="AV46" s="190">
        <v>506.59</v>
      </c>
      <c r="AW46" s="190">
        <v>583.80999999999995</v>
      </c>
      <c r="AX46" s="190">
        <f>SUM(AU46:AW46)</f>
        <v>1090.3999999999999</v>
      </c>
      <c r="AY46" s="192" t="s">
        <v>62</v>
      </c>
      <c r="AZ46" s="190" t="s">
        <v>43</v>
      </c>
      <c r="BA46" s="190">
        <v>422.26</v>
      </c>
      <c r="BB46" s="190">
        <v>502.08</v>
      </c>
      <c r="BC46" s="190">
        <f>SUM(AZ46:BB46)</f>
        <v>924.33999999999992</v>
      </c>
      <c r="BD46" s="192" t="s">
        <v>62</v>
      </c>
      <c r="BE46" s="190" t="s">
        <v>43</v>
      </c>
      <c r="BF46" s="190">
        <v>422.29</v>
      </c>
      <c r="BG46" s="190">
        <v>502.25</v>
      </c>
      <c r="BH46" s="190">
        <f>SUM(BE46:BG46)</f>
        <v>924.54</v>
      </c>
      <c r="BI46" s="192" t="s">
        <v>62</v>
      </c>
      <c r="BJ46" s="190" t="s">
        <v>43</v>
      </c>
      <c r="BK46" s="190">
        <v>423.45</v>
      </c>
      <c r="BL46" s="190">
        <v>503.89</v>
      </c>
      <c r="BM46" s="190">
        <f>SUM(BJ46:BL46)</f>
        <v>927.33999999999992</v>
      </c>
      <c r="BN46" s="192" t="s">
        <v>62</v>
      </c>
      <c r="BO46" s="190" t="s">
        <v>43</v>
      </c>
      <c r="BP46" s="190">
        <v>424.24</v>
      </c>
      <c r="BQ46" s="190">
        <v>504.72</v>
      </c>
      <c r="BR46" s="190">
        <f>SUM(BO46:BQ46)</f>
        <v>928.96</v>
      </c>
      <c r="BS46" s="192" t="s">
        <v>62</v>
      </c>
      <c r="BT46" s="190" t="s">
        <v>43</v>
      </c>
      <c r="BU46" s="190">
        <v>424.76</v>
      </c>
      <c r="BV46" s="190">
        <v>505.55</v>
      </c>
      <c r="BW46" s="190">
        <f>SUM(BT46:BV46)</f>
        <v>930.31</v>
      </c>
      <c r="BX46" s="192" t="s">
        <v>62</v>
      </c>
      <c r="BY46" s="190" t="s">
        <v>43</v>
      </c>
      <c r="BZ46" s="190">
        <v>426.23</v>
      </c>
      <c r="CA46" s="190">
        <v>506.82</v>
      </c>
      <c r="CB46" s="190">
        <f>SUM(BY46:CA46)</f>
        <v>933.05</v>
      </c>
      <c r="CC46" s="192" t="s">
        <v>62</v>
      </c>
      <c r="CD46" s="190" t="s">
        <v>43</v>
      </c>
      <c r="CE46" s="190">
        <v>429.46</v>
      </c>
      <c r="CF46" s="190">
        <v>511.31</v>
      </c>
      <c r="CG46" s="190">
        <f>SUM(CD46:CF46)</f>
        <v>940.77</v>
      </c>
      <c r="CH46" s="192" t="s">
        <v>62</v>
      </c>
      <c r="CI46" s="190" t="s">
        <v>43</v>
      </c>
      <c r="CJ46" s="190">
        <v>432.03</v>
      </c>
      <c r="CK46" s="190">
        <v>514.08000000000004</v>
      </c>
      <c r="CL46" s="190">
        <f>SUM(CI46:CK46)</f>
        <v>946.11</v>
      </c>
      <c r="CM46" s="192" t="s">
        <v>62</v>
      </c>
      <c r="CN46" s="190" t="s">
        <v>43</v>
      </c>
      <c r="CO46" s="190">
        <v>435.66</v>
      </c>
      <c r="CP46" s="190">
        <v>518.67999999999995</v>
      </c>
      <c r="CQ46" s="190">
        <f>SUM(CN46:CP46)</f>
        <v>954.33999999999992</v>
      </c>
      <c r="CR46" s="192" t="s">
        <v>62</v>
      </c>
      <c r="CS46" s="190" t="s">
        <v>43</v>
      </c>
      <c r="CT46" s="190">
        <v>440.58</v>
      </c>
      <c r="CU46" s="190">
        <v>523.54999999999995</v>
      </c>
      <c r="CV46" s="190">
        <f>SUM(CS46:CU46)</f>
        <v>964.12999999999988</v>
      </c>
      <c r="CW46" s="192" t="s">
        <v>62</v>
      </c>
      <c r="CX46" s="190" t="s">
        <v>43</v>
      </c>
      <c r="CY46" s="190">
        <v>442.91</v>
      </c>
      <c r="CZ46" s="190">
        <v>525.79</v>
      </c>
      <c r="DA46" s="190">
        <f>SUM(CX46:CZ46)</f>
        <v>968.7</v>
      </c>
      <c r="DB46" s="192" t="s">
        <v>62</v>
      </c>
      <c r="DC46" s="190" t="s">
        <v>43</v>
      </c>
      <c r="DD46" s="190">
        <v>444.65</v>
      </c>
      <c r="DE46" s="190">
        <v>527.49</v>
      </c>
      <c r="DF46" s="190">
        <f>SUM(DC46:DE46)</f>
        <v>972.14</v>
      </c>
      <c r="DG46" s="192" t="s">
        <v>62</v>
      </c>
      <c r="DH46" s="190" t="s">
        <v>43</v>
      </c>
      <c r="DI46" s="190">
        <v>447.18</v>
      </c>
      <c r="DJ46" s="190">
        <v>530.19000000000005</v>
      </c>
      <c r="DK46" s="190">
        <f>SUM(DH46:DJ46)</f>
        <v>977.37000000000012</v>
      </c>
      <c r="DL46" s="192" t="s">
        <v>62</v>
      </c>
      <c r="DM46" s="190" t="s">
        <v>43</v>
      </c>
      <c r="DN46" s="190">
        <v>457.41</v>
      </c>
      <c r="DO46" s="190">
        <v>541.26</v>
      </c>
      <c r="DP46" s="190">
        <f>SUM(DM46:DO46)</f>
        <v>998.67000000000007</v>
      </c>
      <c r="DQ46" s="192" t="s">
        <v>62</v>
      </c>
      <c r="DR46" s="190" t="s">
        <v>43</v>
      </c>
      <c r="DS46" s="190">
        <v>459.93</v>
      </c>
      <c r="DT46" s="190">
        <v>543.94000000000005</v>
      </c>
      <c r="DU46" s="190">
        <f>SUM(DR46:DT46)</f>
        <v>1003.8700000000001</v>
      </c>
      <c r="DV46" s="192" t="s">
        <v>62</v>
      </c>
      <c r="DW46" s="190" t="s">
        <v>43</v>
      </c>
      <c r="DX46" s="190">
        <v>460.61</v>
      </c>
      <c r="DY46" s="190">
        <v>544.87</v>
      </c>
      <c r="DZ46" s="190">
        <f>SUM(DW46:DY46)</f>
        <v>1005.48</v>
      </c>
      <c r="EA46" s="192" t="s">
        <v>62</v>
      </c>
      <c r="EB46" s="190" t="s">
        <v>43</v>
      </c>
      <c r="EC46" s="190">
        <v>463.05</v>
      </c>
      <c r="ED46" s="190">
        <v>547.51</v>
      </c>
      <c r="EE46" s="190">
        <f>SUM(EB46:ED46)</f>
        <v>1010.56</v>
      </c>
      <c r="EF46" s="192" t="s">
        <v>62</v>
      </c>
      <c r="EG46" s="190" t="s">
        <v>43</v>
      </c>
      <c r="EH46" s="190">
        <v>465.08</v>
      </c>
      <c r="EI46" s="190">
        <v>549.78</v>
      </c>
      <c r="EJ46" s="190">
        <f>SUM(EG46:EI46)</f>
        <v>1014.8599999999999</v>
      </c>
      <c r="EK46" s="192" t="s">
        <v>62</v>
      </c>
      <c r="EL46" s="190" t="s">
        <v>43</v>
      </c>
      <c r="EM46" s="190">
        <v>471.37</v>
      </c>
      <c r="EN46" s="190">
        <v>557.9</v>
      </c>
      <c r="EO46" s="190">
        <f>SUM(EL46:EN46)</f>
        <v>1029.27</v>
      </c>
      <c r="EP46" s="192" t="s">
        <v>62</v>
      </c>
      <c r="EQ46" s="190" t="s">
        <v>43</v>
      </c>
      <c r="ER46" s="190">
        <v>473.82</v>
      </c>
      <c r="ES46" s="190">
        <v>560.66999999999996</v>
      </c>
      <c r="ET46" s="190">
        <f>SUM(EQ46:ES46)</f>
        <v>1034.49</v>
      </c>
      <c r="EU46" s="192" t="s">
        <v>62</v>
      </c>
      <c r="EV46" s="190" t="s">
        <v>43</v>
      </c>
      <c r="EW46" s="190">
        <v>479.34</v>
      </c>
      <c r="EX46" s="190">
        <v>567.1</v>
      </c>
      <c r="EY46" s="190">
        <f>SUM(EV46:EX46)</f>
        <v>1046.44</v>
      </c>
      <c r="EZ46" s="192" t="s">
        <v>62</v>
      </c>
      <c r="FA46" s="190" t="s">
        <v>43</v>
      </c>
      <c r="FB46" s="190">
        <v>481.5</v>
      </c>
      <c r="FC46" s="190">
        <v>569.86</v>
      </c>
      <c r="FD46" s="190">
        <f>SUM(FA46:FC46)</f>
        <v>1051.3600000000001</v>
      </c>
      <c r="FE46" s="192" t="s">
        <v>62</v>
      </c>
      <c r="FF46" s="190" t="s">
        <v>43</v>
      </c>
      <c r="FG46" s="190">
        <v>484.04</v>
      </c>
      <c r="FH46" s="190">
        <v>573.07000000000005</v>
      </c>
      <c r="FI46" s="190">
        <f>SUM(FF46:FH46)</f>
        <v>1057.1100000000001</v>
      </c>
      <c r="FJ46" s="192" t="s">
        <v>62</v>
      </c>
      <c r="FK46" s="190" t="s">
        <v>43</v>
      </c>
      <c r="FL46" s="190">
        <v>487.06</v>
      </c>
      <c r="FM46" s="190">
        <v>577.57000000000005</v>
      </c>
      <c r="FN46" s="190">
        <f>SUM(FK46:FM46)</f>
        <v>1064.6300000000001</v>
      </c>
      <c r="FO46" s="192" t="s">
        <v>62</v>
      </c>
      <c r="FP46" s="190" t="s">
        <v>43</v>
      </c>
      <c r="FQ46" s="190">
        <v>492.08</v>
      </c>
      <c r="FR46" s="190">
        <v>586.01</v>
      </c>
      <c r="FS46" s="190">
        <f>SUM(FP46:FR46)</f>
        <v>1078.0899999999999</v>
      </c>
      <c r="FT46" s="192" t="s">
        <v>62</v>
      </c>
      <c r="FU46" s="190" t="s">
        <v>43</v>
      </c>
      <c r="FV46" s="190">
        <v>495.83</v>
      </c>
      <c r="FW46" s="190">
        <v>591.69000000000005</v>
      </c>
      <c r="FX46" s="190">
        <f>SUM(FU46:FW46)</f>
        <v>1087.52</v>
      </c>
      <c r="FY46" s="192" t="s">
        <v>62</v>
      </c>
      <c r="FZ46" s="190" t="s">
        <v>43</v>
      </c>
      <c r="GA46" s="190">
        <v>498.4</v>
      </c>
      <c r="GB46" s="190">
        <v>594.14</v>
      </c>
      <c r="GC46" s="190">
        <f>SUM(FZ46:GB46)</f>
        <v>1092.54</v>
      </c>
      <c r="GD46" s="192" t="s">
        <v>62</v>
      </c>
      <c r="GE46" s="190" t="s">
        <v>43</v>
      </c>
      <c r="GF46" s="190">
        <v>498.72</v>
      </c>
      <c r="GG46" s="190">
        <v>596.29</v>
      </c>
      <c r="GH46" s="190">
        <f>SUM(GE46:GG46)</f>
        <v>1095.01</v>
      </c>
      <c r="GI46" s="192" t="s">
        <v>62</v>
      </c>
      <c r="GJ46" s="190" t="s">
        <v>43</v>
      </c>
      <c r="GK46" s="190">
        <v>501.29</v>
      </c>
      <c r="GL46" s="190">
        <v>599.30999999999995</v>
      </c>
      <c r="GM46" s="190">
        <f>SUM(GJ46:GL46)</f>
        <v>1100.5999999999999</v>
      </c>
      <c r="GN46" s="192" t="s">
        <v>62</v>
      </c>
      <c r="GO46" s="190" t="s">
        <v>43</v>
      </c>
      <c r="GP46" s="190">
        <v>501.87</v>
      </c>
      <c r="GQ46" s="190">
        <v>599.61</v>
      </c>
      <c r="GR46" s="190">
        <f>SUM(GO46:GQ46)</f>
        <v>1101.48</v>
      </c>
      <c r="GS46" s="192" t="s">
        <v>62</v>
      </c>
      <c r="GT46" s="190" t="s">
        <v>43</v>
      </c>
      <c r="GU46" s="190">
        <v>502.19</v>
      </c>
      <c r="GV46" s="190">
        <v>599.86</v>
      </c>
      <c r="GW46" s="190">
        <f>SUM(GT46:GV46)</f>
        <v>1102.05</v>
      </c>
      <c r="GX46" s="192" t="s">
        <v>62</v>
      </c>
      <c r="GY46" s="190" t="s">
        <v>43</v>
      </c>
      <c r="GZ46" s="190">
        <v>502.66</v>
      </c>
      <c r="HA46" s="190">
        <v>600.02</v>
      </c>
      <c r="HB46" s="190">
        <f>SUM(GY46:HA46)</f>
        <v>1102.68</v>
      </c>
      <c r="HC46" s="192" t="s">
        <v>62</v>
      </c>
      <c r="HD46" s="190" t="s">
        <v>43</v>
      </c>
      <c r="HE46" s="190">
        <v>504.85</v>
      </c>
      <c r="HF46" s="190">
        <v>602.51</v>
      </c>
      <c r="HG46" s="190">
        <f>SUM(HD46:HF46)</f>
        <v>1107.3600000000001</v>
      </c>
      <c r="HH46" s="192" t="s">
        <v>62</v>
      </c>
      <c r="HI46" s="190" t="s">
        <v>43</v>
      </c>
      <c r="HJ46" s="190">
        <v>506.55</v>
      </c>
      <c r="HK46" s="190">
        <v>606.96</v>
      </c>
      <c r="HL46" s="190">
        <f>SUM(HI46:HK46)</f>
        <v>1113.51</v>
      </c>
      <c r="HM46" s="192" t="s">
        <v>62</v>
      </c>
      <c r="HN46" s="190" t="s">
        <v>43</v>
      </c>
      <c r="HO46" s="190">
        <v>508.42</v>
      </c>
      <c r="HP46" s="190">
        <v>609.80999999999995</v>
      </c>
      <c r="HQ46" s="190">
        <f>SUM(HN46:HP46)</f>
        <v>1118.23</v>
      </c>
      <c r="HR46" s="192" t="s">
        <v>62</v>
      </c>
      <c r="HS46" s="190" t="s">
        <v>43</v>
      </c>
      <c r="HT46" s="190">
        <v>508.91</v>
      </c>
      <c r="HU46" s="190">
        <v>611.37</v>
      </c>
      <c r="HV46" s="190">
        <f>SUM(HS46:HU46)</f>
        <v>1120.28</v>
      </c>
      <c r="HW46" s="192" t="s">
        <v>62</v>
      </c>
      <c r="HX46" s="190" t="s">
        <v>43</v>
      </c>
      <c r="HY46" s="190">
        <v>510.91</v>
      </c>
      <c r="HZ46" s="190">
        <v>616.05999999999995</v>
      </c>
      <c r="IA46" s="190">
        <f>SUM(HX46:HZ46)</f>
        <v>1126.97</v>
      </c>
      <c r="IB46" s="192" t="s">
        <v>62</v>
      </c>
      <c r="IC46" s="190" t="s">
        <v>43</v>
      </c>
      <c r="ID46" s="190">
        <v>512.70000000000005</v>
      </c>
      <c r="IE46" s="190">
        <v>617.79999999999995</v>
      </c>
      <c r="IF46" s="190">
        <f>SUM(IC46:IE46)</f>
        <v>1130.5</v>
      </c>
      <c r="IG46" s="192" t="s">
        <v>62</v>
      </c>
      <c r="IH46" s="190" t="s">
        <v>43</v>
      </c>
      <c r="II46" s="190">
        <v>515.47</v>
      </c>
      <c r="IJ46" s="190">
        <v>620.66999999999996</v>
      </c>
      <c r="IK46" s="190">
        <f>SUM(IH46:IJ46)</f>
        <v>1136.1399999999999</v>
      </c>
      <c r="IL46" s="192" t="s">
        <v>62</v>
      </c>
      <c r="IM46" s="190" t="s">
        <v>43</v>
      </c>
      <c r="IN46" s="190">
        <v>516.48</v>
      </c>
      <c r="IO46" s="190">
        <v>621.75</v>
      </c>
      <c r="IP46" s="190">
        <f>SUM(IM46:IO46)</f>
        <v>1138.23</v>
      </c>
      <c r="IQ46" s="192" t="s">
        <v>62</v>
      </c>
      <c r="IR46" s="190" t="s">
        <v>43</v>
      </c>
      <c r="IS46" s="190">
        <v>520.36</v>
      </c>
      <c r="IT46" s="190">
        <v>627.54</v>
      </c>
      <c r="IU46" s="190">
        <f>SUM(IR46:IT46)</f>
        <v>1147.9000000000001</v>
      </c>
      <c r="IV46" s="192" t="s">
        <v>62</v>
      </c>
      <c r="IW46" s="190" t="s">
        <v>43</v>
      </c>
      <c r="IX46" s="190">
        <v>520.36</v>
      </c>
      <c r="IY46" s="190">
        <v>628.16999999999996</v>
      </c>
      <c r="IZ46" s="190">
        <f>SUM(IW46:IY46)</f>
        <v>1148.53</v>
      </c>
      <c r="JA46" s="192" t="s">
        <v>62</v>
      </c>
      <c r="JB46" s="190" t="s">
        <v>43</v>
      </c>
      <c r="JC46" s="190">
        <v>519.79999999999995</v>
      </c>
      <c r="JD46" s="190">
        <v>627.1</v>
      </c>
      <c r="JE46" s="190">
        <f>SUM(JB46:JD46)</f>
        <v>1146.9000000000001</v>
      </c>
      <c r="JF46" s="192" t="s">
        <v>62</v>
      </c>
      <c r="JG46" s="190" t="s">
        <v>43</v>
      </c>
      <c r="JH46" s="190">
        <v>522.64</v>
      </c>
      <c r="JI46" s="190">
        <v>630.36</v>
      </c>
      <c r="JJ46" s="190">
        <f>SUM(JG46:JI46)</f>
        <v>1153</v>
      </c>
      <c r="JK46" s="192" t="s">
        <v>62</v>
      </c>
      <c r="JL46" s="190" t="s">
        <v>43</v>
      </c>
      <c r="JM46" s="190">
        <v>523.19000000000005</v>
      </c>
      <c r="JN46" s="190">
        <v>630.89</v>
      </c>
      <c r="JO46" s="190">
        <f>SUM(JL46:JN46)</f>
        <v>1154.08</v>
      </c>
      <c r="JP46" s="192" t="s">
        <v>62</v>
      </c>
      <c r="JQ46" s="190" t="s">
        <v>43</v>
      </c>
      <c r="JR46" s="190">
        <v>526.25</v>
      </c>
      <c r="JS46" s="190">
        <v>635.11</v>
      </c>
      <c r="JT46" s="190">
        <f>SUM(JQ46:JS46)</f>
        <v>1161.3600000000001</v>
      </c>
      <c r="JU46" s="192" t="s">
        <v>62</v>
      </c>
      <c r="JV46" s="190" t="s">
        <v>43</v>
      </c>
      <c r="JW46" s="190">
        <v>529.94000000000005</v>
      </c>
      <c r="JX46" s="190">
        <v>637.91</v>
      </c>
      <c r="JY46" s="190">
        <f>SUM(JV46:JX46)</f>
        <v>1167.8499999999999</v>
      </c>
      <c r="JZ46" s="192" t="s">
        <v>62</v>
      </c>
      <c r="KA46" s="190" t="s">
        <v>43</v>
      </c>
      <c r="KB46" s="190">
        <v>533.12</v>
      </c>
      <c r="KC46" s="190">
        <v>641.16</v>
      </c>
      <c r="KD46" s="190">
        <f>SUM(KA46:KC46)</f>
        <v>1174.28</v>
      </c>
      <c r="KE46" s="192" t="s">
        <v>62</v>
      </c>
      <c r="KF46" s="190" t="s">
        <v>43</v>
      </c>
      <c r="KG46" s="190">
        <v>538.4</v>
      </c>
      <c r="KH46" s="190">
        <v>647.20000000000005</v>
      </c>
      <c r="KI46" s="190">
        <f>SUM(KF46:KH46)</f>
        <v>1185.5999999999999</v>
      </c>
      <c r="KJ46" s="192" t="s">
        <v>62</v>
      </c>
      <c r="KK46" s="190" t="s">
        <v>43</v>
      </c>
      <c r="KL46" s="190">
        <v>541.98</v>
      </c>
      <c r="KM46" s="190">
        <v>651.32000000000005</v>
      </c>
      <c r="KN46" s="190">
        <f>SUM(KK46:KM46)</f>
        <v>1193.3000000000002</v>
      </c>
      <c r="KO46" s="192" t="s">
        <v>62</v>
      </c>
      <c r="KP46" s="190" t="s">
        <v>43</v>
      </c>
      <c r="KQ46" s="190">
        <v>548.49</v>
      </c>
      <c r="KR46" s="190">
        <v>658.14</v>
      </c>
      <c r="KS46" s="190">
        <f>SUM(KP46:KR46)</f>
        <v>1206.6300000000001</v>
      </c>
      <c r="KT46" s="192" t="s">
        <v>62</v>
      </c>
      <c r="KU46" s="190" t="s">
        <v>43</v>
      </c>
      <c r="KV46" s="190">
        <v>552.27</v>
      </c>
      <c r="KW46" s="190">
        <v>660.89</v>
      </c>
      <c r="KX46" s="190">
        <f>SUM(KU46:KW46)</f>
        <v>1213.1599999999999</v>
      </c>
      <c r="KY46" s="192" t="s">
        <v>62</v>
      </c>
      <c r="KZ46" s="190" t="s">
        <v>43</v>
      </c>
      <c r="LA46" s="190">
        <v>552.1</v>
      </c>
      <c r="LB46" s="190">
        <v>660.26</v>
      </c>
      <c r="LC46" s="190">
        <f>SUM(KZ46:LB46)</f>
        <v>1212.3600000000001</v>
      </c>
      <c r="LD46" s="192" t="s">
        <v>62</v>
      </c>
      <c r="LE46" s="190" t="s">
        <v>43</v>
      </c>
      <c r="LF46" s="190">
        <v>552.91</v>
      </c>
      <c r="LG46" s="190">
        <v>663.35</v>
      </c>
      <c r="LH46" s="190">
        <f>SUM(LE46:LG46)</f>
        <v>1216.26</v>
      </c>
      <c r="LI46" s="192" t="s">
        <v>62</v>
      </c>
      <c r="LJ46" s="190" t="s">
        <v>43</v>
      </c>
      <c r="LK46" s="190">
        <v>552.51</v>
      </c>
      <c r="LL46" s="190">
        <v>664.26</v>
      </c>
      <c r="LM46" s="190">
        <f>SUM(LJ46:LL46)</f>
        <v>1216.77</v>
      </c>
      <c r="LN46" s="192" t="s">
        <v>62</v>
      </c>
      <c r="LO46" s="190" t="s">
        <v>43</v>
      </c>
      <c r="LP46" s="190">
        <v>557.92999999999995</v>
      </c>
      <c r="LQ46" s="190">
        <v>670.24</v>
      </c>
      <c r="LR46" s="190">
        <f>SUM(LO46:LQ46)</f>
        <v>1228.17</v>
      </c>
      <c r="LS46" s="192" t="s">
        <v>62</v>
      </c>
      <c r="LT46" s="190" t="s">
        <v>43</v>
      </c>
      <c r="LU46" s="190">
        <v>563.66</v>
      </c>
      <c r="LV46" s="190">
        <v>675.97</v>
      </c>
      <c r="LW46" s="190">
        <f>SUM(LT46:LV46)</f>
        <v>1239.6300000000001</v>
      </c>
      <c r="LX46" s="192" t="s">
        <v>62</v>
      </c>
      <c r="LY46" s="190" t="s">
        <v>43</v>
      </c>
      <c r="LZ46" s="190">
        <v>568.28</v>
      </c>
      <c r="MA46" s="190">
        <v>680.81</v>
      </c>
      <c r="MB46" s="190">
        <f>SUM(LY46:MA46)</f>
        <v>1249.0899999999999</v>
      </c>
      <c r="MC46" s="192" t="s">
        <v>62</v>
      </c>
      <c r="MD46" s="190" t="s">
        <v>43</v>
      </c>
      <c r="ME46" s="190">
        <v>570.07000000000005</v>
      </c>
      <c r="MF46" s="190">
        <v>682.9</v>
      </c>
      <c r="MG46" s="190">
        <f>SUM(MD46:MF46)</f>
        <v>1252.97</v>
      </c>
      <c r="MH46" s="192" t="s">
        <v>62</v>
      </c>
      <c r="MI46" s="190" t="s">
        <v>43</v>
      </c>
      <c r="MJ46" s="190">
        <v>574.04</v>
      </c>
      <c r="MK46" s="190">
        <v>668.32</v>
      </c>
      <c r="ML46" s="190">
        <f>SUM(MI46:MK46)</f>
        <v>1242.3600000000001</v>
      </c>
      <c r="MM46" s="192" t="s">
        <v>62</v>
      </c>
      <c r="MN46" s="190" t="s">
        <v>43</v>
      </c>
      <c r="MO46" s="190">
        <v>574.51</v>
      </c>
      <c r="MP46" s="190">
        <v>689.22</v>
      </c>
      <c r="MQ46" s="190">
        <f>SUM(MN46:MP46)</f>
        <v>1263.73</v>
      </c>
      <c r="MR46" s="192" t="s">
        <v>62</v>
      </c>
      <c r="MS46" s="190" t="s">
        <v>43</v>
      </c>
      <c r="MT46" s="190">
        <v>572.99</v>
      </c>
      <c r="MU46" s="190">
        <v>687.3</v>
      </c>
      <c r="MV46" s="190">
        <f>SUM(MS46:MU46)</f>
        <v>1260.29</v>
      </c>
      <c r="MW46" s="192" t="s">
        <v>62</v>
      </c>
      <c r="MX46" s="190" t="s">
        <v>43</v>
      </c>
      <c r="MY46" s="190">
        <v>576.87</v>
      </c>
      <c r="MZ46" s="190">
        <v>693.3</v>
      </c>
      <c r="NA46" s="190">
        <f>SUM(MX46:MZ46)</f>
        <v>1270.17</v>
      </c>
      <c r="NB46" s="192" t="s">
        <v>62</v>
      </c>
      <c r="NC46" s="190" t="s">
        <v>43</v>
      </c>
      <c r="ND46" s="190">
        <v>577.67999999999995</v>
      </c>
      <c r="NE46" s="190">
        <v>693.39</v>
      </c>
      <c r="NF46" s="190">
        <f>SUM(NC46:NE46)</f>
        <v>1271.07</v>
      </c>
      <c r="NG46" s="192" t="s">
        <v>62</v>
      </c>
      <c r="NH46" s="190" t="s">
        <v>43</v>
      </c>
      <c r="NI46" s="190">
        <v>581.98</v>
      </c>
      <c r="NJ46" s="190">
        <v>697.25</v>
      </c>
      <c r="NK46" s="190">
        <f>SUM(NH46:NJ46)</f>
        <v>1279.23</v>
      </c>
      <c r="NL46" s="192" t="s">
        <v>62</v>
      </c>
      <c r="NM46" s="190" t="s">
        <v>43</v>
      </c>
      <c r="NN46" s="190">
        <v>587.55999999999995</v>
      </c>
      <c r="NO46" s="190">
        <v>705.6</v>
      </c>
      <c r="NP46" s="190">
        <f>SUM(NM46:NO46)</f>
        <v>1293.1599999999999</v>
      </c>
      <c r="NQ46" s="192" t="s">
        <v>62</v>
      </c>
      <c r="NR46" s="190" t="s">
        <v>43</v>
      </c>
      <c r="NS46" s="190">
        <v>587.41999999999996</v>
      </c>
      <c r="NT46" s="190">
        <v>704.54</v>
      </c>
      <c r="NU46" s="190">
        <f>SUM(NR46:NT46)</f>
        <v>1291.96</v>
      </c>
      <c r="NV46" s="192" t="s">
        <v>62</v>
      </c>
      <c r="NW46" s="190" t="s">
        <v>43</v>
      </c>
      <c r="NX46" s="190">
        <v>587.79</v>
      </c>
      <c r="NY46" s="190">
        <v>705.55</v>
      </c>
      <c r="NZ46" s="190">
        <f>SUM(NW46:NY46)</f>
        <v>1293.3399999999999</v>
      </c>
      <c r="OA46" s="192" t="s">
        <v>62</v>
      </c>
      <c r="OB46" s="190" t="s">
        <v>43</v>
      </c>
      <c r="OC46" s="190">
        <v>590.11</v>
      </c>
      <c r="OD46" s="190">
        <v>707.52</v>
      </c>
      <c r="OE46" s="190">
        <f>SUM(OB46:OD46)</f>
        <v>1297.6300000000001</v>
      </c>
      <c r="OF46" s="192" t="s">
        <v>62</v>
      </c>
      <c r="OG46" s="190" t="s">
        <v>43</v>
      </c>
      <c r="OH46" s="190">
        <v>590.73</v>
      </c>
      <c r="OI46" s="190">
        <v>708.15</v>
      </c>
      <c r="OJ46" s="190">
        <f>SUM(OG46:OI46)</f>
        <v>1298.8800000000001</v>
      </c>
      <c r="OK46" s="192" t="s">
        <v>62</v>
      </c>
      <c r="OL46" s="190" t="s">
        <v>43</v>
      </c>
      <c r="OM46" s="190">
        <v>596.98</v>
      </c>
      <c r="ON46" s="190">
        <v>715.09</v>
      </c>
      <c r="OO46" s="190">
        <f>SUM(OL46:ON46)</f>
        <v>1312.0700000000002</v>
      </c>
      <c r="OP46" s="192" t="s">
        <v>62</v>
      </c>
      <c r="OQ46" s="190" t="s">
        <v>43</v>
      </c>
      <c r="OR46" s="190">
        <v>611.82000000000005</v>
      </c>
      <c r="OS46" s="190">
        <v>731.97</v>
      </c>
      <c r="OT46" s="190">
        <f>SUM(OQ46:OS46)</f>
        <v>1343.79</v>
      </c>
      <c r="OU46" s="192" t="s">
        <v>62</v>
      </c>
      <c r="OV46" s="190" t="s">
        <v>43</v>
      </c>
      <c r="OW46" s="190">
        <v>634.27</v>
      </c>
      <c r="OX46" s="190">
        <v>760.08</v>
      </c>
      <c r="OY46" s="190">
        <f>SUM(OV46:OX46)</f>
        <v>1394.35</v>
      </c>
      <c r="OZ46" s="192" t="s">
        <v>62</v>
      </c>
      <c r="PA46" s="190" t="s">
        <v>43</v>
      </c>
      <c r="PB46" s="190">
        <v>646.38</v>
      </c>
      <c r="PC46" s="190">
        <v>775.48</v>
      </c>
      <c r="PD46" s="190">
        <f>SUM(PA46:PC46)</f>
        <v>1421.8600000000001</v>
      </c>
      <c r="PE46" s="192" t="s">
        <v>62</v>
      </c>
      <c r="PF46" s="190" t="s">
        <v>43</v>
      </c>
      <c r="PG46" s="190">
        <v>657.65</v>
      </c>
      <c r="PH46" s="190">
        <v>788.19</v>
      </c>
      <c r="PI46" s="190">
        <f>SUM(PF46:PH46)</f>
        <v>1445.8400000000001</v>
      </c>
      <c r="PJ46" s="192" t="s">
        <v>62</v>
      </c>
      <c r="PK46" s="190" t="s">
        <v>43</v>
      </c>
      <c r="PL46" s="190">
        <v>678.44</v>
      </c>
      <c r="PM46" s="190">
        <v>809.28</v>
      </c>
      <c r="PN46" s="190">
        <f>SUM(PK46:PM46)</f>
        <v>1487.72</v>
      </c>
      <c r="PO46" s="192" t="s">
        <v>62</v>
      </c>
      <c r="PP46" s="190" t="s">
        <v>43</v>
      </c>
      <c r="PQ46" s="190">
        <v>696.61</v>
      </c>
      <c r="PR46" s="190">
        <v>828.36</v>
      </c>
      <c r="PS46" s="190">
        <f>SUM(PP46:PR46)</f>
        <v>1524.97</v>
      </c>
      <c r="PT46" s="192" t="s">
        <v>62</v>
      </c>
      <c r="PU46" s="190" t="s">
        <v>43</v>
      </c>
      <c r="PV46" s="190">
        <v>708.68</v>
      </c>
      <c r="PW46" s="190">
        <v>842.2</v>
      </c>
      <c r="PX46" s="190">
        <f>SUM(PU46:PW46)</f>
        <v>1550.88</v>
      </c>
      <c r="PY46" s="192" t="s">
        <v>62</v>
      </c>
      <c r="PZ46" s="190" t="s">
        <v>43</v>
      </c>
      <c r="QA46" s="190">
        <v>746.81</v>
      </c>
      <c r="QB46" s="190">
        <v>881.63</v>
      </c>
      <c r="QC46" s="190">
        <f>SUM(PZ46:QB46)</f>
        <v>1628.44</v>
      </c>
      <c r="QD46" s="192" t="s">
        <v>62</v>
      </c>
      <c r="QE46" s="190" t="s">
        <v>43</v>
      </c>
      <c r="QF46" s="190">
        <v>774.69</v>
      </c>
      <c r="QG46" s="190">
        <v>912.93</v>
      </c>
      <c r="QH46" s="190">
        <f>SUM(QE46:QG46)</f>
        <v>1687.62</v>
      </c>
      <c r="QI46" s="192" t="s">
        <v>62</v>
      </c>
      <c r="QJ46" s="190" t="s">
        <v>43</v>
      </c>
      <c r="QK46" s="190">
        <v>793.55</v>
      </c>
      <c r="QL46" s="190">
        <v>934.4</v>
      </c>
      <c r="QM46" s="190">
        <f>SUM(QJ46:QL46)</f>
        <v>1727.9499999999998</v>
      </c>
      <c r="QN46" s="192" t="s">
        <v>62</v>
      </c>
      <c r="QO46" s="190" t="s">
        <v>43</v>
      </c>
      <c r="QP46" s="190">
        <v>815.26</v>
      </c>
      <c r="QQ46" s="190">
        <v>959.56</v>
      </c>
      <c r="QR46" s="190">
        <f>SUM(QO46:QQ46)</f>
        <v>1774.82</v>
      </c>
      <c r="QS46" s="192" t="s">
        <v>62</v>
      </c>
      <c r="QT46" s="190" t="s">
        <v>43</v>
      </c>
      <c r="QU46" s="190">
        <v>841.99</v>
      </c>
      <c r="QV46" s="190">
        <v>989.34</v>
      </c>
      <c r="QW46" s="190">
        <f>SUM(QT46:QV46)</f>
        <v>1831.33</v>
      </c>
      <c r="QX46" s="192" t="s">
        <v>62</v>
      </c>
      <c r="QY46" s="190" t="s">
        <v>43</v>
      </c>
      <c r="QZ46" s="190">
        <v>858.79</v>
      </c>
      <c r="RA46" s="203">
        <v>1010.15</v>
      </c>
      <c r="RB46" s="190">
        <f>SUM(QY46:RA46)</f>
        <v>1868.94</v>
      </c>
      <c r="RC46" s="192" t="s">
        <v>62</v>
      </c>
      <c r="RD46" s="190" t="s">
        <v>43</v>
      </c>
      <c r="RE46" s="190">
        <v>873.65</v>
      </c>
      <c r="RF46" s="203">
        <v>1028.3599999999999</v>
      </c>
      <c r="RG46" s="190">
        <f>SUM(RD46:RF46)</f>
        <v>1902.0099999999998</v>
      </c>
      <c r="RH46" s="192" t="s">
        <v>62</v>
      </c>
      <c r="RI46" s="190" t="s">
        <v>43</v>
      </c>
      <c r="RJ46" s="190">
        <v>874.8</v>
      </c>
      <c r="RK46" s="203">
        <v>1032.49</v>
      </c>
      <c r="RL46" s="190">
        <f>SUM(RI46:RK46)</f>
        <v>1907.29</v>
      </c>
      <c r="RM46" s="192" t="s">
        <v>62</v>
      </c>
      <c r="RN46" s="190" t="s">
        <v>43</v>
      </c>
      <c r="RO46" s="190">
        <v>888.11</v>
      </c>
      <c r="RP46" s="203">
        <v>1050.76</v>
      </c>
      <c r="RQ46" s="190">
        <f>SUM(RN46:RP46)</f>
        <v>1938.87</v>
      </c>
      <c r="RR46" s="192" t="s">
        <v>62</v>
      </c>
      <c r="RS46" s="190" t="s">
        <v>43</v>
      </c>
      <c r="RT46" s="190">
        <v>892.66</v>
      </c>
      <c r="RU46" s="203">
        <v>1060.44</v>
      </c>
      <c r="RV46" s="190">
        <f>SUM(RS46:RU46)</f>
        <v>1953.1</v>
      </c>
      <c r="RW46" s="192" t="s">
        <v>62</v>
      </c>
      <c r="RX46" s="190" t="s">
        <v>43</v>
      </c>
      <c r="RY46" s="190">
        <v>895.8</v>
      </c>
      <c r="RZ46" s="203">
        <v>1065.3</v>
      </c>
      <c r="SA46" s="190">
        <f>SUM(RX46:RZ46)</f>
        <v>1961.1</v>
      </c>
      <c r="SB46" s="192" t="s">
        <v>62</v>
      </c>
      <c r="SC46" s="190" t="s">
        <v>43</v>
      </c>
      <c r="SD46" s="190">
        <v>902.47</v>
      </c>
      <c r="SE46" s="203">
        <v>1076.29</v>
      </c>
      <c r="SF46" s="190">
        <f>SUM(SC46:SE46)</f>
        <v>1978.76</v>
      </c>
      <c r="SG46" s="192" t="s">
        <v>62</v>
      </c>
      <c r="SH46" s="190" t="s">
        <v>43</v>
      </c>
      <c r="SI46" s="190">
        <v>913.21</v>
      </c>
      <c r="SJ46" s="203">
        <v>1089.3499999999999</v>
      </c>
      <c r="SK46" s="190">
        <f>SUM(SH46:SJ46)</f>
        <v>2002.56</v>
      </c>
      <c r="SL46" s="192" t="s">
        <v>62</v>
      </c>
      <c r="SM46" s="190" t="s">
        <v>43</v>
      </c>
      <c r="SN46" s="190">
        <v>927.81</v>
      </c>
      <c r="SO46" s="203">
        <v>1106.26</v>
      </c>
      <c r="SP46" s="190">
        <f>SUM(SM46:SO46)</f>
        <v>2034.07</v>
      </c>
      <c r="SQ46" s="192" t="s">
        <v>62</v>
      </c>
      <c r="SR46" s="190" t="s">
        <v>43</v>
      </c>
      <c r="SS46" s="190">
        <v>938.95</v>
      </c>
      <c r="ST46" s="203">
        <v>1119.1199999999999</v>
      </c>
      <c r="SU46" s="190">
        <f>SUM(SR46:ST46)</f>
        <v>2058.0699999999997</v>
      </c>
      <c r="SV46" s="192" t="s">
        <v>62</v>
      </c>
      <c r="SW46" s="190" t="s">
        <v>43</v>
      </c>
      <c r="SX46" s="190">
        <v>947.58</v>
      </c>
      <c r="SY46" s="203">
        <v>1127.25</v>
      </c>
      <c r="SZ46" s="190">
        <f>SUM(SW46:SY46)</f>
        <v>2074.83</v>
      </c>
      <c r="TA46" s="192" t="s">
        <v>62</v>
      </c>
      <c r="TB46" s="190" t="s">
        <v>43</v>
      </c>
      <c r="TC46" s="190">
        <v>954.81</v>
      </c>
      <c r="TD46" s="203">
        <v>1140</v>
      </c>
      <c r="TE46" s="190">
        <f>SUM(TB46:TD46)</f>
        <v>2094.81</v>
      </c>
      <c r="TF46" s="192" t="s">
        <v>62</v>
      </c>
      <c r="TG46" s="190" t="s">
        <v>43</v>
      </c>
      <c r="TH46" s="190">
        <v>968.25</v>
      </c>
      <c r="TI46" s="203">
        <v>1161.22</v>
      </c>
      <c r="TJ46" s="190">
        <f>SUM(TG46:TI46)</f>
        <v>2129.4700000000003</v>
      </c>
      <c r="TK46" s="192" t="s">
        <v>62</v>
      </c>
      <c r="TL46" s="190" t="s">
        <v>43</v>
      </c>
      <c r="TM46" s="190">
        <v>969.38</v>
      </c>
      <c r="TN46" s="203">
        <v>1163.2</v>
      </c>
      <c r="TO46" s="190">
        <f>SUM(TL46:TN46)</f>
        <v>2132.58</v>
      </c>
      <c r="TP46" s="192" t="s">
        <v>62</v>
      </c>
      <c r="TQ46" s="190" t="s">
        <v>43</v>
      </c>
      <c r="TR46" s="190">
        <v>968.95</v>
      </c>
      <c r="TS46" s="203">
        <v>1163.27</v>
      </c>
      <c r="TT46" s="190">
        <f>SUM(TQ46:TS46)</f>
        <v>2132.2200000000003</v>
      </c>
      <c r="TU46" s="192" t="s">
        <v>62</v>
      </c>
      <c r="TV46" s="190" t="s">
        <v>43</v>
      </c>
      <c r="TW46" s="190">
        <v>966.59</v>
      </c>
      <c r="TX46" s="203">
        <v>1161.7</v>
      </c>
      <c r="TY46" s="190">
        <f>SUM(TV46:TX46)</f>
        <v>2128.29</v>
      </c>
      <c r="TZ46" s="192" t="s">
        <v>62</v>
      </c>
      <c r="UA46" s="190" t="s">
        <v>43</v>
      </c>
      <c r="UB46" s="190">
        <v>969.23</v>
      </c>
      <c r="UC46" s="203">
        <v>1164.8499999999999</v>
      </c>
      <c r="UD46" s="190">
        <f>SUM(UA46:UC46)</f>
        <v>2134.08</v>
      </c>
      <c r="UE46" s="192" t="s">
        <v>62</v>
      </c>
      <c r="UF46" s="190" t="s">
        <v>43</v>
      </c>
      <c r="UG46" s="190">
        <v>964.92</v>
      </c>
      <c r="UH46" s="203">
        <v>1160.45</v>
      </c>
      <c r="UI46" s="203">
        <f>SUM(UF46:UH46)</f>
        <v>2125.37</v>
      </c>
      <c r="UJ46" s="192" t="s">
        <v>62</v>
      </c>
      <c r="UK46" s="190" t="s">
        <v>43</v>
      </c>
      <c r="UL46" s="190">
        <v>962.36</v>
      </c>
      <c r="UM46" s="203">
        <v>1160.49</v>
      </c>
      <c r="UN46" s="190">
        <f>SUM(UK46:UM46)</f>
        <v>2122.85</v>
      </c>
      <c r="UO46" s="192" t="s">
        <v>62</v>
      </c>
      <c r="UP46" s="190" t="s">
        <v>43</v>
      </c>
      <c r="UQ46" s="190">
        <v>964.14</v>
      </c>
      <c r="UR46" s="203">
        <v>1166.52</v>
      </c>
      <c r="US46" s="190">
        <f>SUM(UP46:UR46)</f>
        <v>2130.66</v>
      </c>
      <c r="UT46" s="192" t="s">
        <v>62</v>
      </c>
      <c r="UU46" s="190" t="s">
        <v>43</v>
      </c>
      <c r="UV46" s="190">
        <v>962.04</v>
      </c>
      <c r="UW46" s="203">
        <v>1161.95</v>
      </c>
      <c r="UX46" s="190">
        <f>SUM(UU46:UW46)</f>
        <v>2123.9899999999998</v>
      </c>
      <c r="UY46" s="192" t="s">
        <v>62</v>
      </c>
      <c r="UZ46" s="190" t="s">
        <v>43</v>
      </c>
      <c r="VA46" s="190">
        <v>959.12</v>
      </c>
      <c r="VB46" s="203">
        <v>1159.07</v>
      </c>
      <c r="VC46" s="190">
        <f>SUM(UZ46:VB46)</f>
        <v>2118.19</v>
      </c>
      <c r="VD46" s="192" t="s">
        <v>62</v>
      </c>
      <c r="VE46" s="190" t="s">
        <v>43</v>
      </c>
      <c r="VF46" s="190">
        <v>960.02</v>
      </c>
      <c r="VG46" s="203">
        <v>1162.73</v>
      </c>
      <c r="VH46" s="190">
        <f>SUM(VE46:VG46)</f>
        <v>2122.75</v>
      </c>
      <c r="VI46" s="192" t="s">
        <v>62</v>
      </c>
      <c r="VJ46" s="190" t="s">
        <v>43</v>
      </c>
      <c r="VK46" s="190">
        <v>962.53</v>
      </c>
      <c r="VL46" s="203">
        <v>1162.6300000000001</v>
      </c>
      <c r="VM46" s="190">
        <f>SUM(VJ46:VL46)</f>
        <v>2125.16</v>
      </c>
      <c r="VN46" s="192" t="s">
        <v>62</v>
      </c>
      <c r="VO46" s="190" t="s">
        <v>43</v>
      </c>
      <c r="VP46" s="190">
        <v>955.66</v>
      </c>
      <c r="VQ46" s="203">
        <v>1157.76</v>
      </c>
      <c r="VR46" s="190">
        <f>SUM(VO46:VQ46)</f>
        <v>2113.42</v>
      </c>
      <c r="VS46" s="192" t="s">
        <v>62</v>
      </c>
      <c r="VT46" s="190" t="s">
        <v>43</v>
      </c>
      <c r="VU46" s="190">
        <v>961.53</v>
      </c>
      <c r="VV46" s="203">
        <v>1161.71</v>
      </c>
      <c r="VW46" s="190">
        <f>SUM(VT46:VV46)</f>
        <v>2123.2399999999998</v>
      </c>
      <c r="VX46" s="192" t="s">
        <v>62</v>
      </c>
      <c r="VY46" s="190" t="s">
        <v>43</v>
      </c>
      <c r="VZ46" s="190">
        <v>967.89</v>
      </c>
      <c r="WA46" s="203">
        <v>1169.3900000000001</v>
      </c>
      <c r="WB46" s="190">
        <f>SUM(VY46:WA46)</f>
        <v>2137.2800000000002</v>
      </c>
      <c r="WC46" s="192" t="s">
        <v>62</v>
      </c>
      <c r="WD46" s="190" t="s">
        <v>43</v>
      </c>
      <c r="WE46" s="190">
        <v>968.58</v>
      </c>
      <c r="WF46" s="203">
        <v>1170.18</v>
      </c>
      <c r="WG46" s="190">
        <f>SUM(WD46:WF46)</f>
        <v>2138.7600000000002</v>
      </c>
      <c r="WH46" s="192" t="s">
        <v>62</v>
      </c>
      <c r="WI46" s="190" t="s">
        <v>43</v>
      </c>
      <c r="WJ46" s="190">
        <v>969.91</v>
      </c>
      <c r="WK46" s="203">
        <v>1172.1400000000001</v>
      </c>
      <c r="WL46" s="190">
        <f>SUM(WI46:WK46)</f>
        <v>2142.0500000000002</v>
      </c>
      <c r="WM46" s="192" t="s">
        <v>62</v>
      </c>
      <c r="WN46" s="190" t="s">
        <v>43</v>
      </c>
      <c r="WO46" s="190">
        <v>967.89</v>
      </c>
      <c r="WP46" s="203">
        <v>1171.78</v>
      </c>
      <c r="WQ46" s="190">
        <f>SUM(WN46:WP46)</f>
        <v>2139.67</v>
      </c>
      <c r="WR46" s="192" t="s">
        <v>62</v>
      </c>
      <c r="WS46" s="190" t="s">
        <v>43</v>
      </c>
      <c r="WT46" s="190">
        <v>967.86</v>
      </c>
      <c r="WU46" s="203">
        <v>1172.03</v>
      </c>
      <c r="WV46" s="190">
        <f>SUM(WS46:WU46)</f>
        <v>2139.89</v>
      </c>
      <c r="WW46" s="192" t="s">
        <v>62</v>
      </c>
      <c r="WX46" s="190" t="s">
        <v>43</v>
      </c>
      <c r="WY46" s="190">
        <v>968.85</v>
      </c>
      <c r="WZ46" s="203">
        <v>1173.4100000000001</v>
      </c>
      <c r="XA46" s="190">
        <f>SUM(WX46:WZ46)</f>
        <v>2142.2600000000002</v>
      </c>
      <c r="XB46" s="192" t="s">
        <v>62</v>
      </c>
      <c r="XC46" s="190" t="s">
        <v>43</v>
      </c>
      <c r="XD46" s="190">
        <v>969.18</v>
      </c>
      <c r="XE46" s="203">
        <v>1174.0899999999999</v>
      </c>
      <c r="XF46" s="190">
        <f>SUM(XC46:XE46)</f>
        <v>2143.27</v>
      </c>
      <c r="XG46" s="192" t="s">
        <v>62</v>
      </c>
      <c r="XH46" s="190" t="s">
        <v>43</v>
      </c>
      <c r="XI46" s="190">
        <v>969.85</v>
      </c>
      <c r="XJ46" s="203">
        <v>1174.28</v>
      </c>
      <c r="XK46" s="190">
        <f>SUM(XH46:XJ46)</f>
        <v>2144.13</v>
      </c>
      <c r="XL46" s="192" t="s">
        <v>62</v>
      </c>
      <c r="XM46" s="190" t="s">
        <v>43</v>
      </c>
      <c r="XN46" s="190">
        <v>961.19</v>
      </c>
      <c r="XO46" s="203">
        <v>1166.31</v>
      </c>
      <c r="XP46" s="190">
        <f>SUM(XM46:XO46)</f>
        <v>2127.5</v>
      </c>
      <c r="XQ46" s="192" t="s">
        <v>62</v>
      </c>
      <c r="XR46" s="190" t="s">
        <v>43</v>
      </c>
      <c r="XS46" s="190">
        <v>965.22</v>
      </c>
      <c r="XT46" s="203">
        <v>1171.95</v>
      </c>
      <c r="XU46" s="190">
        <f>SUM(XR46:XT46)</f>
        <v>2137.17</v>
      </c>
      <c r="XV46" s="192" t="s">
        <v>62</v>
      </c>
      <c r="XW46" s="190" t="s">
        <v>43</v>
      </c>
      <c r="XX46" s="190">
        <v>969.54</v>
      </c>
      <c r="XY46" s="203">
        <v>1176.23</v>
      </c>
      <c r="XZ46" s="190">
        <f>SUM(XW46:XY46)</f>
        <v>2145.77</v>
      </c>
      <c r="YA46" s="192" t="s">
        <v>62</v>
      </c>
      <c r="YB46" s="190" t="s">
        <v>43</v>
      </c>
      <c r="YC46" s="190">
        <v>974.15</v>
      </c>
      <c r="YD46" s="203">
        <v>1180.96</v>
      </c>
      <c r="YE46" s="190">
        <f>SUM(YB46:YD46)</f>
        <v>2155.11</v>
      </c>
      <c r="YF46" s="192" t="s">
        <v>62</v>
      </c>
      <c r="YG46" s="190" t="s">
        <v>43</v>
      </c>
      <c r="YH46" s="190">
        <v>978.53</v>
      </c>
      <c r="YI46" s="203">
        <v>1186.51</v>
      </c>
      <c r="YJ46" s="190">
        <f>SUM(YG46:YI46)</f>
        <v>2165.04</v>
      </c>
      <c r="YK46" s="192" t="s">
        <v>62</v>
      </c>
      <c r="YL46" s="190" t="s">
        <v>43</v>
      </c>
      <c r="YM46" s="190">
        <v>982.56</v>
      </c>
      <c r="YN46" s="203">
        <v>1190.56</v>
      </c>
      <c r="YO46" s="190">
        <f>SUM(YL46:YN46)</f>
        <v>2173.12</v>
      </c>
      <c r="YP46" s="192" t="s">
        <v>62</v>
      </c>
      <c r="YQ46" s="190" t="s">
        <v>43</v>
      </c>
      <c r="YR46" s="190">
        <v>983.06</v>
      </c>
      <c r="YS46" s="203">
        <v>1190.17</v>
      </c>
      <c r="YT46" s="190">
        <f>SUM(YQ46:YS46)</f>
        <v>2173.23</v>
      </c>
      <c r="YU46" s="192" t="s">
        <v>62</v>
      </c>
      <c r="YV46" s="190" t="s">
        <v>43</v>
      </c>
      <c r="YW46" s="190">
        <v>986.08</v>
      </c>
      <c r="YX46" s="203">
        <v>1193.8399999999999</v>
      </c>
      <c r="YY46" s="190">
        <f>SUM(YV46:YX46)</f>
        <v>2179.92</v>
      </c>
      <c r="YZ46" s="192" t="s">
        <v>62</v>
      </c>
      <c r="ZA46" s="190" t="s">
        <v>43</v>
      </c>
      <c r="ZB46" s="190">
        <v>986.69</v>
      </c>
      <c r="ZC46" s="203">
        <v>1194.7</v>
      </c>
      <c r="ZD46" s="190">
        <f>SUM(ZA46:ZC46)</f>
        <v>2181.3900000000003</v>
      </c>
      <c r="ZE46" s="192" t="s">
        <v>62</v>
      </c>
      <c r="ZF46" s="190" t="s">
        <v>43</v>
      </c>
      <c r="ZG46" s="190">
        <v>988.42</v>
      </c>
      <c r="ZH46" s="203">
        <v>1196.24</v>
      </c>
      <c r="ZI46" s="190">
        <f>SUM(ZF46:ZH46)</f>
        <v>2184.66</v>
      </c>
      <c r="ZJ46" s="192" t="s">
        <v>62</v>
      </c>
      <c r="ZK46" s="190"/>
      <c r="ZL46" s="190"/>
      <c r="ZM46" s="203"/>
      <c r="ZN46" s="190">
        <f>SUM(ZK46:ZM46)</f>
        <v>0</v>
      </c>
      <c r="ZO46" s="192" t="s">
        <v>62</v>
      </c>
      <c r="ZP46" s="190"/>
      <c r="ZQ46" s="190"/>
      <c r="ZR46" s="203"/>
      <c r="ZS46" s="190">
        <f>SUM(ZP46:ZR46)</f>
        <v>0</v>
      </c>
      <c r="ZT46" s="192" t="s">
        <v>62</v>
      </c>
      <c r="ZU46" s="190"/>
      <c r="ZV46" s="190"/>
      <c r="ZW46" s="203"/>
      <c r="ZX46" s="190">
        <f>SUM(ZU46:ZW46)</f>
        <v>0</v>
      </c>
      <c r="ZY46" s="192" t="s">
        <v>62</v>
      </c>
      <c r="ZZ46" s="190"/>
      <c r="AAA46" s="190"/>
      <c r="AAB46" s="203"/>
      <c r="AAC46" s="190">
        <f>SUM(ZZ46:AAB46)</f>
        <v>0</v>
      </c>
      <c r="AAD46" s="192" t="s">
        <v>62</v>
      </c>
      <c r="AAE46" s="190"/>
      <c r="AAF46" s="190"/>
      <c r="AAG46" s="203"/>
      <c r="AAH46" s="190">
        <f>SUM(AAE46:AAG46)</f>
        <v>0</v>
      </c>
      <c r="AAI46" s="192" t="s">
        <v>62</v>
      </c>
      <c r="AAJ46" s="190"/>
      <c r="AAK46" s="190"/>
      <c r="AAL46" s="203"/>
      <c r="AAM46" s="190">
        <f>SUM(AAJ46:AAL46)</f>
        <v>0</v>
      </c>
    </row>
    <row r="47" spans="1:715" ht="23.25" thickBot="1" x14ac:dyDescent="0.3">
      <c r="A47" s="194" t="s">
        <v>63</v>
      </c>
      <c r="B47" s="205" t="s">
        <v>163</v>
      </c>
      <c r="C47" s="205">
        <v>549.38</v>
      </c>
      <c r="D47" s="205">
        <v>554.64</v>
      </c>
      <c r="E47" s="190">
        <f>SUM(B47:D47)</f>
        <v>1104.02</v>
      </c>
      <c r="F47" s="194" t="s">
        <v>63</v>
      </c>
      <c r="G47" s="205" t="s">
        <v>163</v>
      </c>
      <c r="H47" s="205">
        <v>555.25</v>
      </c>
      <c r="I47" s="205">
        <v>560.57000000000005</v>
      </c>
      <c r="J47" s="190">
        <f>SUM(G47:I47)</f>
        <v>1115.8200000000002</v>
      </c>
      <c r="K47" s="194" t="s">
        <v>63</v>
      </c>
      <c r="L47" s="205" t="s">
        <v>163</v>
      </c>
      <c r="M47" s="205">
        <v>561.11</v>
      </c>
      <c r="N47" s="205">
        <v>566.49</v>
      </c>
      <c r="O47" s="190">
        <f>SUM(L47:N47)</f>
        <v>1127.5999999999999</v>
      </c>
      <c r="P47" s="194" t="s">
        <v>63</v>
      </c>
      <c r="Q47" s="205" t="s">
        <v>163</v>
      </c>
      <c r="R47" s="205">
        <v>566.98</v>
      </c>
      <c r="S47" s="205">
        <v>572.41</v>
      </c>
      <c r="T47" s="190">
        <f>SUM(Q47:S47)</f>
        <v>1139.3899999999999</v>
      </c>
      <c r="U47" s="194" t="s">
        <v>63</v>
      </c>
      <c r="V47" s="205" t="s">
        <v>163</v>
      </c>
      <c r="W47" s="205">
        <v>572.85</v>
      </c>
      <c r="X47" s="205">
        <v>578.33000000000004</v>
      </c>
      <c r="Y47" s="190">
        <f>SUM(V47:X47)</f>
        <v>1151.18</v>
      </c>
      <c r="Z47" s="194" t="s">
        <v>63</v>
      </c>
      <c r="AA47" s="205" t="s">
        <v>163</v>
      </c>
      <c r="AB47" s="205">
        <v>578.69000000000005</v>
      </c>
      <c r="AC47" s="205">
        <v>584.23</v>
      </c>
      <c r="AD47" s="190">
        <f>SUM(AA47:AC47)</f>
        <v>1162.92</v>
      </c>
      <c r="AE47" s="194" t="s">
        <v>63</v>
      </c>
      <c r="AF47" s="205" t="s">
        <v>163</v>
      </c>
      <c r="AG47" s="205">
        <v>639.48</v>
      </c>
      <c r="AH47" s="205">
        <v>645.6</v>
      </c>
      <c r="AI47" s="190">
        <f>SUM(AF47:AH47)</f>
        <v>1285.08</v>
      </c>
      <c r="AJ47" s="194" t="s">
        <v>63</v>
      </c>
      <c r="AK47" s="205" t="s">
        <v>163</v>
      </c>
      <c r="AL47" s="205">
        <v>639.48</v>
      </c>
      <c r="AM47" s="205">
        <v>645.6</v>
      </c>
      <c r="AN47" s="190">
        <f>SUM(AK47:AM47)</f>
        <v>1285.08</v>
      </c>
      <c r="AO47" s="192" t="s">
        <v>63</v>
      </c>
      <c r="AP47" s="190" t="s">
        <v>51</v>
      </c>
      <c r="AQ47" s="190">
        <v>639.48</v>
      </c>
      <c r="AR47" s="190">
        <v>645.6</v>
      </c>
      <c r="AS47" s="190">
        <f>SUM(AP47:AR47)</f>
        <v>1285.08</v>
      </c>
      <c r="AT47" s="192" t="s">
        <v>63</v>
      </c>
      <c r="AU47" s="190" t="s">
        <v>43</v>
      </c>
      <c r="AV47" s="190">
        <v>639.48</v>
      </c>
      <c r="AW47" s="190">
        <v>645.6</v>
      </c>
      <c r="AX47" s="190">
        <f>SUM(AU47:AW47)</f>
        <v>1285.08</v>
      </c>
      <c r="AY47" s="192" t="s">
        <v>63</v>
      </c>
      <c r="AZ47" s="190" t="s">
        <v>43</v>
      </c>
      <c r="BA47" s="190">
        <v>577.32000000000005</v>
      </c>
      <c r="BB47" s="190">
        <v>593.52</v>
      </c>
      <c r="BC47" s="190">
        <f>SUM(AZ47:BB47)</f>
        <v>1170.8400000000001</v>
      </c>
      <c r="BD47" s="192" t="s">
        <v>63</v>
      </c>
      <c r="BE47" s="190" t="s">
        <v>43</v>
      </c>
      <c r="BF47" s="190">
        <v>581.86</v>
      </c>
      <c r="BG47" s="190">
        <v>598.20000000000005</v>
      </c>
      <c r="BH47" s="190">
        <f>SUM(BE47:BG47)</f>
        <v>1180.06</v>
      </c>
      <c r="BI47" s="192" t="s">
        <v>63</v>
      </c>
      <c r="BJ47" s="190" t="s">
        <v>43</v>
      </c>
      <c r="BK47" s="190">
        <v>581.86</v>
      </c>
      <c r="BL47" s="190">
        <v>508.2</v>
      </c>
      <c r="BM47" s="190">
        <f>SUM(BJ47:BL47)</f>
        <v>1090.06</v>
      </c>
      <c r="BN47" s="192" t="s">
        <v>63</v>
      </c>
      <c r="BO47" s="190" t="s">
        <v>43</v>
      </c>
      <c r="BP47" s="190">
        <v>581.86</v>
      </c>
      <c r="BQ47" s="190">
        <v>598.20000000000005</v>
      </c>
      <c r="BR47" s="190">
        <f>SUM(BO47:BQ47)</f>
        <v>1180.06</v>
      </c>
      <c r="BS47" s="192" t="s">
        <v>63</v>
      </c>
      <c r="BT47" s="190" t="s">
        <v>43</v>
      </c>
      <c r="BU47" s="190">
        <v>581.86</v>
      </c>
      <c r="BV47" s="190">
        <v>598.20000000000005</v>
      </c>
      <c r="BW47" s="190">
        <f>SUM(BT47:BV47)</f>
        <v>1180.06</v>
      </c>
      <c r="BX47" s="192" t="s">
        <v>63</v>
      </c>
      <c r="BY47" s="190" t="s">
        <v>43</v>
      </c>
      <c r="BZ47" s="190">
        <v>581.86</v>
      </c>
      <c r="CA47" s="190">
        <v>598.20000000000005</v>
      </c>
      <c r="CB47" s="190">
        <f>SUM(BY47:CA47)</f>
        <v>1180.06</v>
      </c>
      <c r="CC47" s="192" t="s">
        <v>63</v>
      </c>
      <c r="CD47" s="190" t="s">
        <v>43</v>
      </c>
      <c r="CE47" s="190">
        <v>581.86</v>
      </c>
      <c r="CF47" s="190">
        <v>598.20000000000005</v>
      </c>
      <c r="CG47" s="190">
        <f>SUM(CD47:CF47)</f>
        <v>1180.06</v>
      </c>
      <c r="CH47" s="192" t="s">
        <v>63</v>
      </c>
      <c r="CI47" s="190" t="s">
        <v>43</v>
      </c>
      <c r="CJ47" s="190">
        <v>581.86</v>
      </c>
      <c r="CK47" s="190">
        <v>598.20000000000005</v>
      </c>
      <c r="CL47" s="190">
        <f>SUM(CI47:CK47)</f>
        <v>1180.06</v>
      </c>
      <c r="CM47" s="192" t="s">
        <v>63</v>
      </c>
      <c r="CN47" s="190" t="s">
        <v>43</v>
      </c>
      <c r="CO47" s="190">
        <v>630.80999999999995</v>
      </c>
      <c r="CP47" s="190">
        <v>648.52</v>
      </c>
      <c r="CQ47" s="190">
        <f>SUM(CN47:CP47)</f>
        <v>1279.33</v>
      </c>
      <c r="CR47" s="192" t="s">
        <v>63</v>
      </c>
      <c r="CS47" s="190" t="s">
        <v>43</v>
      </c>
      <c r="CT47" s="190">
        <v>637.16</v>
      </c>
      <c r="CU47" s="190">
        <v>655.05999999999995</v>
      </c>
      <c r="CV47" s="190">
        <f>SUM(CS47:CU47)</f>
        <v>1292.2199999999998</v>
      </c>
      <c r="CW47" s="192" t="s">
        <v>63</v>
      </c>
      <c r="CX47" s="190" t="s">
        <v>43</v>
      </c>
      <c r="CY47" s="190">
        <v>637.16</v>
      </c>
      <c r="CZ47" s="190">
        <v>655.05999999999995</v>
      </c>
      <c r="DA47" s="190">
        <f>SUM(CX47:CZ47)</f>
        <v>1292.2199999999998</v>
      </c>
      <c r="DB47" s="192" t="s">
        <v>63</v>
      </c>
      <c r="DC47" s="190" t="s">
        <v>43</v>
      </c>
      <c r="DD47" s="190">
        <v>637.16</v>
      </c>
      <c r="DE47" s="190">
        <v>655.05999999999995</v>
      </c>
      <c r="DF47" s="190">
        <f>SUM(DC47:DE47)</f>
        <v>1292.2199999999998</v>
      </c>
      <c r="DG47" s="192" t="s">
        <v>63</v>
      </c>
      <c r="DH47" s="190" t="s">
        <v>43</v>
      </c>
      <c r="DI47" s="190">
        <v>637.16</v>
      </c>
      <c r="DJ47" s="190">
        <v>655.05999999999995</v>
      </c>
      <c r="DK47" s="190">
        <f>SUM(DH47:DJ47)</f>
        <v>1292.2199999999998</v>
      </c>
      <c r="DL47" s="192" t="s">
        <v>63</v>
      </c>
      <c r="DM47" s="190" t="s">
        <v>43</v>
      </c>
      <c r="DN47" s="190">
        <v>637.16</v>
      </c>
      <c r="DO47" s="190">
        <v>655.05999999999995</v>
      </c>
      <c r="DP47" s="190">
        <f>SUM(DM47:DO47)</f>
        <v>1292.2199999999998</v>
      </c>
      <c r="DQ47" s="192" t="s">
        <v>63</v>
      </c>
      <c r="DR47" s="190" t="s">
        <v>43</v>
      </c>
      <c r="DS47" s="190">
        <v>640.62</v>
      </c>
      <c r="DT47" s="190">
        <v>658.61</v>
      </c>
      <c r="DU47" s="190">
        <f>SUM(DR47:DT47)</f>
        <v>1299.23</v>
      </c>
      <c r="DV47" s="192" t="s">
        <v>63</v>
      </c>
      <c r="DW47" s="190" t="s">
        <v>43</v>
      </c>
      <c r="DX47" s="190">
        <v>640.62</v>
      </c>
      <c r="DY47" s="190">
        <v>658.61</v>
      </c>
      <c r="DZ47" s="190">
        <f>SUM(DW47:DY47)</f>
        <v>1299.23</v>
      </c>
      <c r="EA47" s="192" t="s">
        <v>63</v>
      </c>
      <c r="EB47" s="190" t="s">
        <v>43</v>
      </c>
      <c r="EC47" s="190">
        <v>640.62</v>
      </c>
      <c r="ED47" s="190">
        <v>658.61</v>
      </c>
      <c r="EE47" s="190">
        <f>SUM(EB47:ED47)</f>
        <v>1299.23</v>
      </c>
      <c r="EF47" s="192" t="s">
        <v>63</v>
      </c>
      <c r="EG47" s="190" t="s">
        <v>43</v>
      </c>
      <c r="EH47" s="190">
        <v>640.62</v>
      </c>
      <c r="EI47" s="190">
        <v>658.61</v>
      </c>
      <c r="EJ47" s="190">
        <f>SUM(EG47:EI47)</f>
        <v>1299.23</v>
      </c>
      <c r="EK47" s="192" t="s">
        <v>63</v>
      </c>
      <c r="EL47" s="190" t="s">
        <v>43</v>
      </c>
      <c r="EM47" s="190">
        <v>640.62</v>
      </c>
      <c r="EN47" s="190">
        <v>658.61</v>
      </c>
      <c r="EO47" s="190">
        <f>SUM(EL47:EN47)</f>
        <v>1299.23</v>
      </c>
      <c r="EP47" s="192" t="s">
        <v>63</v>
      </c>
      <c r="EQ47" s="190" t="s">
        <v>43</v>
      </c>
      <c r="ER47" s="190">
        <v>640.62</v>
      </c>
      <c r="ES47" s="190">
        <v>658.61</v>
      </c>
      <c r="ET47" s="190">
        <f>SUM(EQ47:ES47)</f>
        <v>1299.23</v>
      </c>
      <c r="EU47" s="192" t="s">
        <v>63</v>
      </c>
      <c r="EV47" s="190" t="s">
        <v>43</v>
      </c>
      <c r="EW47" s="190">
        <v>640.62</v>
      </c>
      <c r="EX47" s="190">
        <v>658.61</v>
      </c>
      <c r="EY47" s="190">
        <f>SUM(EV47:EX47)</f>
        <v>1299.23</v>
      </c>
      <c r="EZ47" s="192" t="s">
        <v>63</v>
      </c>
      <c r="FA47" s="190" t="s">
        <v>43</v>
      </c>
      <c r="FB47" s="190">
        <v>640.62</v>
      </c>
      <c r="FC47" s="190">
        <v>658.61</v>
      </c>
      <c r="FD47" s="190">
        <f>SUM(FA47:FC47)</f>
        <v>1299.23</v>
      </c>
      <c r="FE47" s="192" t="s">
        <v>63</v>
      </c>
      <c r="FF47" s="190" t="s">
        <v>43</v>
      </c>
      <c r="FG47" s="190">
        <v>670.2</v>
      </c>
      <c r="FH47" s="190">
        <v>689.14</v>
      </c>
      <c r="FI47" s="190">
        <f>SUM(FF47:FH47)</f>
        <v>1359.3400000000001</v>
      </c>
      <c r="FJ47" s="192" t="s">
        <v>63</v>
      </c>
      <c r="FK47" s="190" t="s">
        <v>43</v>
      </c>
      <c r="FL47" s="190">
        <v>709.78</v>
      </c>
      <c r="FM47" s="190">
        <v>729.83</v>
      </c>
      <c r="FN47" s="190">
        <f>SUM(FK47:FM47)</f>
        <v>1439.6100000000001</v>
      </c>
      <c r="FO47" s="192" t="s">
        <v>63</v>
      </c>
      <c r="FP47" s="190" t="s">
        <v>43</v>
      </c>
      <c r="FQ47" s="190">
        <v>671.57</v>
      </c>
      <c r="FR47" s="190">
        <v>690.54</v>
      </c>
      <c r="FS47" s="190">
        <f>SUM(FP47:FR47)</f>
        <v>1362.1100000000001</v>
      </c>
      <c r="FT47" s="192" t="s">
        <v>63</v>
      </c>
      <c r="FU47" s="190" t="s">
        <v>43</v>
      </c>
      <c r="FV47" s="190">
        <v>671.57</v>
      </c>
      <c r="FW47" s="190">
        <v>690.54</v>
      </c>
      <c r="FX47" s="190">
        <f>SUM(FU47:FW47)</f>
        <v>1362.1100000000001</v>
      </c>
      <c r="FY47" s="192" t="s">
        <v>63</v>
      </c>
      <c r="FZ47" s="190" t="s">
        <v>43</v>
      </c>
      <c r="GA47" s="190">
        <v>691.42</v>
      </c>
      <c r="GB47" s="190">
        <v>710.96</v>
      </c>
      <c r="GC47" s="190">
        <f>SUM(FZ47:GB47)</f>
        <v>1402.38</v>
      </c>
      <c r="GD47" s="192" t="s">
        <v>63</v>
      </c>
      <c r="GE47" s="190" t="s">
        <v>43</v>
      </c>
      <c r="GF47" s="190">
        <v>691.42</v>
      </c>
      <c r="GG47" s="190">
        <v>710.96</v>
      </c>
      <c r="GH47" s="190">
        <f>SUM(GE47:GG47)</f>
        <v>1402.38</v>
      </c>
      <c r="GI47" s="192" t="s">
        <v>63</v>
      </c>
      <c r="GJ47" s="190" t="s">
        <v>43</v>
      </c>
      <c r="GK47" s="190">
        <v>691.42</v>
      </c>
      <c r="GL47" s="190">
        <v>710.96</v>
      </c>
      <c r="GM47" s="190">
        <f>SUM(GJ47:GL47)</f>
        <v>1402.38</v>
      </c>
      <c r="GN47" s="192" t="s">
        <v>63</v>
      </c>
      <c r="GO47" s="190" t="s">
        <v>43</v>
      </c>
      <c r="GP47" s="190">
        <v>691.42</v>
      </c>
      <c r="GQ47" s="190">
        <v>710.96</v>
      </c>
      <c r="GR47" s="190">
        <f>SUM(GO47:GQ47)</f>
        <v>1402.38</v>
      </c>
      <c r="GS47" s="192" t="s">
        <v>63</v>
      </c>
      <c r="GT47" s="190" t="s">
        <v>43</v>
      </c>
      <c r="GU47" s="190">
        <v>691.42</v>
      </c>
      <c r="GV47" s="190">
        <v>710.96</v>
      </c>
      <c r="GW47" s="190">
        <f>SUM(GT47:GV47)</f>
        <v>1402.38</v>
      </c>
      <c r="GX47" s="192" t="s">
        <v>63</v>
      </c>
      <c r="GY47" s="190" t="s">
        <v>43</v>
      </c>
      <c r="GZ47" s="190">
        <v>691.42</v>
      </c>
      <c r="HA47" s="190">
        <v>710.96</v>
      </c>
      <c r="HB47" s="190">
        <f>SUM(GY47:HA47)</f>
        <v>1402.38</v>
      </c>
      <c r="HC47" s="192" t="s">
        <v>63</v>
      </c>
      <c r="HD47" s="190" t="s">
        <v>43</v>
      </c>
      <c r="HE47" s="190">
        <v>691.42</v>
      </c>
      <c r="HF47" s="190">
        <v>710.96</v>
      </c>
      <c r="HG47" s="190">
        <f>SUM(HD47:HF47)</f>
        <v>1402.38</v>
      </c>
      <c r="HH47" s="192" t="s">
        <v>63</v>
      </c>
      <c r="HI47" s="190" t="s">
        <v>43</v>
      </c>
      <c r="HJ47" s="190">
        <v>719.35</v>
      </c>
      <c r="HK47" s="190">
        <v>739.68</v>
      </c>
      <c r="HL47" s="190">
        <f>SUM(HI47:HK47)</f>
        <v>1459.03</v>
      </c>
      <c r="HM47" s="192" t="s">
        <v>63</v>
      </c>
      <c r="HN47" s="190" t="s">
        <v>43</v>
      </c>
      <c r="HO47" s="190">
        <v>719.35</v>
      </c>
      <c r="HP47" s="190">
        <v>739.68</v>
      </c>
      <c r="HQ47" s="190">
        <f>SUM(HN47:HP47)</f>
        <v>1459.03</v>
      </c>
      <c r="HR47" s="192" t="s">
        <v>63</v>
      </c>
      <c r="HS47" s="190" t="s">
        <v>43</v>
      </c>
      <c r="HT47" s="190">
        <v>719.35</v>
      </c>
      <c r="HU47" s="190">
        <v>739.68</v>
      </c>
      <c r="HV47" s="190">
        <f>SUM(HS47:HU47)</f>
        <v>1459.03</v>
      </c>
      <c r="HW47" s="192" t="s">
        <v>63</v>
      </c>
      <c r="HX47" s="190" t="s">
        <v>43</v>
      </c>
      <c r="HY47" s="190">
        <v>724.54</v>
      </c>
      <c r="HZ47" s="190">
        <v>745.01</v>
      </c>
      <c r="IA47" s="190">
        <f>SUM(HX47:HZ47)</f>
        <v>1469.55</v>
      </c>
      <c r="IB47" s="192" t="s">
        <v>63</v>
      </c>
      <c r="IC47" s="190" t="s">
        <v>43</v>
      </c>
      <c r="ID47" s="190">
        <v>724.54</v>
      </c>
      <c r="IE47" s="190">
        <v>745.01</v>
      </c>
      <c r="IF47" s="190">
        <f>SUM(IC47:IE47)</f>
        <v>1469.55</v>
      </c>
      <c r="IG47" s="192" t="s">
        <v>63</v>
      </c>
      <c r="IH47" s="190" t="s">
        <v>43</v>
      </c>
      <c r="II47" s="190">
        <v>724.54</v>
      </c>
      <c r="IJ47" s="190">
        <v>745.01</v>
      </c>
      <c r="IK47" s="190">
        <f>SUM(IH47:IJ47)</f>
        <v>1469.55</v>
      </c>
      <c r="IL47" s="192" t="s">
        <v>63</v>
      </c>
      <c r="IM47" s="190" t="s">
        <v>43</v>
      </c>
      <c r="IN47" s="190">
        <v>724.54</v>
      </c>
      <c r="IO47" s="190">
        <v>745.01</v>
      </c>
      <c r="IP47" s="190">
        <f>SUM(IM47:IO47)</f>
        <v>1469.55</v>
      </c>
      <c r="IQ47" s="192" t="s">
        <v>63</v>
      </c>
      <c r="IR47" s="190" t="s">
        <v>43</v>
      </c>
      <c r="IS47" s="190">
        <v>724.54</v>
      </c>
      <c r="IT47" s="190">
        <v>745.01</v>
      </c>
      <c r="IU47" s="190">
        <f>SUM(IR47:IT47)</f>
        <v>1469.55</v>
      </c>
      <c r="IV47" s="192" t="s">
        <v>63</v>
      </c>
      <c r="IW47" s="190" t="s">
        <v>43</v>
      </c>
      <c r="IX47" s="190">
        <v>724.54</v>
      </c>
      <c r="IY47" s="190">
        <v>745.01</v>
      </c>
      <c r="IZ47" s="190">
        <f>SUM(IW47:IY47)</f>
        <v>1469.55</v>
      </c>
      <c r="JA47" s="192" t="s">
        <v>63</v>
      </c>
      <c r="JB47" s="190" t="s">
        <v>43</v>
      </c>
      <c r="JC47" s="190">
        <v>724.54</v>
      </c>
      <c r="JD47" s="190">
        <v>745.01</v>
      </c>
      <c r="JE47" s="190">
        <f>SUM(JB47:JD47)</f>
        <v>1469.55</v>
      </c>
      <c r="JF47" s="192" t="s">
        <v>63</v>
      </c>
      <c r="JG47" s="190" t="s">
        <v>43</v>
      </c>
      <c r="JH47" s="190">
        <v>724.54</v>
      </c>
      <c r="JI47" s="190">
        <v>745.01</v>
      </c>
      <c r="JJ47" s="190">
        <f>SUM(JG47:JI47)</f>
        <v>1469.55</v>
      </c>
      <c r="JK47" s="192" t="s">
        <v>63</v>
      </c>
      <c r="JL47" s="190" t="s">
        <v>43</v>
      </c>
      <c r="JM47" s="190">
        <v>735.41</v>
      </c>
      <c r="JN47" s="190">
        <v>756.2</v>
      </c>
      <c r="JO47" s="190">
        <f>SUM(JL47:JN47)</f>
        <v>1491.6100000000001</v>
      </c>
      <c r="JP47" s="192" t="s">
        <v>63</v>
      </c>
      <c r="JQ47" s="190" t="s">
        <v>43</v>
      </c>
      <c r="JR47" s="190">
        <v>735.41</v>
      </c>
      <c r="JS47" s="190">
        <v>756.2</v>
      </c>
      <c r="JT47" s="190">
        <f>SUM(JQ47:JS47)</f>
        <v>1491.6100000000001</v>
      </c>
      <c r="JU47" s="192" t="s">
        <v>63</v>
      </c>
      <c r="JV47" s="190" t="s">
        <v>43</v>
      </c>
      <c r="JW47" s="190">
        <v>735.41</v>
      </c>
      <c r="JX47" s="190">
        <v>756.2</v>
      </c>
      <c r="JY47" s="190">
        <f>SUM(JV47:JX47)</f>
        <v>1491.6100000000001</v>
      </c>
      <c r="JZ47" s="192" t="s">
        <v>63</v>
      </c>
      <c r="KA47" s="190" t="s">
        <v>43</v>
      </c>
      <c r="KB47" s="190">
        <v>735.41</v>
      </c>
      <c r="KC47" s="190">
        <v>756.2</v>
      </c>
      <c r="KD47" s="190">
        <f>SUM(KA47:KC47)</f>
        <v>1491.6100000000001</v>
      </c>
      <c r="KE47" s="192" t="s">
        <v>63</v>
      </c>
      <c r="KF47" s="190" t="s">
        <v>43</v>
      </c>
      <c r="KG47" s="190">
        <v>735.41</v>
      </c>
      <c r="KH47" s="190">
        <v>756.2</v>
      </c>
      <c r="KI47" s="190">
        <f>SUM(KF47:KH47)</f>
        <v>1491.6100000000001</v>
      </c>
      <c r="KJ47" s="192" t="s">
        <v>63</v>
      </c>
      <c r="KK47" s="190" t="s">
        <v>43</v>
      </c>
      <c r="KL47" s="190">
        <v>735.41</v>
      </c>
      <c r="KM47" s="190">
        <v>756.2</v>
      </c>
      <c r="KN47" s="190">
        <f>SUM(KK47:KM47)</f>
        <v>1491.6100000000001</v>
      </c>
      <c r="KO47" s="192" t="s">
        <v>63</v>
      </c>
      <c r="KP47" s="190" t="s">
        <v>43</v>
      </c>
      <c r="KQ47" s="190">
        <v>735.41</v>
      </c>
      <c r="KR47" s="190">
        <v>756.2</v>
      </c>
      <c r="KS47" s="190">
        <f>SUM(KP47:KR47)</f>
        <v>1491.6100000000001</v>
      </c>
      <c r="KT47" s="192" t="s">
        <v>63</v>
      </c>
      <c r="KU47" s="190" t="s">
        <v>43</v>
      </c>
      <c r="KV47" s="190">
        <v>735.41</v>
      </c>
      <c r="KW47" s="190">
        <v>756.2</v>
      </c>
      <c r="KX47" s="190">
        <f>SUM(KU47:KW47)</f>
        <v>1491.6100000000001</v>
      </c>
      <c r="KY47" s="192" t="s">
        <v>63</v>
      </c>
      <c r="KZ47" s="190" t="s">
        <v>43</v>
      </c>
      <c r="LA47" s="190">
        <v>735.41</v>
      </c>
      <c r="LB47" s="190">
        <v>756.2</v>
      </c>
      <c r="LC47" s="190">
        <f>SUM(KZ47:LB47)</f>
        <v>1491.6100000000001</v>
      </c>
      <c r="LD47" s="192" t="s">
        <v>63</v>
      </c>
      <c r="LE47" s="190" t="s">
        <v>43</v>
      </c>
      <c r="LF47" s="190">
        <v>735.42</v>
      </c>
      <c r="LG47" s="190">
        <v>756.21</v>
      </c>
      <c r="LH47" s="190">
        <f>SUM(LE47:LG47)</f>
        <v>1491.63</v>
      </c>
      <c r="LI47" s="192" t="s">
        <v>63</v>
      </c>
      <c r="LJ47" s="190" t="s">
        <v>43</v>
      </c>
      <c r="LK47" s="190">
        <v>735.41</v>
      </c>
      <c r="LL47" s="190">
        <v>756.2</v>
      </c>
      <c r="LM47" s="190">
        <f>SUM(LJ47:LL47)</f>
        <v>1491.6100000000001</v>
      </c>
      <c r="LN47" s="192" t="s">
        <v>63</v>
      </c>
      <c r="LO47" s="190" t="s">
        <v>43</v>
      </c>
      <c r="LP47" s="190">
        <v>735.41</v>
      </c>
      <c r="LQ47" s="190">
        <v>756.2</v>
      </c>
      <c r="LR47" s="190">
        <f>SUM(LO47:LQ47)</f>
        <v>1491.6100000000001</v>
      </c>
      <c r="LS47" s="192" t="s">
        <v>63</v>
      </c>
      <c r="LT47" s="190" t="s">
        <v>43</v>
      </c>
      <c r="LU47" s="190">
        <v>769.75</v>
      </c>
      <c r="LV47" s="190">
        <v>791.5</v>
      </c>
      <c r="LW47" s="190">
        <f>SUM(LT47:LV47)</f>
        <v>1561.25</v>
      </c>
      <c r="LX47" s="192" t="s">
        <v>63</v>
      </c>
      <c r="LY47" s="190" t="s">
        <v>43</v>
      </c>
      <c r="LZ47" s="190">
        <v>769.75</v>
      </c>
      <c r="MA47" s="190">
        <v>791.5</v>
      </c>
      <c r="MB47" s="190">
        <f>SUM(LY47:MA47)</f>
        <v>1561.25</v>
      </c>
      <c r="MC47" s="192" t="s">
        <v>63</v>
      </c>
      <c r="MD47" s="190" t="s">
        <v>43</v>
      </c>
      <c r="ME47" s="190">
        <v>769.75</v>
      </c>
      <c r="MF47" s="190">
        <v>791.5</v>
      </c>
      <c r="MG47" s="190">
        <f>SUM(MD47:MF47)</f>
        <v>1561.25</v>
      </c>
      <c r="MH47" s="192" t="s">
        <v>63</v>
      </c>
      <c r="MI47" s="190" t="s">
        <v>43</v>
      </c>
      <c r="MJ47" s="190">
        <v>769.75</v>
      </c>
      <c r="MK47" s="190">
        <v>791.5</v>
      </c>
      <c r="ML47" s="190">
        <f>SUM(MI47:MK47)</f>
        <v>1561.25</v>
      </c>
      <c r="MM47" s="192" t="s">
        <v>63</v>
      </c>
      <c r="MN47" s="190" t="s">
        <v>43</v>
      </c>
      <c r="MO47" s="190">
        <v>778.53</v>
      </c>
      <c r="MP47" s="190">
        <v>800.52</v>
      </c>
      <c r="MQ47" s="190">
        <f>SUM(MN47:MP47)</f>
        <v>1579.05</v>
      </c>
      <c r="MR47" s="192" t="s">
        <v>63</v>
      </c>
      <c r="MS47" s="190" t="s">
        <v>43</v>
      </c>
      <c r="MT47" s="190">
        <v>778.53</v>
      </c>
      <c r="MU47" s="190">
        <v>800.52</v>
      </c>
      <c r="MV47" s="190">
        <f>SUM(MS47:MU47)</f>
        <v>1579.05</v>
      </c>
      <c r="MW47" s="192" t="s">
        <v>63</v>
      </c>
      <c r="MX47" s="190" t="s">
        <v>43</v>
      </c>
      <c r="MY47" s="190">
        <v>778.53</v>
      </c>
      <c r="MZ47" s="190">
        <v>800.52</v>
      </c>
      <c r="NA47" s="190">
        <f>SUM(MX47:MZ47)</f>
        <v>1579.05</v>
      </c>
      <c r="NB47" s="192" t="s">
        <v>63</v>
      </c>
      <c r="NC47" s="190" t="s">
        <v>43</v>
      </c>
      <c r="ND47" s="190">
        <v>778.53</v>
      </c>
      <c r="NE47" s="190">
        <v>800.52</v>
      </c>
      <c r="NF47" s="190">
        <f>SUM(NC47:NE47)</f>
        <v>1579.05</v>
      </c>
      <c r="NG47" s="192" t="s">
        <v>63</v>
      </c>
      <c r="NH47" s="190" t="s">
        <v>43</v>
      </c>
      <c r="NI47" s="190">
        <v>778.53</v>
      </c>
      <c r="NJ47" s="190">
        <v>800.52</v>
      </c>
      <c r="NK47" s="190">
        <f>SUM(NH47:NJ47)</f>
        <v>1579.05</v>
      </c>
      <c r="NL47" s="192" t="s">
        <v>63</v>
      </c>
      <c r="NM47" s="190" t="s">
        <v>43</v>
      </c>
      <c r="NN47" s="190">
        <v>778.53</v>
      </c>
      <c r="NO47" s="190">
        <v>800.52</v>
      </c>
      <c r="NP47" s="190">
        <f>SUM(NM47:NO47)</f>
        <v>1579.05</v>
      </c>
      <c r="NQ47" s="192" t="s">
        <v>63</v>
      </c>
      <c r="NR47" s="190" t="s">
        <v>43</v>
      </c>
      <c r="NS47" s="190">
        <v>778.53</v>
      </c>
      <c r="NT47" s="190">
        <v>800.52</v>
      </c>
      <c r="NU47" s="190">
        <f>SUM(NR47:NT47)</f>
        <v>1579.05</v>
      </c>
      <c r="NV47" s="192" t="s">
        <v>63</v>
      </c>
      <c r="NW47" s="190" t="s">
        <v>43</v>
      </c>
      <c r="NX47" s="190">
        <v>778.53</v>
      </c>
      <c r="NY47" s="190">
        <v>800.52</v>
      </c>
      <c r="NZ47" s="190">
        <f>SUM(NW47:NY47)</f>
        <v>1579.05</v>
      </c>
      <c r="OA47" s="192" t="s">
        <v>63</v>
      </c>
      <c r="OB47" s="190" t="s">
        <v>43</v>
      </c>
      <c r="OC47" s="190">
        <v>804.26</v>
      </c>
      <c r="OD47" s="190">
        <v>826.99</v>
      </c>
      <c r="OE47" s="190">
        <f>SUM(OB47:OD47)</f>
        <v>1631.25</v>
      </c>
      <c r="OF47" s="192" t="s">
        <v>63</v>
      </c>
      <c r="OG47" s="190" t="s">
        <v>43</v>
      </c>
      <c r="OH47" s="190">
        <v>804.26</v>
      </c>
      <c r="OI47" s="190">
        <v>826.99</v>
      </c>
      <c r="OJ47" s="190">
        <f>SUM(OG47:OI47)</f>
        <v>1631.25</v>
      </c>
      <c r="OK47" s="192" t="s">
        <v>63</v>
      </c>
      <c r="OL47" s="190" t="s">
        <v>43</v>
      </c>
      <c r="OM47" s="190">
        <v>804.26</v>
      </c>
      <c r="ON47" s="190">
        <v>826.99</v>
      </c>
      <c r="OO47" s="190">
        <f>SUM(OL47:ON47)</f>
        <v>1631.25</v>
      </c>
      <c r="OP47" s="192" t="s">
        <v>63</v>
      </c>
      <c r="OQ47" s="190" t="s">
        <v>43</v>
      </c>
      <c r="OR47" s="190">
        <v>804.26</v>
      </c>
      <c r="OS47" s="190">
        <v>826.99</v>
      </c>
      <c r="OT47" s="190">
        <f>SUM(OQ47:OS47)</f>
        <v>1631.25</v>
      </c>
      <c r="OU47" s="192" t="s">
        <v>63</v>
      </c>
      <c r="OV47" s="190" t="s">
        <v>43</v>
      </c>
      <c r="OW47" s="190">
        <v>804.26</v>
      </c>
      <c r="OX47" s="190">
        <v>826.99</v>
      </c>
      <c r="OY47" s="190">
        <f>SUM(OV47:OX47)</f>
        <v>1631.25</v>
      </c>
      <c r="OZ47" s="192" t="s">
        <v>63</v>
      </c>
      <c r="PA47" s="190" t="s">
        <v>43</v>
      </c>
      <c r="PB47" s="190">
        <v>804.26</v>
      </c>
      <c r="PC47" s="190">
        <v>826.99</v>
      </c>
      <c r="PD47" s="190">
        <f>SUM(PA47:PC47)</f>
        <v>1631.25</v>
      </c>
      <c r="PE47" s="192" t="s">
        <v>63</v>
      </c>
      <c r="PF47" s="190" t="s">
        <v>43</v>
      </c>
      <c r="PG47" s="190">
        <v>804.26</v>
      </c>
      <c r="PH47" s="190">
        <v>826.99</v>
      </c>
      <c r="PI47" s="190">
        <f>SUM(PF47:PH47)</f>
        <v>1631.25</v>
      </c>
      <c r="PJ47" s="192" t="s">
        <v>63</v>
      </c>
      <c r="PK47" s="190" t="s">
        <v>43</v>
      </c>
      <c r="PL47" s="190">
        <v>804.26</v>
      </c>
      <c r="PM47" s="190">
        <v>826.99</v>
      </c>
      <c r="PN47" s="190">
        <f>SUM(PK47:PM47)</f>
        <v>1631.25</v>
      </c>
      <c r="PO47" s="192" t="s">
        <v>63</v>
      </c>
      <c r="PP47" s="190" t="s">
        <v>43</v>
      </c>
      <c r="PQ47" s="190">
        <v>804.26</v>
      </c>
      <c r="PR47" s="190">
        <v>826.99</v>
      </c>
      <c r="PS47" s="190">
        <f>SUM(PP47:PR47)</f>
        <v>1631.25</v>
      </c>
      <c r="PT47" s="192" t="s">
        <v>63</v>
      </c>
      <c r="PU47" s="190" t="s">
        <v>43</v>
      </c>
      <c r="PV47" s="190">
        <v>804.26</v>
      </c>
      <c r="PW47" s="190">
        <v>826.99</v>
      </c>
      <c r="PX47" s="190">
        <f>SUM(PU47:PW47)</f>
        <v>1631.25</v>
      </c>
      <c r="PY47" s="192" t="s">
        <v>63</v>
      </c>
      <c r="PZ47" s="190" t="s">
        <v>43</v>
      </c>
      <c r="QA47" s="190">
        <v>804.26</v>
      </c>
      <c r="QB47" s="190">
        <v>826.99</v>
      </c>
      <c r="QC47" s="190">
        <f>SUM(PZ47:QB47)</f>
        <v>1631.25</v>
      </c>
      <c r="QD47" s="192" t="s">
        <v>63</v>
      </c>
      <c r="QE47" s="190" t="s">
        <v>43</v>
      </c>
      <c r="QF47" s="190">
        <v>804.26</v>
      </c>
      <c r="QG47" s="190">
        <v>826.99</v>
      </c>
      <c r="QH47" s="190">
        <f>SUM(QE47:QG47)</f>
        <v>1631.25</v>
      </c>
      <c r="QI47" s="192" t="s">
        <v>63</v>
      </c>
      <c r="QJ47" s="190" t="s">
        <v>43</v>
      </c>
      <c r="QK47" s="190">
        <v>859.99</v>
      </c>
      <c r="QL47" s="190">
        <v>884.29</v>
      </c>
      <c r="QM47" s="190">
        <f>SUM(QJ47:QL47)</f>
        <v>1744.28</v>
      </c>
      <c r="QN47" s="192" t="s">
        <v>63</v>
      </c>
      <c r="QO47" s="190" t="s">
        <v>43</v>
      </c>
      <c r="QP47" s="190">
        <v>859.99</v>
      </c>
      <c r="QQ47" s="190">
        <v>884.29</v>
      </c>
      <c r="QR47" s="190">
        <f>SUM(QO47:QQ47)</f>
        <v>1744.28</v>
      </c>
      <c r="QS47" s="192" t="s">
        <v>63</v>
      </c>
      <c r="QT47" s="190" t="s">
        <v>43</v>
      </c>
      <c r="QU47" s="190">
        <v>856.45</v>
      </c>
      <c r="QV47" s="190">
        <v>880.65</v>
      </c>
      <c r="QW47" s="190">
        <f>SUM(QT47:QV47)</f>
        <v>1737.1</v>
      </c>
      <c r="QX47" s="192" t="s">
        <v>63</v>
      </c>
      <c r="QY47" s="190" t="s">
        <v>43</v>
      </c>
      <c r="QZ47" s="190">
        <v>856.48</v>
      </c>
      <c r="RA47" s="190">
        <v>880.69</v>
      </c>
      <c r="RB47" s="190">
        <f>SUM(QY47:RA47)</f>
        <v>1737.17</v>
      </c>
      <c r="RC47" s="192" t="s">
        <v>63</v>
      </c>
      <c r="RD47" s="190" t="s">
        <v>43</v>
      </c>
      <c r="RE47" s="190">
        <v>856.45</v>
      </c>
      <c r="RF47" s="190">
        <v>880.65</v>
      </c>
      <c r="RG47" s="190">
        <f>SUM(RD47:RF47)</f>
        <v>1737.1</v>
      </c>
      <c r="RH47" s="192" t="s">
        <v>63</v>
      </c>
      <c r="RI47" s="190" t="s">
        <v>43</v>
      </c>
      <c r="RJ47" s="190">
        <v>856.45</v>
      </c>
      <c r="RK47" s="190">
        <v>880.65</v>
      </c>
      <c r="RL47" s="190">
        <f>SUM(RI47:RK47)</f>
        <v>1737.1</v>
      </c>
      <c r="RM47" s="192" t="s">
        <v>63</v>
      </c>
      <c r="RN47" s="190" t="s">
        <v>43</v>
      </c>
      <c r="RO47" s="190">
        <v>856.45</v>
      </c>
      <c r="RP47" s="190">
        <v>880.65</v>
      </c>
      <c r="RQ47" s="190">
        <f>SUM(RN47:RP47)</f>
        <v>1737.1</v>
      </c>
      <c r="RR47" s="192" t="s">
        <v>63</v>
      </c>
      <c r="RS47" s="190" t="s">
        <v>43</v>
      </c>
      <c r="RT47" s="190">
        <v>856.45</v>
      </c>
      <c r="RU47" s="190">
        <v>880.65</v>
      </c>
      <c r="RV47" s="190">
        <f>SUM(RS47:RU47)</f>
        <v>1737.1</v>
      </c>
      <c r="RW47" s="192" t="s">
        <v>63</v>
      </c>
      <c r="RX47" s="190" t="s">
        <v>43</v>
      </c>
      <c r="RY47" s="190">
        <v>856.45</v>
      </c>
      <c r="RZ47" s="190">
        <v>880.65</v>
      </c>
      <c r="SA47" s="190">
        <f>SUM(RX47:RZ47)</f>
        <v>1737.1</v>
      </c>
      <c r="SB47" s="192" t="s">
        <v>63</v>
      </c>
      <c r="SC47" s="190" t="s">
        <v>43</v>
      </c>
      <c r="SD47" s="190">
        <v>856.45</v>
      </c>
      <c r="SE47" s="190">
        <v>880.65</v>
      </c>
      <c r="SF47" s="190">
        <f>SUM(SC47:SE47)</f>
        <v>1737.1</v>
      </c>
      <c r="SG47" s="192" t="s">
        <v>63</v>
      </c>
      <c r="SH47" s="190" t="s">
        <v>43</v>
      </c>
      <c r="SI47" s="190">
        <v>856.45</v>
      </c>
      <c r="SJ47" s="190">
        <v>880.65</v>
      </c>
      <c r="SK47" s="190">
        <f>SUM(SH47:SJ47)</f>
        <v>1737.1</v>
      </c>
      <c r="SL47" s="192" t="s">
        <v>63</v>
      </c>
      <c r="SM47" s="190" t="s">
        <v>43</v>
      </c>
      <c r="SN47" s="190">
        <v>856.45</v>
      </c>
      <c r="SO47" s="190">
        <v>880.65</v>
      </c>
      <c r="SP47" s="190">
        <f>SUM(SM47:SO47)</f>
        <v>1737.1</v>
      </c>
      <c r="SQ47" s="192" t="s">
        <v>63</v>
      </c>
      <c r="SR47" s="190" t="s">
        <v>43</v>
      </c>
      <c r="SS47" s="190">
        <v>960.17</v>
      </c>
      <c r="ST47" s="190">
        <v>987.25</v>
      </c>
      <c r="SU47" s="190">
        <f>SUM(SR47:ST47)</f>
        <v>1947.42</v>
      </c>
      <c r="SV47" s="192" t="s">
        <v>63</v>
      </c>
      <c r="SW47" s="190" t="s">
        <v>43</v>
      </c>
      <c r="SX47" s="190">
        <v>960.17</v>
      </c>
      <c r="SY47" s="190">
        <v>987.25</v>
      </c>
      <c r="SZ47" s="190">
        <f>SUM(SW47:SY47)</f>
        <v>1947.42</v>
      </c>
      <c r="TA47" s="192" t="s">
        <v>63</v>
      </c>
      <c r="TB47" s="190" t="s">
        <v>43</v>
      </c>
      <c r="TC47" s="190">
        <v>960.17</v>
      </c>
      <c r="TD47" s="190">
        <v>987.25</v>
      </c>
      <c r="TE47" s="190">
        <f>SUM(TB47:TD47)</f>
        <v>1947.42</v>
      </c>
      <c r="TF47" s="192" t="s">
        <v>63</v>
      </c>
      <c r="TG47" s="190" t="s">
        <v>43</v>
      </c>
      <c r="TH47" s="190">
        <v>936.26</v>
      </c>
      <c r="TI47" s="190">
        <v>962.67</v>
      </c>
      <c r="TJ47" s="190">
        <f>SUM(TG47:TI47)</f>
        <v>1898.9299999999998</v>
      </c>
      <c r="TK47" s="192" t="s">
        <v>63</v>
      </c>
      <c r="TL47" s="190" t="s">
        <v>43</v>
      </c>
      <c r="TM47" s="203">
        <v>936.26</v>
      </c>
      <c r="TN47" s="203">
        <v>962.67</v>
      </c>
      <c r="TO47" s="190">
        <f>SUM(TL47:TN47)</f>
        <v>1898.9299999999998</v>
      </c>
      <c r="TP47" s="192" t="s">
        <v>63</v>
      </c>
      <c r="TQ47" s="190" t="s">
        <v>43</v>
      </c>
      <c r="TR47" s="190">
        <v>938.26</v>
      </c>
      <c r="TS47" s="190">
        <v>962.67</v>
      </c>
      <c r="TT47" s="190">
        <f>SUM(TQ47:TS47)</f>
        <v>1900.9299999999998</v>
      </c>
      <c r="TU47" s="192" t="s">
        <v>63</v>
      </c>
      <c r="TV47" s="190" t="s">
        <v>43</v>
      </c>
      <c r="TW47" s="190">
        <v>936.26</v>
      </c>
      <c r="TX47" s="190">
        <v>962.67</v>
      </c>
      <c r="TY47" s="190">
        <f>SUM(TV47:TX47)</f>
        <v>1898.9299999999998</v>
      </c>
      <c r="TZ47" s="192" t="s">
        <v>63</v>
      </c>
      <c r="UA47" s="190" t="s">
        <v>43</v>
      </c>
      <c r="UB47" s="190">
        <v>936.26</v>
      </c>
      <c r="UC47" s="190">
        <v>962.67</v>
      </c>
      <c r="UD47" s="190">
        <f>SUM(UA47:UC47)</f>
        <v>1898.9299999999998</v>
      </c>
      <c r="UE47" s="192" t="s">
        <v>63</v>
      </c>
      <c r="UF47" s="190" t="s">
        <v>43</v>
      </c>
      <c r="UG47" s="190">
        <v>936.26</v>
      </c>
      <c r="UH47" s="190">
        <v>962.67</v>
      </c>
      <c r="UI47" s="190">
        <f>SUM(UF47:UH47)</f>
        <v>1898.9299999999998</v>
      </c>
      <c r="UJ47" s="192" t="s">
        <v>63</v>
      </c>
      <c r="UK47" s="190" t="s">
        <v>43</v>
      </c>
      <c r="UL47" s="190">
        <v>936.26</v>
      </c>
      <c r="UM47" s="190">
        <v>962.67</v>
      </c>
      <c r="UN47" s="190">
        <f>SUM(UK47:UM47)</f>
        <v>1898.9299999999998</v>
      </c>
      <c r="UO47" s="192" t="s">
        <v>63</v>
      </c>
      <c r="UP47" s="190" t="s">
        <v>43</v>
      </c>
      <c r="UQ47" s="203">
        <v>1042.3499999999999</v>
      </c>
      <c r="UR47" s="203">
        <v>1071.75</v>
      </c>
      <c r="US47" s="190">
        <f>SUM(UP47:UR47)</f>
        <v>2114.1</v>
      </c>
      <c r="UT47" s="192" t="s">
        <v>63</v>
      </c>
      <c r="UU47" s="190" t="s">
        <v>43</v>
      </c>
      <c r="UV47" s="203">
        <v>936.26</v>
      </c>
      <c r="UW47" s="203">
        <v>962.67</v>
      </c>
      <c r="UX47" s="190">
        <f>SUM(UU47:UW47)</f>
        <v>1898.9299999999998</v>
      </c>
      <c r="UY47" s="192" t="s">
        <v>63</v>
      </c>
      <c r="UZ47" s="190" t="s">
        <v>43</v>
      </c>
      <c r="VA47" s="203">
        <v>997.11</v>
      </c>
      <c r="VB47" s="203">
        <v>1025.24</v>
      </c>
      <c r="VC47" s="190">
        <f>SUM(UZ47:VB47)</f>
        <v>2022.35</v>
      </c>
      <c r="VD47" s="192" t="s">
        <v>63</v>
      </c>
      <c r="VE47" s="190" t="s">
        <v>43</v>
      </c>
      <c r="VF47" s="203">
        <v>997.11</v>
      </c>
      <c r="VG47" s="203">
        <v>1025.24</v>
      </c>
      <c r="VH47" s="190">
        <f>SUM(VE47:VG47)</f>
        <v>2022.35</v>
      </c>
      <c r="VI47" s="192" t="s">
        <v>63</v>
      </c>
      <c r="VJ47" s="190" t="s">
        <v>43</v>
      </c>
      <c r="VK47" s="203">
        <v>997.11</v>
      </c>
      <c r="VL47" s="203">
        <v>1025.24</v>
      </c>
      <c r="VM47" s="190">
        <f>SUM(VJ47:VL47)</f>
        <v>2022.35</v>
      </c>
      <c r="VN47" s="192" t="s">
        <v>63</v>
      </c>
      <c r="VO47" s="190" t="s">
        <v>43</v>
      </c>
      <c r="VP47" s="203">
        <v>1027.27</v>
      </c>
      <c r="VQ47" s="203">
        <v>1056.25</v>
      </c>
      <c r="VR47" s="190">
        <f>SUM(VO47:VQ47)</f>
        <v>2083.52</v>
      </c>
      <c r="VS47" s="192" t="s">
        <v>63</v>
      </c>
      <c r="VT47" s="190" t="s">
        <v>43</v>
      </c>
      <c r="VU47" s="203">
        <v>1027.29</v>
      </c>
      <c r="VV47" s="203">
        <v>1056.26</v>
      </c>
      <c r="VW47" s="190">
        <f>SUM(VT47:VV47)</f>
        <v>2083.5500000000002</v>
      </c>
      <c r="VX47" s="192" t="s">
        <v>63</v>
      </c>
      <c r="VY47" s="190" t="s">
        <v>43</v>
      </c>
      <c r="VZ47" s="203">
        <v>1027.27</v>
      </c>
      <c r="WA47" s="203">
        <v>1056.25</v>
      </c>
      <c r="WB47" s="190">
        <f>SUM(VY47:WA47)</f>
        <v>2083.52</v>
      </c>
      <c r="WC47" s="192" t="s">
        <v>63</v>
      </c>
      <c r="WD47" s="190" t="s">
        <v>43</v>
      </c>
      <c r="WE47" s="203">
        <v>1027.27</v>
      </c>
      <c r="WF47" s="203">
        <v>1056.25</v>
      </c>
      <c r="WG47" s="190">
        <f>SUM(WD47:WF47)</f>
        <v>2083.52</v>
      </c>
      <c r="WH47" s="192" t="s">
        <v>63</v>
      </c>
      <c r="WI47" s="190" t="s">
        <v>43</v>
      </c>
      <c r="WJ47" s="203">
        <v>1027.27</v>
      </c>
      <c r="WK47" s="203">
        <v>1056.25</v>
      </c>
      <c r="WL47" s="190">
        <f>SUM(WI47:WK47)</f>
        <v>2083.52</v>
      </c>
      <c r="WM47" s="192" t="s">
        <v>63</v>
      </c>
      <c r="WN47" s="190" t="s">
        <v>43</v>
      </c>
      <c r="WO47" s="203">
        <v>1027.27</v>
      </c>
      <c r="WP47" s="203">
        <v>1056.25</v>
      </c>
      <c r="WQ47" s="190">
        <f>SUM(WN47:WP47)</f>
        <v>2083.52</v>
      </c>
      <c r="WR47" s="192" t="s">
        <v>63</v>
      </c>
      <c r="WS47" s="190" t="s">
        <v>43</v>
      </c>
      <c r="WT47" s="203">
        <v>1027.27</v>
      </c>
      <c r="WU47" s="203">
        <v>1056.25</v>
      </c>
      <c r="WV47" s="190">
        <f>SUM(WS47:WU47)</f>
        <v>2083.52</v>
      </c>
      <c r="WW47" s="192" t="s">
        <v>63</v>
      </c>
      <c r="WX47" s="190" t="s">
        <v>43</v>
      </c>
      <c r="WY47" s="203">
        <v>1027.27</v>
      </c>
      <c r="WZ47" s="203">
        <v>1056.25</v>
      </c>
      <c r="XA47" s="190">
        <f>SUM(WX47:WZ47)</f>
        <v>2083.52</v>
      </c>
      <c r="XB47" s="192" t="s">
        <v>63</v>
      </c>
      <c r="XC47" s="190" t="s">
        <v>43</v>
      </c>
      <c r="XD47" s="203">
        <v>1027.27</v>
      </c>
      <c r="XE47" s="203">
        <v>1056.25</v>
      </c>
      <c r="XF47" s="190">
        <f>SUM(XC47:XE47)</f>
        <v>2083.52</v>
      </c>
      <c r="XG47" s="192" t="s">
        <v>63</v>
      </c>
      <c r="XH47" s="190" t="s">
        <v>43</v>
      </c>
      <c r="XI47" s="203">
        <v>1062.2</v>
      </c>
      <c r="XJ47" s="203">
        <v>1092.1600000000001</v>
      </c>
      <c r="XK47" s="190">
        <f>SUM(XH47:XJ47)</f>
        <v>2154.36</v>
      </c>
      <c r="XL47" s="192" t="s">
        <v>63</v>
      </c>
      <c r="XM47" s="190" t="s">
        <v>43</v>
      </c>
      <c r="XN47" s="203">
        <v>1095.07</v>
      </c>
      <c r="XO47" s="203">
        <v>1125.96</v>
      </c>
      <c r="XP47" s="190">
        <f>SUM(XM47:XO47)</f>
        <v>2221.0299999999997</v>
      </c>
      <c r="XQ47" s="192" t="s">
        <v>63</v>
      </c>
      <c r="XR47" s="190" t="s">
        <v>43</v>
      </c>
      <c r="XS47" s="203">
        <v>1101.3800000000001</v>
      </c>
      <c r="XT47" s="203">
        <v>1132.45</v>
      </c>
      <c r="XU47" s="190">
        <f>SUM(XR47:XT47)</f>
        <v>2233.83</v>
      </c>
      <c r="XV47" s="192" t="s">
        <v>63</v>
      </c>
      <c r="XW47" s="190" t="s">
        <v>43</v>
      </c>
      <c r="XX47" s="203">
        <v>1101.3800000000001</v>
      </c>
      <c r="XY47" s="203">
        <v>1132.45</v>
      </c>
      <c r="XZ47" s="190">
        <f>SUM(XW47:XY47)</f>
        <v>2233.83</v>
      </c>
      <c r="YA47" s="192" t="s">
        <v>63</v>
      </c>
      <c r="YB47" s="190" t="s">
        <v>43</v>
      </c>
      <c r="YC47" s="203">
        <v>1101.3800000000001</v>
      </c>
      <c r="YD47" s="203">
        <v>1132.45</v>
      </c>
      <c r="YE47" s="190">
        <f>SUM(YB47:YD47)</f>
        <v>2233.83</v>
      </c>
      <c r="YF47" s="192" t="s">
        <v>63</v>
      </c>
      <c r="YG47" s="190" t="s">
        <v>43</v>
      </c>
      <c r="YH47" s="203">
        <v>1101.3800000000001</v>
      </c>
      <c r="YI47" s="203">
        <v>1132.45</v>
      </c>
      <c r="YJ47" s="190">
        <f>SUM(YG47:YI47)</f>
        <v>2233.83</v>
      </c>
      <c r="YK47" s="192" t="s">
        <v>63</v>
      </c>
      <c r="YL47" s="190" t="s">
        <v>43</v>
      </c>
      <c r="YM47" s="203">
        <v>1248.31</v>
      </c>
      <c r="YN47" s="203">
        <v>1283.52</v>
      </c>
      <c r="YO47" s="190">
        <f>SUM(YL47:YN47)</f>
        <v>2531.83</v>
      </c>
      <c r="YP47" s="192" t="s">
        <v>63</v>
      </c>
      <c r="YQ47" s="190" t="s">
        <v>43</v>
      </c>
      <c r="YR47" s="203">
        <v>1130.29</v>
      </c>
      <c r="YS47" s="203">
        <v>1162.17</v>
      </c>
      <c r="YT47" s="190">
        <f>SUM(YQ47:YS47)</f>
        <v>2292.46</v>
      </c>
      <c r="YU47" s="192" t="s">
        <v>63</v>
      </c>
      <c r="YV47" s="190" t="s">
        <v>43</v>
      </c>
      <c r="YW47" s="203">
        <v>1130.29</v>
      </c>
      <c r="YX47" s="203">
        <v>1162.17</v>
      </c>
      <c r="YY47" s="190">
        <f>SUM(YV47:YX47)</f>
        <v>2292.46</v>
      </c>
      <c r="YZ47" s="192" t="s">
        <v>63</v>
      </c>
      <c r="ZA47" s="190" t="s">
        <v>43</v>
      </c>
      <c r="ZB47" s="203">
        <v>1130.29</v>
      </c>
      <c r="ZC47" s="203">
        <v>1162.17</v>
      </c>
      <c r="ZD47" s="190">
        <f>SUM(ZA47:ZC47)</f>
        <v>2292.46</v>
      </c>
      <c r="ZE47" s="192" t="s">
        <v>63</v>
      </c>
      <c r="ZF47" s="190" t="s">
        <v>43</v>
      </c>
      <c r="ZG47" s="203">
        <v>1130.29</v>
      </c>
      <c r="ZH47" s="203">
        <v>1162.17</v>
      </c>
      <c r="ZI47" s="190">
        <f>SUM(ZF47:ZH47)</f>
        <v>2292.46</v>
      </c>
      <c r="ZJ47" s="192" t="s">
        <v>63</v>
      </c>
      <c r="ZK47" s="190"/>
      <c r="ZL47" s="203"/>
      <c r="ZM47" s="203"/>
      <c r="ZN47" s="190">
        <f>SUM(ZK47:ZM47)</f>
        <v>0</v>
      </c>
      <c r="ZO47" s="192" t="s">
        <v>63</v>
      </c>
      <c r="ZP47" s="190"/>
      <c r="ZQ47" s="203"/>
      <c r="ZR47" s="203"/>
      <c r="ZS47" s="190">
        <f>SUM(ZP47:ZR47)</f>
        <v>0</v>
      </c>
      <c r="ZT47" s="192" t="s">
        <v>63</v>
      </c>
      <c r="ZU47" s="190"/>
      <c r="ZV47" s="203"/>
      <c r="ZW47" s="203"/>
      <c r="ZX47" s="190">
        <f>SUM(ZU47:ZW47)</f>
        <v>0</v>
      </c>
      <c r="ZY47" s="192" t="s">
        <v>63</v>
      </c>
      <c r="ZZ47" s="190"/>
      <c r="AAA47" s="203"/>
      <c r="AAB47" s="203"/>
      <c r="AAC47" s="190">
        <f>SUM(ZZ47:AAB47)</f>
        <v>0</v>
      </c>
      <c r="AAD47" s="192" t="s">
        <v>63</v>
      </c>
      <c r="AAE47" s="190"/>
      <c r="AAF47" s="203"/>
      <c r="AAG47" s="203"/>
      <c r="AAH47" s="190">
        <f>SUM(AAE47:AAG47)</f>
        <v>0</v>
      </c>
      <c r="AAI47" s="192" t="s">
        <v>63</v>
      </c>
      <c r="AAJ47" s="190"/>
      <c r="AAK47" s="203"/>
      <c r="AAL47" s="203"/>
      <c r="AAM47" s="190">
        <f>SUM(AAJ47:AAL47)</f>
        <v>0</v>
      </c>
    </row>
    <row r="48" spans="1:715" ht="23.25" thickBot="1" x14ac:dyDescent="0.3">
      <c r="A48" s="194" t="s">
        <v>73</v>
      </c>
      <c r="B48" s="205" t="s">
        <v>163</v>
      </c>
      <c r="C48" s="205">
        <v>66.67</v>
      </c>
      <c r="D48" s="205">
        <v>66.67</v>
      </c>
      <c r="E48" s="190">
        <f>SUM(B48:D48)</f>
        <v>133.34</v>
      </c>
      <c r="F48" s="194" t="s">
        <v>73</v>
      </c>
      <c r="G48" s="205" t="s">
        <v>163</v>
      </c>
      <c r="H48" s="205">
        <v>66.67</v>
      </c>
      <c r="I48" s="205">
        <v>66.67</v>
      </c>
      <c r="J48" s="190">
        <f>SUM(G48:I48)</f>
        <v>133.34</v>
      </c>
      <c r="K48" s="194" t="s">
        <v>73</v>
      </c>
      <c r="L48" s="205" t="s">
        <v>163</v>
      </c>
      <c r="M48" s="205">
        <v>66.67</v>
      </c>
      <c r="N48" s="205">
        <v>66.67</v>
      </c>
      <c r="O48" s="190">
        <f>SUM(L48:N48)</f>
        <v>133.34</v>
      </c>
      <c r="P48" s="194" t="s">
        <v>73</v>
      </c>
      <c r="Q48" s="205" t="s">
        <v>163</v>
      </c>
      <c r="R48" s="205">
        <v>66.67</v>
      </c>
      <c r="S48" s="205">
        <v>66.67</v>
      </c>
      <c r="T48" s="190">
        <f>SUM(Q48:S48)</f>
        <v>133.34</v>
      </c>
      <c r="U48" s="194" t="s">
        <v>73</v>
      </c>
      <c r="V48" s="205" t="s">
        <v>163</v>
      </c>
      <c r="W48" s="205">
        <v>66.67</v>
      </c>
      <c r="X48" s="205">
        <v>66.67</v>
      </c>
      <c r="Y48" s="190">
        <f>SUM(V48:X48)</f>
        <v>133.34</v>
      </c>
      <c r="Z48" s="194" t="s">
        <v>73</v>
      </c>
      <c r="AA48" s="205" t="s">
        <v>163</v>
      </c>
      <c r="AB48" s="205">
        <v>66.97</v>
      </c>
      <c r="AC48" s="205">
        <v>66.67</v>
      </c>
      <c r="AD48" s="190">
        <f>SUM(AA48:AC48)</f>
        <v>133.63999999999999</v>
      </c>
      <c r="AE48" s="194" t="s">
        <v>73</v>
      </c>
      <c r="AF48" s="205" t="s">
        <v>163</v>
      </c>
      <c r="AG48" s="205">
        <v>66.67</v>
      </c>
      <c r="AH48" s="205">
        <v>66.67</v>
      </c>
      <c r="AI48" s="190">
        <f>SUM(AF48:AH48)</f>
        <v>133.34</v>
      </c>
      <c r="AJ48" s="194" t="s">
        <v>73</v>
      </c>
      <c r="AK48" s="205" t="s">
        <v>163</v>
      </c>
      <c r="AL48" s="205">
        <v>66.67</v>
      </c>
      <c r="AM48" s="205">
        <v>66.67</v>
      </c>
      <c r="AN48" s="190">
        <f>SUM(AK48:AM48)</f>
        <v>133.34</v>
      </c>
      <c r="AO48" s="192" t="s">
        <v>73</v>
      </c>
      <c r="AP48" s="190" t="s">
        <v>51</v>
      </c>
      <c r="AQ48" s="190">
        <v>66.67</v>
      </c>
      <c r="AR48" s="190">
        <v>66.67</v>
      </c>
      <c r="AS48" s="190">
        <f>SUM(AP48:AR48)</f>
        <v>133.34</v>
      </c>
      <c r="AT48" s="192" t="s">
        <v>73</v>
      </c>
      <c r="AU48" s="190" t="s">
        <v>43</v>
      </c>
      <c r="AV48" s="190">
        <v>66.67</v>
      </c>
      <c r="AW48" s="190">
        <v>66.67</v>
      </c>
      <c r="AX48" s="190">
        <f>SUM(AU48:AW48)</f>
        <v>133.34</v>
      </c>
      <c r="AY48" s="192" t="s">
        <v>73</v>
      </c>
      <c r="AZ48" s="190" t="s">
        <v>43</v>
      </c>
      <c r="BA48" s="190">
        <v>52.63</v>
      </c>
      <c r="BB48" s="190">
        <v>52.63</v>
      </c>
      <c r="BC48" s="190">
        <f>SUM(AZ48:BB48)</f>
        <v>105.26</v>
      </c>
      <c r="BD48" s="192" t="s">
        <v>73</v>
      </c>
      <c r="BE48" s="190" t="s">
        <v>43</v>
      </c>
      <c r="BF48" s="190">
        <v>56.85</v>
      </c>
      <c r="BG48" s="190">
        <v>56.85</v>
      </c>
      <c r="BH48" s="190">
        <f>SUM(BE48:BG48)</f>
        <v>113.7</v>
      </c>
      <c r="BI48" s="192" t="s">
        <v>73</v>
      </c>
      <c r="BJ48" s="190" t="s">
        <v>43</v>
      </c>
      <c r="BK48" s="190">
        <v>56.8</v>
      </c>
      <c r="BL48" s="190">
        <v>56.8</v>
      </c>
      <c r="BM48" s="190">
        <f>SUM(BJ48:BL48)</f>
        <v>113.6</v>
      </c>
      <c r="BN48" s="192" t="s">
        <v>73</v>
      </c>
      <c r="BO48" s="190" t="s">
        <v>43</v>
      </c>
      <c r="BP48" s="190">
        <v>60.02</v>
      </c>
      <c r="BQ48" s="190">
        <v>60.02</v>
      </c>
      <c r="BR48" s="190">
        <f>SUM(BO48:BQ48)</f>
        <v>120.04</v>
      </c>
      <c r="BS48" s="192" t="s">
        <v>73</v>
      </c>
      <c r="BT48" s="190" t="s">
        <v>43</v>
      </c>
      <c r="BU48" s="190">
        <v>60.02</v>
      </c>
      <c r="BV48" s="190">
        <v>60.02</v>
      </c>
      <c r="BW48" s="190">
        <f>SUM(BT48:BV48)</f>
        <v>120.04</v>
      </c>
      <c r="BX48" s="192" t="s">
        <v>73</v>
      </c>
      <c r="BY48" s="190" t="s">
        <v>43</v>
      </c>
      <c r="BZ48" s="190">
        <v>60.07</v>
      </c>
      <c r="CA48" s="190">
        <v>60.07</v>
      </c>
      <c r="CB48" s="190">
        <f>SUM(BY48:CA48)</f>
        <v>120.14</v>
      </c>
      <c r="CC48" s="192" t="s">
        <v>73</v>
      </c>
      <c r="CD48" s="190" t="s">
        <v>43</v>
      </c>
      <c r="CE48" s="190">
        <v>60.07</v>
      </c>
      <c r="CF48" s="190">
        <v>60.07</v>
      </c>
      <c r="CG48" s="190">
        <f>SUM(CD48:CF48)</f>
        <v>120.14</v>
      </c>
      <c r="CH48" s="192" t="s">
        <v>73</v>
      </c>
      <c r="CI48" s="190" t="s">
        <v>43</v>
      </c>
      <c r="CJ48" s="190">
        <v>60.07</v>
      </c>
      <c r="CK48" s="190">
        <v>60.07</v>
      </c>
      <c r="CL48" s="190">
        <f>SUM(CI48:CK48)</f>
        <v>120.14</v>
      </c>
      <c r="CM48" s="192" t="s">
        <v>73</v>
      </c>
      <c r="CN48" s="190" t="s">
        <v>43</v>
      </c>
      <c r="CO48" s="190">
        <v>60.07</v>
      </c>
      <c r="CP48" s="190">
        <v>60.07</v>
      </c>
      <c r="CQ48" s="190">
        <f>SUM(CN48:CP48)</f>
        <v>120.14</v>
      </c>
      <c r="CR48" s="192" t="s">
        <v>73</v>
      </c>
      <c r="CS48" s="190" t="s">
        <v>43</v>
      </c>
      <c r="CT48" s="190">
        <v>60.8</v>
      </c>
      <c r="CU48" s="190">
        <v>60.8</v>
      </c>
      <c r="CV48" s="190">
        <f>SUM(CS48:CU48)</f>
        <v>121.6</v>
      </c>
      <c r="CW48" s="192" t="s">
        <v>73</v>
      </c>
      <c r="CX48" s="190" t="s">
        <v>43</v>
      </c>
      <c r="CY48" s="190">
        <v>62.36</v>
      </c>
      <c r="CZ48" s="190">
        <v>62.36</v>
      </c>
      <c r="DA48" s="190">
        <f>SUM(CX48:CZ48)</f>
        <v>124.72</v>
      </c>
      <c r="DB48" s="192" t="s">
        <v>73</v>
      </c>
      <c r="DC48" s="190" t="s">
        <v>43</v>
      </c>
      <c r="DD48" s="190">
        <v>62.36</v>
      </c>
      <c r="DE48" s="190">
        <v>62.36</v>
      </c>
      <c r="DF48" s="190">
        <f>SUM(DC48:DE48)</f>
        <v>124.72</v>
      </c>
      <c r="DG48" s="192" t="s">
        <v>73</v>
      </c>
      <c r="DH48" s="190" t="s">
        <v>43</v>
      </c>
      <c r="DI48" s="190">
        <v>62.36</v>
      </c>
      <c r="DJ48" s="190">
        <v>62.36</v>
      </c>
      <c r="DK48" s="190">
        <f>SUM(DH48:DJ48)</f>
        <v>124.72</v>
      </c>
      <c r="DL48" s="192" t="s">
        <v>73</v>
      </c>
      <c r="DM48" s="190" t="s">
        <v>43</v>
      </c>
      <c r="DN48" s="190">
        <v>62.77</v>
      </c>
      <c r="DO48" s="190">
        <v>62.77</v>
      </c>
      <c r="DP48" s="190">
        <f>SUM(DM48:DO48)</f>
        <v>125.54</v>
      </c>
      <c r="DQ48" s="192" t="s">
        <v>73</v>
      </c>
      <c r="DR48" s="190" t="s">
        <v>43</v>
      </c>
      <c r="DS48" s="190">
        <v>62.98</v>
      </c>
      <c r="DT48" s="190">
        <v>62.98</v>
      </c>
      <c r="DU48" s="190">
        <f>SUM(DR48:DT48)</f>
        <v>125.96</v>
      </c>
      <c r="DV48" s="192" t="s">
        <v>73</v>
      </c>
      <c r="DW48" s="190" t="s">
        <v>43</v>
      </c>
      <c r="DX48" s="190">
        <v>62.98</v>
      </c>
      <c r="DY48" s="190">
        <v>62.98</v>
      </c>
      <c r="DZ48" s="190">
        <f>SUM(DW48:DY48)</f>
        <v>125.96</v>
      </c>
      <c r="EA48" s="192" t="s">
        <v>73</v>
      </c>
      <c r="EB48" s="190" t="s">
        <v>43</v>
      </c>
      <c r="EC48" s="190">
        <v>62.98</v>
      </c>
      <c r="ED48" s="190">
        <v>62.98</v>
      </c>
      <c r="EE48" s="190">
        <f>SUM(EB48:ED48)</f>
        <v>125.96</v>
      </c>
      <c r="EF48" s="192" t="s">
        <v>73</v>
      </c>
      <c r="EG48" s="190" t="s">
        <v>43</v>
      </c>
      <c r="EH48" s="190">
        <v>62.98</v>
      </c>
      <c r="EI48" s="190">
        <v>62.98</v>
      </c>
      <c r="EJ48" s="190">
        <f>SUM(EG48:EI48)</f>
        <v>125.96</v>
      </c>
      <c r="EK48" s="192" t="s">
        <v>73</v>
      </c>
      <c r="EL48" s="190" t="s">
        <v>43</v>
      </c>
      <c r="EM48" s="190">
        <v>62.98</v>
      </c>
      <c r="EN48" s="190">
        <v>62.98</v>
      </c>
      <c r="EO48" s="190">
        <f>SUM(EL48:EN48)</f>
        <v>125.96</v>
      </c>
      <c r="EP48" s="192" t="s">
        <v>73</v>
      </c>
      <c r="EQ48" s="190" t="s">
        <v>43</v>
      </c>
      <c r="ER48" s="190">
        <v>62.98</v>
      </c>
      <c r="ES48" s="190">
        <v>62.98</v>
      </c>
      <c r="ET48" s="190">
        <f>SUM(EQ48:ES48)</f>
        <v>125.96</v>
      </c>
      <c r="EU48" s="192" t="s">
        <v>73</v>
      </c>
      <c r="EV48" s="190" t="s">
        <v>43</v>
      </c>
      <c r="EW48" s="190">
        <v>63.19</v>
      </c>
      <c r="EX48" s="190">
        <v>63.19</v>
      </c>
      <c r="EY48" s="190">
        <f>SUM(EV48:EX48)</f>
        <v>126.38</v>
      </c>
      <c r="EZ48" s="192" t="s">
        <v>73</v>
      </c>
      <c r="FA48" s="190" t="s">
        <v>43</v>
      </c>
      <c r="FB48" s="190">
        <v>63.19</v>
      </c>
      <c r="FC48" s="190">
        <v>63.19</v>
      </c>
      <c r="FD48" s="190">
        <f>SUM(FA48:FC48)</f>
        <v>126.38</v>
      </c>
      <c r="FE48" s="192" t="s">
        <v>73</v>
      </c>
      <c r="FF48" s="190" t="s">
        <v>43</v>
      </c>
      <c r="FG48" s="190">
        <v>63.19</v>
      </c>
      <c r="FH48" s="190">
        <v>63.19</v>
      </c>
      <c r="FI48" s="190">
        <f>SUM(FF48:FH48)</f>
        <v>126.38</v>
      </c>
      <c r="FJ48" s="192" t="s">
        <v>73</v>
      </c>
      <c r="FK48" s="190" t="s">
        <v>43</v>
      </c>
      <c r="FL48" s="190">
        <v>64.2</v>
      </c>
      <c r="FM48" s="190">
        <v>64.2</v>
      </c>
      <c r="FN48" s="190">
        <f>SUM(FK48:FM48)</f>
        <v>128.4</v>
      </c>
      <c r="FO48" s="192" t="s">
        <v>73</v>
      </c>
      <c r="FP48" s="190" t="s">
        <v>43</v>
      </c>
      <c r="FQ48" s="190">
        <v>68.56</v>
      </c>
      <c r="FR48" s="190">
        <v>68.56</v>
      </c>
      <c r="FS48" s="190">
        <f>SUM(FP48:FR48)</f>
        <v>137.12</v>
      </c>
      <c r="FT48" s="192" t="s">
        <v>73</v>
      </c>
      <c r="FU48" s="190" t="s">
        <v>43</v>
      </c>
      <c r="FV48" s="190">
        <v>68.56</v>
      </c>
      <c r="FW48" s="190">
        <v>68.56</v>
      </c>
      <c r="FX48" s="190">
        <f>SUM(FU48:FW48)</f>
        <v>137.12</v>
      </c>
      <c r="FY48" s="192" t="s">
        <v>73</v>
      </c>
      <c r="FZ48" s="190" t="s">
        <v>43</v>
      </c>
      <c r="GA48" s="190">
        <v>68.56</v>
      </c>
      <c r="GB48" s="190">
        <v>68.56</v>
      </c>
      <c r="GC48" s="190">
        <f>SUM(FZ48:GB48)</f>
        <v>137.12</v>
      </c>
      <c r="GD48" s="192" t="s">
        <v>73</v>
      </c>
      <c r="GE48" s="190" t="s">
        <v>43</v>
      </c>
      <c r="GF48" s="190">
        <v>70.23</v>
      </c>
      <c r="GG48" s="190">
        <v>70.23</v>
      </c>
      <c r="GH48" s="190">
        <f>SUM(GE48:GG48)</f>
        <v>140.46</v>
      </c>
      <c r="GI48" s="192" t="s">
        <v>73</v>
      </c>
      <c r="GJ48" s="190" t="s">
        <v>43</v>
      </c>
      <c r="GK48" s="190">
        <v>71.06</v>
      </c>
      <c r="GL48" s="190">
        <v>71.06</v>
      </c>
      <c r="GM48" s="190">
        <f>SUM(GJ48:GL48)</f>
        <v>142.12</v>
      </c>
      <c r="GN48" s="192" t="s">
        <v>73</v>
      </c>
      <c r="GO48" s="190" t="s">
        <v>43</v>
      </c>
      <c r="GP48" s="190">
        <v>71.06</v>
      </c>
      <c r="GQ48" s="190">
        <v>71.06</v>
      </c>
      <c r="GR48" s="190">
        <f>SUM(GO48:GQ48)</f>
        <v>142.12</v>
      </c>
      <c r="GS48" s="192" t="s">
        <v>73</v>
      </c>
      <c r="GT48" s="190" t="s">
        <v>43</v>
      </c>
      <c r="GU48" s="190">
        <v>71.48</v>
      </c>
      <c r="GV48" s="190">
        <v>71.48</v>
      </c>
      <c r="GW48" s="190">
        <f>SUM(GT48:GV48)</f>
        <v>142.96</v>
      </c>
      <c r="GX48" s="192" t="s">
        <v>73</v>
      </c>
      <c r="GY48" s="190" t="s">
        <v>43</v>
      </c>
      <c r="GZ48" s="190">
        <v>71.48</v>
      </c>
      <c r="HA48" s="190">
        <v>71.48</v>
      </c>
      <c r="HB48" s="190">
        <f>SUM(GY48:HA48)</f>
        <v>142.96</v>
      </c>
      <c r="HC48" s="192" t="s">
        <v>73</v>
      </c>
      <c r="HD48" s="190" t="s">
        <v>43</v>
      </c>
      <c r="HE48" s="190">
        <v>71.48</v>
      </c>
      <c r="HF48" s="190">
        <v>71.48</v>
      </c>
      <c r="HG48" s="190">
        <f>SUM(HD48:HF48)</f>
        <v>142.96</v>
      </c>
      <c r="HH48" s="192" t="s">
        <v>73</v>
      </c>
      <c r="HI48" s="190" t="s">
        <v>43</v>
      </c>
      <c r="HJ48" s="190">
        <v>71.48</v>
      </c>
      <c r="HK48" s="190">
        <v>71.48</v>
      </c>
      <c r="HL48" s="190">
        <f>SUM(HI48:HK48)</f>
        <v>142.96</v>
      </c>
      <c r="HM48" s="192" t="s">
        <v>73</v>
      </c>
      <c r="HN48" s="190" t="s">
        <v>43</v>
      </c>
      <c r="HO48" s="190">
        <v>71.650000000000006</v>
      </c>
      <c r="HP48" s="190">
        <v>71.650000000000006</v>
      </c>
      <c r="HQ48" s="190">
        <f>SUM(HN48:HP48)</f>
        <v>143.30000000000001</v>
      </c>
      <c r="HR48" s="192" t="s">
        <v>73</v>
      </c>
      <c r="HS48" s="190" t="s">
        <v>43</v>
      </c>
      <c r="HT48" s="190">
        <v>71.650000000000006</v>
      </c>
      <c r="HU48" s="190">
        <v>71.650000000000006</v>
      </c>
      <c r="HV48" s="190">
        <f>SUM(HS48:HU48)</f>
        <v>143.30000000000001</v>
      </c>
      <c r="HW48" s="192" t="s">
        <v>73</v>
      </c>
      <c r="HX48" s="190" t="s">
        <v>43</v>
      </c>
      <c r="HY48" s="190">
        <v>71.650000000000006</v>
      </c>
      <c r="HZ48" s="190">
        <v>71.650000000000006</v>
      </c>
      <c r="IA48" s="190">
        <f>SUM(HX48:HZ48)</f>
        <v>143.30000000000001</v>
      </c>
      <c r="IB48" s="192" t="s">
        <v>73</v>
      </c>
      <c r="IC48" s="190" t="s">
        <v>43</v>
      </c>
      <c r="ID48" s="190">
        <v>71.650000000000006</v>
      </c>
      <c r="IE48" s="190">
        <v>71.650000000000006</v>
      </c>
      <c r="IF48" s="190">
        <f>SUM(IC48:IE48)</f>
        <v>143.30000000000001</v>
      </c>
      <c r="IG48" s="192" t="s">
        <v>73</v>
      </c>
      <c r="IH48" s="190" t="s">
        <v>43</v>
      </c>
      <c r="II48" s="190">
        <v>71.77</v>
      </c>
      <c r="IJ48" s="190">
        <v>71.77</v>
      </c>
      <c r="IK48" s="190">
        <f>SUM(IH48:IJ48)</f>
        <v>143.54</v>
      </c>
      <c r="IL48" s="192" t="s">
        <v>73</v>
      </c>
      <c r="IM48" s="190" t="s">
        <v>43</v>
      </c>
      <c r="IN48" s="190">
        <v>71.77</v>
      </c>
      <c r="IO48" s="190">
        <v>71.77</v>
      </c>
      <c r="IP48" s="190">
        <f>SUM(IM48:IO48)</f>
        <v>143.54</v>
      </c>
      <c r="IQ48" s="192" t="s">
        <v>73</v>
      </c>
      <c r="IR48" s="190" t="s">
        <v>43</v>
      </c>
      <c r="IS48" s="190">
        <v>71.900000000000006</v>
      </c>
      <c r="IT48" s="190">
        <v>71.900000000000006</v>
      </c>
      <c r="IU48" s="190">
        <f>SUM(IR48:IT48)</f>
        <v>143.80000000000001</v>
      </c>
      <c r="IV48" s="192" t="s">
        <v>73</v>
      </c>
      <c r="IW48" s="190" t="s">
        <v>43</v>
      </c>
      <c r="IX48" s="190">
        <v>71.900000000000006</v>
      </c>
      <c r="IY48" s="190">
        <v>71.900000000000006</v>
      </c>
      <c r="IZ48" s="190">
        <f>SUM(IW48:IY48)</f>
        <v>143.80000000000001</v>
      </c>
      <c r="JA48" s="192" t="s">
        <v>73</v>
      </c>
      <c r="JB48" s="190" t="s">
        <v>43</v>
      </c>
      <c r="JC48" s="190">
        <v>71.900000000000006</v>
      </c>
      <c r="JD48" s="190">
        <v>71.900000000000006</v>
      </c>
      <c r="JE48" s="190">
        <f>SUM(JB48:JD48)</f>
        <v>143.80000000000001</v>
      </c>
      <c r="JF48" s="192" t="s">
        <v>73</v>
      </c>
      <c r="JG48" s="190" t="s">
        <v>43</v>
      </c>
      <c r="JH48" s="190">
        <v>71.900000000000006</v>
      </c>
      <c r="JI48" s="190">
        <v>71.900000000000006</v>
      </c>
      <c r="JJ48" s="190">
        <f>SUM(JG48:JI48)</f>
        <v>143.80000000000001</v>
      </c>
      <c r="JK48" s="192" t="s">
        <v>73</v>
      </c>
      <c r="JL48" s="190" t="s">
        <v>43</v>
      </c>
      <c r="JM48" s="190">
        <v>71.900000000000006</v>
      </c>
      <c r="JN48" s="190">
        <v>71.900000000000006</v>
      </c>
      <c r="JO48" s="190">
        <f>SUM(JL48:JN48)</f>
        <v>143.80000000000001</v>
      </c>
      <c r="JP48" s="192" t="s">
        <v>73</v>
      </c>
      <c r="JQ48" s="190" t="s">
        <v>43</v>
      </c>
      <c r="JR48" s="190">
        <v>72.069999999999993</v>
      </c>
      <c r="JS48" s="190">
        <v>72.069999999999993</v>
      </c>
      <c r="JT48" s="190">
        <f>SUM(JQ48:JS48)</f>
        <v>144.13999999999999</v>
      </c>
      <c r="JU48" s="192" t="s">
        <v>73</v>
      </c>
      <c r="JV48" s="190" t="s">
        <v>43</v>
      </c>
      <c r="JW48" s="190">
        <v>72.61</v>
      </c>
      <c r="JX48" s="190">
        <v>72.61</v>
      </c>
      <c r="JY48" s="190">
        <f>SUM(JV48:JX48)</f>
        <v>145.22</v>
      </c>
      <c r="JZ48" s="192" t="s">
        <v>73</v>
      </c>
      <c r="KA48" s="190" t="s">
        <v>43</v>
      </c>
      <c r="KB48" s="190">
        <v>72.61</v>
      </c>
      <c r="KC48" s="190">
        <v>72.61</v>
      </c>
      <c r="KD48" s="190">
        <f>SUM(KA48:KC48)</f>
        <v>145.22</v>
      </c>
      <c r="KE48" s="192" t="s">
        <v>73</v>
      </c>
      <c r="KF48" s="190" t="s">
        <v>43</v>
      </c>
      <c r="KG48" s="190">
        <v>72.61</v>
      </c>
      <c r="KH48" s="190">
        <v>72.61</v>
      </c>
      <c r="KI48" s="190">
        <f>SUM(KF48:KH48)</f>
        <v>145.22</v>
      </c>
      <c r="KJ48" s="192" t="s">
        <v>73</v>
      </c>
      <c r="KK48" s="190" t="s">
        <v>43</v>
      </c>
      <c r="KL48" s="190">
        <v>72.61</v>
      </c>
      <c r="KM48" s="190">
        <v>72.61</v>
      </c>
      <c r="KN48" s="190">
        <f>SUM(KK48:KM48)</f>
        <v>145.22</v>
      </c>
      <c r="KO48" s="192" t="s">
        <v>73</v>
      </c>
      <c r="KP48" s="190" t="s">
        <v>43</v>
      </c>
      <c r="KQ48" s="190">
        <v>72.61</v>
      </c>
      <c r="KR48" s="190">
        <v>72.61</v>
      </c>
      <c r="KS48" s="190">
        <f>SUM(KP48:KR48)</f>
        <v>145.22</v>
      </c>
      <c r="KT48" s="192" t="s">
        <v>73</v>
      </c>
      <c r="KU48" s="190" t="s">
        <v>43</v>
      </c>
      <c r="KV48" s="190">
        <v>73.319999999999993</v>
      </c>
      <c r="KW48" s="190">
        <v>73.319999999999993</v>
      </c>
      <c r="KX48" s="190">
        <f>SUM(KU48:KW48)</f>
        <v>146.63999999999999</v>
      </c>
      <c r="KY48" s="192" t="s">
        <v>73</v>
      </c>
      <c r="KZ48" s="190" t="s">
        <v>43</v>
      </c>
      <c r="LA48" s="190">
        <v>73.319999999999993</v>
      </c>
      <c r="LB48" s="190">
        <v>73.319999999999993</v>
      </c>
      <c r="LC48" s="190">
        <f>SUM(KZ48:LB48)</f>
        <v>146.63999999999999</v>
      </c>
      <c r="LD48" s="192" t="s">
        <v>73</v>
      </c>
      <c r="LE48" s="190" t="s">
        <v>43</v>
      </c>
      <c r="LF48" s="190">
        <v>73.319999999999993</v>
      </c>
      <c r="LG48" s="190">
        <v>73.319999999999993</v>
      </c>
      <c r="LH48" s="190">
        <f>SUM(LE48:LG48)</f>
        <v>146.63999999999999</v>
      </c>
      <c r="LI48" s="192" t="s">
        <v>73</v>
      </c>
      <c r="LJ48" s="190" t="s">
        <v>43</v>
      </c>
      <c r="LK48" s="190">
        <v>73.319999999999993</v>
      </c>
      <c r="LL48" s="190">
        <v>73.319999999999993</v>
      </c>
      <c r="LM48" s="190">
        <f>SUM(LJ48:LL48)</f>
        <v>146.63999999999999</v>
      </c>
      <c r="LN48" s="192" t="s">
        <v>73</v>
      </c>
      <c r="LO48" s="190" t="s">
        <v>43</v>
      </c>
      <c r="LP48" s="190">
        <v>73.319999999999993</v>
      </c>
      <c r="LQ48" s="190">
        <v>73.319999999999993</v>
      </c>
      <c r="LR48" s="190">
        <f>SUM(LO48:LQ48)</f>
        <v>146.63999999999999</v>
      </c>
      <c r="LS48" s="192" t="s">
        <v>73</v>
      </c>
      <c r="LT48" s="190" t="s">
        <v>43</v>
      </c>
      <c r="LU48" s="190">
        <v>73.319999999999993</v>
      </c>
      <c r="LV48" s="190">
        <v>73.319999999999993</v>
      </c>
      <c r="LW48" s="190">
        <f>SUM(LT48:LV48)</f>
        <v>146.63999999999999</v>
      </c>
      <c r="LX48" s="192" t="s">
        <v>73</v>
      </c>
      <c r="LY48" s="190" t="s">
        <v>43</v>
      </c>
      <c r="LZ48" s="190">
        <v>74.290000000000006</v>
      </c>
      <c r="MA48" s="190">
        <v>74.290000000000006</v>
      </c>
      <c r="MB48" s="190">
        <f>SUM(LY48:MA48)</f>
        <v>148.58000000000001</v>
      </c>
      <c r="MC48" s="192" t="s">
        <v>73</v>
      </c>
      <c r="MD48" s="190" t="s">
        <v>43</v>
      </c>
      <c r="ME48" s="190">
        <v>74.290000000000006</v>
      </c>
      <c r="MF48" s="190">
        <v>74.290000000000006</v>
      </c>
      <c r="MG48" s="190">
        <f>SUM(MD48:MF48)</f>
        <v>148.58000000000001</v>
      </c>
      <c r="MH48" s="192" t="s">
        <v>73</v>
      </c>
      <c r="MI48" s="190" t="s">
        <v>43</v>
      </c>
      <c r="MJ48" s="190">
        <v>74.290000000000006</v>
      </c>
      <c r="MK48" s="190">
        <v>74.290000000000006</v>
      </c>
      <c r="ML48" s="190">
        <f>SUM(MI48:MK48)</f>
        <v>148.58000000000001</v>
      </c>
      <c r="MM48" s="192" t="s">
        <v>73</v>
      </c>
      <c r="MN48" s="190" t="s">
        <v>43</v>
      </c>
      <c r="MO48" s="190">
        <v>74.290000000000006</v>
      </c>
      <c r="MP48" s="190">
        <v>74.290000000000006</v>
      </c>
      <c r="MQ48" s="190">
        <f>SUM(MN48:MP48)</f>
        <v>148.58000000000001</v>
      </c>
      <c r="MR48" s="192" t="s">
        <v>73</v>
      </c>
      <c r="MS48" s="190" t="s">
        <v>43</v>
      </c>
      <c r="MT48" s="190">
        <v>74.5</v>
      </c>
      <c r="MU48" s="190">
        <v>74.5</v>
      </c>
      <c r="MV48" s="190">
        <f>SUM(MS48:MU48)</f>
        <v>149</v>
      </c>
      <c r="MW48" s="192" t="s">
        <v>73</v>
      </c>
      <c r="MX48" s="190" t="s">
        <v>43</v>
      </c>
      <c r="MY48" s="190">
        <v>74.5</v>
      </c>
      <c r="MZ48" s="190">
        <v>74.5</v>
      </c>
      <c r="NA48" s="190">
        <f>SUM(MX48:MZ48)</f>
        <v>149</v>
      </c>
      <c r="NB48" s="192" t="s">
        <v>73</v>
      </c>
      <c r="NC48" s="190" t="s">
        <v>43</v>
      </c>
      <c r="ND48" s="190">
        <v>74.5</v>
      </c>
      <c r="NE48" s="190">
        <v>74.5</v>
      </c>
      <c r="NF48" s="190">
        <f>SUM(NC48:NE48)</f>
        <v>149</v>
      </c>
      <c r="NG48" s="192" t="s">
        <v>73</v>
      </c>
      <c r="NH48" s="190" t="s">
        <v>43</v>
      </c>
      <c r="NI48" s="190">
        <v>74.5</v>
      </c>
      <c r="NJ48" s="190">
        <v>74.5</v>
      </c>
      <c r="NK48" s="190">
        <f>SUM(NH48:NJ48)</f>
        <v>149</v>
      </c>
      <c r="NL48" s="192" t="s">
        <v>73</v>
      </c>
      <c r="NM48" s="190" t="s">
        <v>43</v>
      </c>
      <c r="NN48" s="190">
        <v>74.5</v>
      </c>
      <c r="NO48" s="190">
        <v>74.5</v>
      </c>
      <c r="NP48" s="190">
        <f>SUM(NM48:NO48)</f>
        <v>149</v>
      </c>
      <c r="NQ48" s="192" t="s">
        <v>73</v>
      </c>
      <c r="NR48" s="190" t="s">
        <v>43</v>
      </c>
      <c r="NS48" s="190">
        <v>74.5</v>
      </c>
      <c r="NT48" s="190">
        <v>74.5</v>
      </c>
      <c r="NU48" s="190">
        <f>SUM(NR48:NT48)</f>
        <v>149</v>
      </c>
      <c r="NV48" s="192" t="s">
        <v>73</v>
      </c>
      <c r="NW48" s="190" t="s">
        <v>43</v>
      </c>
      <c r="NX48" s="190">
        <v>74.5</v>
      </c>
      <c r="NY48" s="190">
        <v>74.5</v>
      </c>
      <c r="NZ48" s="190">
        <f>SUM(NW48:NY48)</f>
        <v>149</v>
      </c>
      <c r="OA48" s="192" t="s">
        <v>73</v>
      </c>
      <c r="OB48" s="190" t="s">
        <v>43</v>
      </c>
      <c r="OC48" s="190">
        <v>74.5</v>
      </c>
      <c r="OD48" s="190">
        <v>74.5</v>
      </c>
      <c r="OE48" s="190">
        <f>SUM(OB48:OD48)</f>
        <v>149</v>
      </c>
      <c r="OF48" s="192" t="s">
        <v>73</v>
      </c>
      <c r="OG48" s="190" t="s">
        <v>43</v>
      </c>
      <c r="OH48" s="190">
        <v>74.5</v>
      </c>
      <c r="OI48" s="190">
        <v>74.5</v>
      </c>
      <c r="OJ48" s="190">
        <f>SUM(OG48:OI48)</f>
        <v>149</v>
      </c>
      <c r="OK48" s="192" t="s">
        <v>73</v>
      </c>
      <c r="OL48" s="190" t="s">
        <v>43</v>
      </c>
      <c r="OM48" s="190">
        <v>74.5</v>
      </c>
      <c r="ON48" s="190">
        <v>74.5</v>
      </c>
      <c r="OO48" s="190">
        <f>SUM(OL48:ON48)</f>
        <v>149</v>
      </c>
      <c r="OP48" s="192" t="s">
        <v>73</v>
      </c>
      <c r="OQ48" s="190" t="s">
        <v>43</v>
      </c>
      <c r="OR48" s="190">
        <v>74.5</v>
      </c>
      <c r="OS48" s="190">
        <v>74.5</v>
      </c>
      <c r="OT48" s="190">
        <f>SUM(OQ48:OS48)</f>
        <v>149</v>
      </c>
      <c r="OU48" s="192" t="s">
        <v>73</v>
      </c>
      <c r="OV48" s="190" t="s">
        <v>43</v>
      </c>
      <c r="OW48" s="190">
        <v>74.5</v>
      </c>
      <c r="OX48" s="190">
        <v>74.5</v>
      </c>
      <c r="OY48" s="190">
        <f>SUM(OV48:OX48)</f>
        <v>149</v>
      </c>
      <c r="OZ48" s="192" t="s">
        <v>73</v>
      </c>
      <c r="PA48" s="190" t="s">
        <v>43</v>
      </c>
      <c r="PB48" s="190">
        <v>74.5</v>
      </c>
      <c r="PC48" s="190">
        <v>74.5</v>
      </c>
      <c r="PD48" s="190">
        <f>SUM(PA48:PC48)</f>
        <v>149</v>
      </c>
      <c r="PE48" s="192" t="s">
        <v>73</v>
      </c>
      <c r="PF48" s="190" t="s">
        <v>43</v>
      </c>
      <c r="PG48" s="190">
        <v>74.5</v>
      </c>
      <c r="PH48" s="190">
        <v>74.5</v>
      </c>
      <c r="PI48" s="190">
        <f>SUM(PF48:PH48)</f>
        <v>149</v>
      </c>
      <c r="PJ48" s="192" t="s">
        <v>73</v>
      </c>
      <c r="PK48" s="190" t="s">
        <v>43</v>
      </c>
      <c r="PL48" s="190">
        <v>74.5</v>
      </c>
      <c r="PM48" s="190">
        <v>74.5</v>
      </c>
      <c r="PN48" s="190">
        <f>SUM(PK48:PM48)</f>
        <v>149</v>
      </c>
      <c r="PO48" s="192" t="s">
        <v>73</v>
      </c>
      <c r="PP48" s="190" t="s">
        <v>43</v>
      </c>
      <c r="PQ48" s="190">
        <v>74.5</v>
      </c>
      <c r="PR48" s="190">
        <v>74.5</v>
      </c>
      <c r="PS48" s="190">
        <f>SUM(PP48:PR48)</f>
        <v>149</v>
      </c>
      <c r="PT48" s="192" t="s">
        <v>73</v>
      </c>
      <c r="PU48" s="190" t="s">
        <v>43</v>
      </c>
      <c r="PV48" s="190">
        <v>74.5</v>
      </c>
      <c r="PW48" s="190">
        <v>74.5</v>
      </c>
      <c r="PX48" s="190">
        <f>SUM(PU48:PW48)</f>
        <v>149</v>
      </c>
      <c r="PY48" s="192" t="s">
        <v>73</v>
      </c>
      <c r="PZ48" s="190" t="s">
        <v>43</v>
      </c>
      <c r="QA48" s="190">
        <v>74.5</v>
      </c>
      <c r="QB48" s="190">
        <v>74.5</v>
      </c>
      <c r="QC48" s="190">
        <f>SUM(PZ48:QB48)</f>
        <v>149</v>
      </c>
      <c r="QD48" s="192" t="s">
        <v>73</v>
      </c>
      <c r="QE48" s="190" t="s">
        <v>43</v>
      </c>
      <c r="QF48" s="190">
        <v>74.5</v>
      </c>
      <c r="QG48" s="190">
        <v>74.5</v>
      </c>
      <c r="QH48" s="190">
        <f>SUM(QE48:QG48)</f>
        <v>149</v>
      </c>
      <c r="QI48" s="192" t="s">
        <v>73</v>
      </c>
      <c r="QJ48" s="190" t="s">
        <v>43</v>
      </c>
      <c r="QK48" s="190">
        <v>74.5</v>
      </c>
      <c r="QL48" s="190">
        <v>74.5</v>
      </c>
      <c r="QM48" s="190">
        <f>SUM(QJ48:QL48)</f>
        <v>149</v>
      </c>
      <c r="QN48" s="192" t="s">
        <v>73</v>
      </c>
      <c r="QO48" s="190" t="s">
        <v>43</v>
      </c>
      <c r="QP48" s="190">
        <v>74.88</v>
      </c>
      <c r="QQ48" s="190">
        <v>74.88</v>
      </c>
      <c r="QR48" s="190">
        <f>SUM(QO48:QQ48)</f>
        <v>149.76</v>
      </c>
      <c r="QS48" s="192" t="s">
        <v>73</v>
      </c>
      <c r="QT48" s="190" t="s">
        <v>43</v>
      </c>
      <c r="QU48" s="190">
        <v>74.88</v>
      </c>
      <c r="QV48" s="190">
        <v>74.88</v>
      </c>
      <c r="QW48" s="190">
        <f>SUM(QT48:QV48)</f>
        <v>149.76</v>
      </c>
      <c r="QX48" s="192" t="s">
        <v>73</v>
      </c>
      <c r="QY48" s="190" t="s">
        <v>43</v>
      </c>
      <c r="QZ48" s="190">
        <v>74.88</v>
      </c>
      <c r="RA48" s="190">
        <v>74.88</v>
      </c>
      <c r="RB48" s="190">
        <f>SUM(QY48:RA48)</f>
        <v>149.76</v>
      </c>
      <c r="RC48" s="192" t="s">
        <v>73</v>
      </c>
      <c r="RD48" s="190" t="s">
        <v>43</v>
      </c>
      <c r="RE48" s="190">
        <v>74.88</v>
      </c>
      <c r="RF48" s="190">
        <v>74.88</v>
      </c>
      <c r="RG48" s="190">
        <f>SUM(RD48:RF48)</f>
        <v>149.76</v>
      </c>
      <c r="RH48" s="192" t="s">
        <v>73</v>
      </c>
      <c r="RI48" s="190" t="s">
        <v>43</v>
      </c>
      <c r="RJ48" s="190">
        <v>74.88</v>
      </c>
      <c r="RK48" s="190">
        <v>74.88</v>
      </c>
      <c r="RL48" s="190">
        <f>SUM(RI48:RK48)</f>
        <v>149.76</v>
      </c>
      <c r="RM48" s="192" t="s">
        <v>73</v>
      </c>
      <c r="RN48" s="190" t="s">
        <v>43</v>
      </c>
      <c r="RO48" s="190">
        <v>74.88</v>
      </c>
      <c r="RP48" s="190">
        <v>74.88</v>
      </c>
      <c r="RQ48" s="190">
        <f>SUM(RN48:RP48)</f>
        <v>149.76</v>
      </c>
      <c r="RR48" s="192" t="s">
        <v>73</v>
      </c>
      <c r="RS48" s="190" t="s">
        <v>43</v>
      </c>
      <c r="RT48" s="190">
        <v>75.5</v>
      </c>
      <c r="RU48" s="190">
        <v>75.5</v>
      </c>
      <c r="RV48" s="190">
        <f>SUM(RS48:RU48)</f>
        <v>151</v>
      </c>
      <c r="RW48" s="192" t="s">
        <v>73</v>
      </c>
      <c r="RX48" s="190" t="s">
        <v>43</v>
      </c>
      <c r="RY48" s="190">
        <v>76.02</v>
      </c>
      <c r="RZ48" s="190">
        <v>76.02</v>
      </c>
      <c r="SA48" s="190">
        <f>SUM(RX48:RZ48)</f>
        <v>152.04</v>
      </c>
      <c r="SB48" s="192" t="s">
        <v>73</v>
      </c>
      <c r="SC48" s="190" t="s">
        <v>43</v>
      </c>
      <c r="SD48" s="190">
        <v>76.02</v>
      </c>
      <c r="SE48" s="190">
        <v>76.02</v>
      </c>
      <c r="SF48" s="190">
        <f>SUM(SC48:SE48)</f>
        <v>152.04</v>
      </c>
      <c r="SG48" s="192" t="s">
        <v>73</v>
      </c>
      <c r="SH48" s="190" t="s">
        <v>43</v>
      </c>
      <c r="SI48" s="190">
        <v>76.02</v>
      </c>
      <c r="SJ48" s="190">
        <v>76.02</v>
      </c>
      <c r="SK48" s="190">
        <f>SUM(SH48:SJ48)</f>
        <v>152.04</v>
      </c>
      <c r="SL48" s="192" t="s">
        <v>73</v>
      </c>
      <c r="SM48" s="190" t="s">
        <v>43</v>
      </c>
      <c r="SN48" s="190">
        <v>76.02</v>
      </c>
      <c r="SO48" s="190">
        <v>76.02</v>
      </c>
      <c r="SP48" s="190">
        <f>SUM(SM48:SO48)</f>
        <v>152.04</v>
      </c>
      <c r="SQ48" s="192" t="s">
        <v>73</v>
      </c>
      <c r="SR48" s="190" t="s">
        <v>43</v>
      </c>
      <c r="SS48" s="190">
        <v>76.77</v>
      </c>
      <c r="ST48" s="190">
        <v>76.77</v>
      </c>
      <c r="SU48" s="190">
        <f>SUM(SR48:ST48)</f>
        <v>153.54</v>
      </c>
      <c r="SV48" s="192" t="s">
        <v>73</v>
      </c>
      <c r="SW48" s="190" t="s">
        <v>43</v>
      </c>
      <c r="SX48" s="190">
        <v>76.77</v>
      </c>
      <c r="SY48" s="190">
        <v>76.77</v>
      </c>
      <c r="SZ48" s="190">
        <f>SUM(SW48:SY48)</f>
        <v>153.54</v>
      </c>
      <c r="TA48" s="192" t="s">
        <v>73</v>
      </c>
      <c r="TB48" s="190" t="s">
        <v>43</v>
      </c>
      <c r="TC48" s="190">
        <v>76.77</v>
      </c>
      <c r="TD48" s="190">
        <v>76.77</v>
      </c>
      <c r="TE48" s="190">
        <f>SUM(TB48:TD48)</f>
        <v>153.54</v>
      </c>
      <c r="TF48" s="192" t="s">
        <v>73</v>
      </c>
      <c r="TG48" s="190" t="s">
        <v>43</v>
      </c>
      <c r="TH48" s="190">
        <v>76.77</v>
      </c>
      <c r="TI48" s="190">
        <v>76.77</v>
      </c>
      <c r="TJ48" s="190">
        <f>SUM(TG48:TI48)</f>
        <v>153.54</v>
      </c>
      <c r="TK48" s="192" t="s">
        <v>73</v>
      </c>
      <c r="TL48" s="190" t="s">
        <v>43</v>
      </c>
      <c r="TM48" s="190">
        <v>76.77</v>
      </c>
      <c r="TN48" s="190">
        <v>76.77</v>
      </c>
      <c r="TO48" s="190">
        <f>SUM(TL48:TN48)</f>
        <v>153.54</v>
      </c>
      <c r="TP48" s="192" t="s">
        <v>73</v>
      </c>
      <c r="TQ48" s="190" t="s">
        <v>43</v>
      </c>
      <c r="TR48" s="190">
        <v>76.77</v>
      </c>
      <c r="TS48" s="190">
        <v>76.77</v>
      </c>
      <c r="TT48" s="190">
        <f>SUM(TQ48:TS48)</f>
        <v>153.54</v>
      </c>
      <c r="TU48" s="192" t="s">
        <v>73</v>
      </c>
      <c r="TV48" s="190" t="s">
        <v>43</v>
      </c>
      <c r="TW48" s="190">
        <v>76.77</v>
      </c>
      <c r="TX48" s="190">
        <v>76.77</v>
      </c>
      <c r="TY48" s="190">
        <f>SUM(TV48:TX48)</f>
        <v>153.54</v>
      </c>
      <c r="TZ48" s="192" t="s">
        <v>73</v>
      </c>
      <c r="UA48" s="190" t="s">
        <v>43</v>
      </c>
      <c r="UB48" s="190">
        <v>76.77</v>
      </c>
      <c r="UC48" s="190">
        <v>76.77</v>
      </c>
      <c r="UD48" s="190">
        <f>SUM(UA48:UC48)</f>
        <v>153.54</v>
      </c>
      <c r="UE48" s="192" t="s">
        <v>73</v>
      </c>
      <c r="UF48" s="190" t="s">
        <v>43</v>
      </c>
      <c r="UG48" s="190">
        <v>76.77</v>
      </c>
      <c r="UH48" s="190">
        <v>76.77</v>
      </c>
      <c r="UI48" s="203">
        <f>SUM(UF48:UH48)</f>
        <v>153.54</v>
      </c>
      <c r="UJ48" s="192" t="s">
        <v>73</v>
      </c>
      <c r="UK48" s="190" t="s">
        <v>43</v>
      </c>
      <c r="UL48" s="190">
        <v>76.77</v>
      </c>
      <c r="UM48" s="190">
        <v>76.77</v>
      </c>
      <c r="UN48" s="190">
        <f>SUM(UK48:UM48)</f>
        <v>153.54</v>
      </c>
      <c r="UO48" s="192" t="s">
        <v>73</v>
      </c>
      <c r="UP48" s="190" t="s">
        <v>43</v>
      </c>
      <c r="UQ48" s="190">
        <v>76.77</v>
      </c>
      <c r="UR48" s="190">
        <v>76.77</v>
      </c>
      <c r="US48" s="190">
        <f>SUM(UP48:UR48)</f>
        <v>153.54</v>
      </c>
      <c r="UT48" s="192" t="s">
        <v>73</v>
      </c>
      <c r="UU48" s="190" t="s">
        <v>43</v>
      </c>
      <c r="UV48" s="190">
        <v>76.77</v>
      </c>
      <c r="UW48" s="190">
        <v>76.77</v>
      </c>
      <c r="UX48" s="190">
        <f>SUM(UU48:UW48)</f>
        <v>153.54</v>
      </c>
      <c r="UY48" s="192" t="s">
        <v>73</v>
      </c>
      <c r="UZ48" s="190" t="s">
        <v>43</v>
      </c>
      <c r="VA48" s="190">
        <v>76.77</v>
      </c>
      <c r="VB48" s="190">
        <v>76.77</v>
      </c>
      <c r="VC48" s="190">
        <f>SUM(UZ48:VB48)</f>
        <v>153.54</v>
      </c>
      <c r="VD48" s="192" t="s">
        <v>73</v>
      </c>
      <c r="VE48" s="190" t="s">
        <v>43</v>
      </c>
      <c r="VF48" s="190">
        <v>77.459999999999994</v>
      </c>
      <c r="VG48" s="190">
        <v>77.459999999999994</v>
      </c>
      <c r="VH48" s="190">
        <f>SUM(VE48:VG48)</f>
        <v>154.91999999999999</v>
      </c>
      <c r="VI48" s="192" t="s">
        <v>73</v>
      </c>
      <c r="VJ48" s="190" t="s">
        <v>43</v>
      </c>
      <c r="VK48" s="190">
        <v>79.849999999999994</v>
      </c>
      <c r="VL48" s="190">
        <v>79.849999999999994</v>
      </c>
      <c r="VM48" s="190">
        <f>SUM(VJ48:VL48)</f>
        <v>159.69999999999999</v>
      </c>
      <c r="VN48" s="192" t="s">
        <v>73</v>
      </c>
      <c r="VO48" s="190" t="s">
        <v>43</v>
      </c>
      <c r="VP48" s="190">
        <v>79.849999999999994</v>
      </c>
      <c r="VQ48" s="190">
        <v>79.849999999999994</v>
      </c>
      <c r="VR48" s="190">
        <f>SUM(VO48:VQ48)</f>
        <v>159.69999999999999</v>
      </c>
      <c r="VS48" s="192" t="s">
        <v>73</v>
      </c>
      <c r="VT48" s="190" t="s">
        <v>43</v>
      </c>
      <c r="VU48" s="190">
        <v>79.849999999999994</v>
      </c>
      <c r="VV48" s="190">
        <v>79.849999999999994</v>
      </c>
      <c r="VW48" s="190">
        <f>SUM(VT48:VV48)</f>
        <v>159.69999999999999</v>
      </c>
      <c r="VX48" s="192" t="s">
        <v>73</v>
      </c>
      <c r="VY48" s="190" t="s">
        <v>43</v>
      </c>
      <c r="VZ48" s="190">
        <v>79.849999999999994</v>
      </c>
      <c r="WA48" s="190">
        <v>79.849999999999994</v>
      </c>
      <c r="WB48" s="190">
        <f>SUM(VY48:WA48)</f>
        <v>159.69999999999999</v>
      </c>
      <c r="WC48" s="192" t="s">
        <v>73</v>
      </c>
      <c r="WD48" s="190" t="s">
        <v>43</v>
      </c>
      <c r="WE48" s="190">
        <v>79.849999999999994</v>
      </c>
      <c r="WF48" s="190">
        <v>79.849999999999994</v>
      </c>
      <c r="WG48" s="190">
        <f>SUM(WD48:WF48)</f>
        <v>159.69999999999999</v>
      </c>
      <c r="WH48" s="192" t="s">
        <v>73</v>
      </c>
      <c r="WI48" s="190" t="s">
        <v>43</v>
      </c>
      <c r="WJ48" s="190">
        <v>79.849999999999994</v>
      </c>
      <c r="WK48" s="190">
        <v>79.849999999999994</v>
      </c>
      <c r="WL48" s="190">
        <f>SUM(WI48:WK48)</f>
        <v>159.69999999999999</v>
      </c>
      <c r="WM48" s="192" t="s">
        <v>73</v>
      </c>
      <c r="WN48" s="190" t="s">
        <v>43</v>
      </c>
      <c r="WO48" s="190">
        <v>81.56</v>
      </c>
      <c r="WP48" s="190">
        <v>81.56</v>
      </c>
      <c r="WQ48" s="190">
        <f>SUM(WN48:WP48)</f>
        <v>163.12</v>
      </c>
      <c r="WR48" s="192" t="s">
        <v>73</v>
      </c>
      <c r="WS48" s="190" t="s">
        <v>43</v>
      </c>
      <c r="WT48" s="190">
        <v>81.56</v>
      </c>
      <c r="WU48" s="190">
        <v>81.56</v>
      </c>
      <c r="WV48" s="190">
        <f>SUM(WS48:WU48)</f>
        <v>163.12</v>
      </c>
      <c r="WW48" s="192" t="s">
        <v>73</v>
      </c>
      <c r="WX48" s="190" t="s">
        <v>43</v>
      </c>
      <c r="WY48" s="190">
        <v>81.56</v>
      </c>
      <c r="WZ48" s="190">
        <v>81.56</v>
      </c>
      <c r="XA48" s="190">
        <f>SUM(WX48:WZ48)</f>
        <v>163.12</v>
      </c>
      <c r="XB48" s="192" t="s">
        <v>73</v>
      </c>
      <c r="XC48" s="190" t="s">
        <v>43</v>
      </c>
      <c r="XD48" s="190">
        <v>81.56</v>
      </c>
      <c r="XE48" s="190">
        <v>81.56</v>
      </c>
      <c r="XF48" s="190">
        <f>SUM(XC48:XE48)</f>
        <v>163.12</v>
      </c>
      <c r="XG48" s="192" t="s">
        <v>73</v>
      </c>
      <c r="XH48" s="190" t="s">
        <v>43</v>
      </c>
      <c r="XI48" s="190">
        <v>81.56</v>
      </c>
      <c r="XJ48" s="190">
        <v>81.56</v>
      </c>
      <c r="XK48" s="190">
        <f>SUM(XH48:XJ48)</f>
        <v>163.12</v>
      </c>
      <c r="XL48" s="192" t="s">
        <v>73</v>
      </c>
      <c r="XM48" s="190" t="s">
        <v>43</v>
      </c>
      <c r="XN48" s="190">
        <v>79.849999999999994</v>
      </c>
      <c r="XO48" s="190">
        <v>79.849999999999994</v>
      </c>
      <c r="XP48" s="190">
        <f>SUM(XM48:XO48)</f>
        <v>159.69999999999999</v>
      </c>
      <c r="XQ48" s="192" t="s">
        <v>73</v>
      </c>
      <c r="XR48" s="190" t="s">
        <v>43</v>
      </c>
      <c r="XS48" s="190">
        <v>80.709999999999994</v>
      </c>
      <c r="XT48" s="190">
        <v>80.709999999999994</v>
      </c>
      <c r="XU48" s="190">
        <f>SUM(XR48:XT48)</f>
        <v>161.41999999999999</v>
      </c>
      <c r="XV48" s="192" t="s">
        <v>73</v>
      </c>
      <c r="XW48" s="190" t="s">
        <v>43</v>
      </c>
      <c r="XX48" s="190">
        <v>80.709999999999994</v>
      </c>
      <c r="XY48" s="190">
        <v>80.709999999999994</v>
      </c>
      <c r="XZ48" s="190">
        <f>SUM(XW48:XY48)</f>
        <v>161.41999999999999</v>
      </c>
      <c r="YA48" s="192" t="s">
        <v>73</v>
      </c>
      <c r="YB48" s="190" t="s">
        <v>43</v>
      </c>
      <c r="YC48" s="190">
        <v>80.709999999999994</v>
      </c>
      <c r="YD48" s="190">
        <v>80.709999999999994</v>
      </c>
      <c r="YE48" s="190">
        <f>SUM(YB48:YD48)</f>
        <v>161.41999999999999</v>
      </c>
      <c r="YF48" s="192" t="s">
        <v>73</v>
      </c>
      <c r="YG48" s="190" t="s">
        <v>43</v>
      </c>
      <c r="YH48" s="190">
        <v>80.709999999999994</v>
      </c>
      <c r="YI48" s="190">
        <v>80.709999999999994</v>
      </c>
      <c r="YJ48" s="190">
        <f>SUM(YG48:YI48)</f>
        <v>161.41999999999999</v>
      </c>
      <c r="YK48" s="192" t="s">
        <v>73</v>
      </c>
      <c r="YL48" s="190" t="s">
        <v>43</v>
      </c>
      <c r="YM48" s="190">
        <v>80.709999999999994</v>
      </c>
      <c r="YN48" s="190">
        <v>80.709999999999994</v>
      </c>
      <c r="YO48" s="190">
        <f>SUM(YL48:YN48)</f>
        <v>161.41999999999999</v>
      </c>
      <c r="YP48" s="192" t="s">
        <v>73</v>
      </c>
      <c r="YQ48" s="190" t="s">
        <v>43</v>
      </c>
      <c r="YR48" s="190">
        <v>80.709999999999994</v>
      </c>
      <c r="YS48" s="190">
        <v>80.709999999999994</v>
      </c>
      <c r="YT48" s="190">
        <f>SUM(YQ48:YS48)</f>
        <v>161.41999999999999</v>
      </c>
      <c r="YU48" s="192" t="s">
        <v>73</v>
      </c>
      <c r="YV48" s="190" t="s">
        <v>43</v>
      </c>
      <c r="YW48" s="190">
        <v>80.709999999999994</v>
      </c>
      <c r="YX48" s="190">
        <v>80.709999999999994</v>
      </c>
      <c r="YY48" s="190">
        <f>SUM(YV48:YX48)</f>
        <v>161.41999999999999</v>
      </c>
      <c r="YZ48" s="192" t="s">
        <v>73</v>
      </c>
      <c r="ZA48" s="190" t="s">
        <v>43</v>
      </c>
      <c r="ZB48" s="190">
        <v>80.709999999999994</v>
      </c>
      <c r="ZC48" s="190">
        <v>80.709999999999994</v>
      </c>
      <c r="ZD48" s="190">
        <f>SUM(ZA48:ZC48)</f>
        <v>161.41999999999999</v>
      </c>
      <c r="ZE48" s="192" t="s">
        <v>73</v>
      </c>
      <c r="ZF48" s="190" t="s">
        <v>43</v>
      </c>
      <c r="ZG48" s="190">
        <v>80.709999999999994</v>
      </c>
      <c r="ZH48" s="190">
        <v>80.709999999999994</v>
      </c>
      <c r="ZI48" s="190">
        <f>SUM(ZF48:ZH48)</f>
        <v>161.41999999999999</v>
      </c>
      <c r="ZJ48" s="192" t="s">
        <v>73</v>
      </c>
      <c r="ZK48" s="190"/>
      <c r="ZL48" s="190"/>
      <c r="ZM48" s="190"/>
      <c r="ZN48" s="190">
        <f>SUM(ZK48:ZM48)</f>
        <v>0</v>
      </c>
      <c r="ZO48" s="192" t="s">
        <v>73</v>
      </c>
      <c r="ZP48" s="190"/>
      <c r="ZQ48" s="190"/>
      <c r="ZR48" s="190"/>
      <c r="ZS48" s="190">
        <f>SUM(ZP48:ZR48)</f>
        <v>0</v>
      </c>
      <c r="ZT48" s="192" t="s">
        <v>73</v>
      </c>
      <c r="ZU48" s="190"/>
      <c r="ZV48" s="190"/>
      <c r="ZW48" s="190"/>
      <c r="ZX48" s="190">
        <f>SUM(ZU48:ZW48)</f>
        <v>0</v>
      </c>
      <c r="ZY48" s="192" t="s">
        <v>73</v>
      </c>
      <c r="ZZ48" s="190"/>
      <c r="AAA48" s="190"/>
      <c r="AAB48" s="190"/>
      <c r="AAC48" s="190">
        <f>SUM(ZZ48:AAB48)</f>
        <v>0</v>
      </c>
      <c r="AAD48" s="192" t="s">
        <v>73</v>
      </c>
      <c r="AAE48" s="190"/>
      <c r="AAF48" s="190"/>
      <c r="AAG48" s="190"/>
      <c r="AAH48" s="190">
        <f>SUM(AAE48:AAG48)</f>
        <v>0</v>
      </c>
      <c r="AAI48" s="192" t="s">
        <v>73</v>
      </c>
      <c r="AAJ48" s="190"/>
      <c r="AAK48" s="190"/>
      <c r="AAL48" s="190"/>
      <c r="AAM48" s="190">
        <f>SUM(AAJ48:AAL48)</f>
        <v>0</v>
      </c>
    </row>
    <row r="49" spans="1:715" ht="23.25" thickBot="1" x14ac:dyDescent="0.3">
      <c r="A49" s="194" t="s">
        <v>74</v>
      </c>
      <c r="B49" s="205" t="s">
        <v>163</v>
      </c>
      <c r="C49" s="205">
        <v>7.09</v>
      </c>
      <c r="D49" s="205">
        <v>7.09</v>
      </c>
      <c r="E49" s="190">
        <f>SUM(B49:D49)</f>
        <v>14.18</v>
      </c>
      <c r="F49" s="194" t="s">
        <v>74</v>
      </c>
      <c r="G49" s="205" t="s">
        <v>163</v>
      </c>
      <c r="H49" s="205">
        <v>7.09</v>
      </c>
      <c r="I49" s="205">
        <v>7.09</v>
      </c>
      <c r="J49" s="190">
        <f>SUM(G49:I49)</f>
        <v>14.18</v>
      </c>
      <c r="K49" s="194" t="s">
        <v>74</v>
      </c>
      <c r="L49" s="205" t="s">
        <v>163</v>
      </c>
      <c r="M49" s="205">
        <v>7.09</v>
      </c>
      <c r="N49" s="205">
        <v>7.09</v>
      </c>
      <c r="O49" s="190">
        <f>SUM(L49:N49)</f>
        <v>14.18</v>
      </c>
      <c r="P49" s="194" t="s">
        <v>74</v>
      </c>
      <c r="Q49" s="205" t="s">
        <v>163</v>
      </c>
      <c r="R49" s="205">
        <v>7.09</v>
      </c>
      <c r="S49" s="205">
        <v>7.09</v>
      </c>
      <c r="T49" s="190">
        <f>SUM(Q49:S49)</f>
        <v>14.18</v>
      </c>
      <c r="U49" s="194" t="s">
        <v>74</v>
      </c>
      <c r="V49" s="205" t="s">
        <v>163</v>
      </c>
      <c r="W49" s="205">
        <v>7.09</v>
      </c>
      <c r="X49" s="205">
        <v>7.09</v>
      </c>
      <c r="Y49" s="190">
        <f>SUM(V49:X49)</f>
        <v>14.18</v>
      </c>
      <c r="Z49" s="194" t="s">
        <v>74</v>
      </c>
      <c r="AA49" s="205" t="s">
        <v>163</v>
      </c>
      <c r="AB49" s="205">
        <v>7.09</v>
      </c>
      <c r="AC49" s="205">
        <v>7.09</v>
      </c>
      <c r="AD49" s="190">
        <f>SUM(AA49:AC49)</f>
        <v>14.18</v>
      </c>
      <c r="AE49" s="194" t="s">
        <v>74</v>
      </c>
      <c r="AF49" s="205" t="s">
        <v>163</v>
      </c>
      <c r="AG49" s="205">
        <v>7.09</v>
      </c>
      <c r="AH49" s="205">
        <v>7.09</v>
      </c>
      <c r="AI49" s="190">
        <f>SUM(AF49:AH49)</f>
        <v>14.18</v>
      </c>
      <c r="AJ49" s="194" t="s">
        <v>74</v>
      </c>
      <c r="AK49" s="205" t="s">
        <v>163</v>
      </c>
      <c r="AL49" s="205">
        <v>7.09</v>
      </c>
      <c r="AM49" s="205">
        <v>7.09</v>
      </c>
      <c r="AN49" s="190">
        <f>SUM(AK49:AM49)</f>
        <v>14.18</v>
      </c>
      <c r="AO49" s="192" t="s">
        <v>74</v>
      </c>
      <c r="AP49" s="190" t="s">
        <v>51</v>
      </c>
      <c r="AQ49" s="190">
        <v>7.09</v>
      </c>
      <c r="AR49" s="190">
        <v>7.09</v>
      </c>
      <c r="AS49" s="190">
        <f>SUM(AP49:AR49)</f>
        <v>14.18</v>
      </c>
      <c r="AT49" s="192" t="s">
        <v>74</v>
      </c>
      <c r="AU49" s="190" t="s">
        <v>43</v>
      </c>
      <c r="AV49" s="190">
        <v>7.09</v>
      </c>
      <c r="AW49" s="190">
        <v>7.09</v>
      </c>
      <c r="AX49" s="190">
        <f>SUM(AU49:AW49)</f>
        <v>14.18</v>
      </c>
      <c r="AY49" s="192" t="s">
        <v>74</v>
      </c>
      <c r="AZ49" s="190" t="s">
        <v>43</v>
      </c>
      <c r="BA49" s="190">
        <v>4.5</v>
      </c>
      <c r="BB49" s="190">
        <v>4.53</v>
      </c>
      <c r="BC49" s="190">
        <f>SUM(AZ49:BB49)</f>
        <v>9.0300000000000011</v>
      </c>
      <c r="BD49" s="192" t="s">
        <v>74</v>
      </c>
      <c r="BE49" s="190" t="s">
        <v>43</v>
      </c>
      <c r="BF49" s="190">
        <v>4.5</v>
      </c>
      <c r="BG49" s="190">
        <v>4.53</v>
      </c>
      <c r="BH49" s="190">
        <f>SUM(BE49:BG49)</f>
        <v>9.0300000000000011</v>
      </c>
      <c r="BI49" s="192" t="s">
        <v>74</v>
      </c>
      <c r="BJ49" s="190" t="s">
        <v>43</v>
      </c>
      <c r="BK49" s="190">
        <v>4.5</v>
      </c>
      <c r="BL49" s="190">
        <v>4.53</v>
      </c>
      <c r="BM49" s="190">
        <f>SUM(BJ49:BL49)</f>
        <v>9.0300000000000011</v>
      </c>
      <c r="BN49" s="192" t="s">
        <v>74</v>
      </c>
      <c r="BO49" s="190" t="s">
        <v>43</v>
      </c>
      <c r="BP49" s="190">
        <v>4.5</v>
      </c>
      <c r="BQ49" s="190">
        <v>4.53</v>
      </c>
      <c r="BR49" s="190">
        <f>SUM(BO49:BQ49)</f>
        <v>9.0300000000000011</v>
      </c>
      <c r="BS49" s="192" t="s">
        <v>74</v>
      </c>
      <c r="BT49" s="190" t="s">
        <v>43</v>
      </c>
      <c r="BU49" s="190">
        <v>4.5</v>
      </c>
      <c r="BV49" s="190">
        <v>4.53</v>
      </c>
      <c r="BW49" s="190">
        <f>SUM(BT49:BV49)</f>
        <v>9.0300000000000011</v>
      </c>
      <c r="BX49" s="192" t="s">
        <v>74</v>
      </c>
      <c r="BY49" s="190" t="s">
        <v>43</v>
      </c>
      <c r="BZ49" s="190">
        <v>4.5</v>
      </c>
      <c r="CA49" s="190">
        <v>4.53</v>
      </c>
      <c r="CB49" s="190">
        <f>SUM(BY49:CA49)</f>
        <v>9.0300000000000011</v>
      </c>
      <c r="CC49" s="192" t="s">
        <v>74</v>
      </c>
      <c r="CD49" s="190" t="s">
        <v>43</v>
      </c>
      <c r="CE49" s="190">
        <v>4.5</v>
      </c>
      <c r="CF49" s="190">
        <v>4.53</v>
      </c>
      <c r="CG49" s="190">
        <f>SUM(CD49:CF49)</f>
        <v>9.0300000000000011</v>
      </c>
      <c r="CH49" s="192" t="s">
        <v>74</v>
      </c>
      <c r="CI49" s="190" t="s">
        <v>43</v>
      </c>
      <c r="CJ49" s="190">
        <v>4.5</v>
      </c>
      <c r="CK49" s="190">
        <v>4.53</v>
      </c>
      <c r="CL49" s="190">
        <f>SUM(CI49:CK49)</f>
        <v>9.0300000000000011</v>
      </c>
      <c r="CM49" s="192" t="s">
        <v>74</v>
      </c>
      <c r="CN49" s="190" t="s">
        <v>43</v>
      </c>
      <c r="CO49" s="190">
        <v>4.5</v>
      </c>
      <c r="CP49" s="190">
        <v>4.53</v>
      </c>
      <c r="CQ49" s="190">
        <f>SUM(CN49:CP49)</f>
        <v>9.0300000000000011</v>
      </c>
      <c r="CR49" s="192" t="s">
        <v>74</v>
      </c>
      <c r="CS49" s="190" t="s">
        <v>43</v>
      </c>
      <c r="CT49" s="190">
        <v>4.5</v>
      </c>
      <c r="CU49" s="190">
        <v>4.53</v>
      </c>
      <c r="CV49" s="190">
        <f>SUM(CS49:CU49)</f>
        <v>9.0300000000000011</v>
      </c>
      <c r="CW49" s="192" t="s">
        <v>74</v>
      </c>
      <c r="CX49" s="190" t="s">
        <v>43</v>
      </c>
      <c r="CY49" s="190">
        <v>4.5</v>
      </c>
      <c r="CZ49" s="190">
        <v>4.53</v>
      </c>
      <c r="DA49" s="190">
        <f>SUM(CX49:CZ49)</f>
        <v>9.0300000000000011</v>
      </c>
      <c r="DB49" s="192" t="s">
        <v>74</v>
      </c>
      <c r="DC49" s="190" t="s">
        <v>43</v>
      </c>
      <c r="DD49" s="190">
        <v>4.5</v>
      </c>
      <c r="DE49" s="190">
        <v>4.53</v>
      </c>
      <c r="DF49" s="190">
        <f>SUM(DC49:DE49)</f>
        <v>9.0300000000000011</v>
      </c>
      <c r="DG49" s="192" t="s">
        <v>74</v>
      </c>
      <c r="DH49" s="190" t="s">
        <v>43</v>
      </c>
      <c r="DI49" s="190">
        <v>4.5</v>
      </c>
      <c r="DJ49" s="190">
        <v>4.53</v>
      </c>
      <c r="DK49" s="190">
        <f>SUM(DH49:DJ49)</f>
        <v>9.0300000000000011</v>
      </c>
      <c r="DL49" s="192" t="s">
        <v>74</v>
      </c>
      <c r="DM49" s="190" t="s">
        <v>43</v>
      </c>
      <c r="DN49" s="190">
        <v>4.5</v>
      </c>
      <c r="DO49" s="190">
        <v>4.53</v>
      </c>
      <c r="DP49" s="190">
        <f>SUM(DM49:DO49)</f>
        <v>9.0300000000000011</v>
      </c>
      <c r="DQ49" s="192" t="s">
        <v>74</v>
      </c>
      <c r="DR49" s="190" t="s">
        <v>43</v>
      </c>
      <c r="DS49" s="190">
        <v>4.5</v>
      </c>
      <c r="DT49" s="190">
        <v>4.53</v>
      </c>
      <c r="DU49" s="190">
        <f>SUM(DR49:DT49)</f>
        <v>9.0300000000000011</v>
      </c>
      <c r="DV49" s="192" t="s">
        <v>74</v>
      </c>
      <c r="DW49" s="190" t="s">
        <v>43</v>
      </c>
      <c r="DX49" s="190">
        <v>4.5</v>
      </c>
      <c r="DY49" s="190">
        <v>4.53</v>
      </c>
      <c r="DZ49" s="190">
        <f>SUM(DW49:DY49)</f>
        <v>9.0300000000000011</v>
      </c>
      <c r="EA49" s="192" t="s">
        <v>74</v>
      </c>
      <c r="EB49" s="190" t="s">
        <v>43</v>
      </c>
      <c r="EC49" s="190">
        <v>4.5</v>
      </c>
      <c r="ED49" s="190">
        <v>4.53</v>
      </c>
      <c r="EE49" s="190">
        <f>SUM(EB49:ED49)</f>
        <v>9.0300000000000011</v>
      </c>
      <c r="EF49" s="192" t="s">
        <v>74</v>
      </c>
      <c r="EG49" s="190" t="s">
        <v>43</v>
      </c>
      <c r="EH49" s="190">
        <v>4.5</v>
      </c>
      <c r="EI49" s="190">
        <v>4.53</v>
      </c>
      <c r="EJ49" s="190">
        <f>SUM(EG49:EI49)</f>
        <v>9.0300000000000011</v>
      </c>
      <c r="EK49" s="192" t="s">
        <v>74</v>
      </c>
      <c r="EL49" s="190" t="s">
        <v>43</v>
      </c>
      <c r="EM49" s="190">
        <v>4.5</v>
      </c>
      <c r="EN49" s="190">
        <v>4.53</v>
      </c>
      <c r="EO49" s="190">
        <f>SUM(EL49:EN49)</f>
        <v>9.0300000000000011</v>
      </c>
      <c r="EP49" s="192" t="s">
        <v>74</v>
      </c>
      <c r="EQ49" s="190" t="s">
        <v>43</v>
      </c>
      <c r="ER49" s="190">
        <v>4.53</v>
      </c>
      <c r="ES49" s="190">
        <v>4.57</v>
      </c>
      <c r="ET49" s="190">
        <f>SUM(EQ49:ES49)</f>
        <v>9.1000000000000014</v>
      </c>
      <c r="EU49" s="192" t="s">
        <v>74</v>
      </c>
      <c r="EV49" s="190" t="s">
        <v>43</v>
      </c>
      <c r="EW49" s="190">
        <v>4.57</v>
      </c>
      <c r="EX49" s="190">
        <v>4.5999999999999996</v>
      </c>
      <c r="EY49" s="190">
        <f>SUM(EV49:EX49)</f>
        <v>9.17</v>
      </c>
      <c r="EZ49" s="192" t="s">
        <v>74</v>
      </c>
      <c r="FA49" s="190" t="s">
        <v>43</v>
      </c>
      <c r="FB49" s="190">
        <v>4.57</v>
      </c>
      <c r="FC49" s="190">
        <v>4.5999999999999996</v>
      </c>
      <c r="FD49" s="190">
        <f>SUM(FA49:FC49)</f>
        <v>9.17</v>
      </c>
      <c r="FE49" s="192" t="s">
        <v>74</v>
      </c>
      <c r="FF49" s="190" t="s">
        <v>43</v>
      </c>
      <c r="FG49" s="190">
        <v>4.57</v>
      </c>
      <c r="FH49" s="190">
        <v>4.5999999999999996</v>
      </c>
      <c r="FI49" s="190">
        <f>SUM(FF49:FH49)</f>
        <v>9.17</v>
      </c>
      <c r="FJ49" s="192" t="s">
        <v>74</v>
      </c>
      <c r="FK49" s="190" t="s">
        <v>43</v>
      </c>
      <c r="FL49" s="190">
        <v>4.47</v>
      </c>
      <c r="FM49" s="190">
        <v>4.51</v>
      </c>
      <c r="FN49" s="190">
        <f>SUM(FK49:FM49)</f>
        <v>8.98</v>
      </c>
      <c r="FO49" s="192" t="s">
        <v>74</v>
      </c>
      <c r="FP49" s="190" t="s">
        <v>43</v>
      </c>
      <c r="FQ49" s="190">
        <v>4.47</v>
      </c>
      <c r="FR49" s="190">
        <v>4.51</v>
      </c>
      <c r="FS49" s="190">
        <f>SUM(FP49:FR49)</f>
        <v>8.98</v>
      </c>
      <c r="FT49" s="192" t="s">
        <v>74</v>
      </c>
      <c r="FU49" s="190" t="s">
        <v>43</v>
      </c>
      <c r="FV49" s="190">
        <v>4.47</v>
      </c>
      <c r="FW49" s="190">
        <v>4.51</v>
      </c>
      <c r="FX49" s="190">
        <f>SUM(FU49:FW49)</f>
        <v>8.98</v>
      </c>
      <c r="FY49" s="192" t="s">
        <v>74</v>
      </c>
      <c r="FZ49" s="190" t="s">
        <v>43</v>
      </c>
      <c r="GA49" s="190">
        <v>4.5</v>
      </c>
      <c r="GB49" s="190">
        <v>4.53</v>
      </c>
      <c r="GC49" s="190">
        <f>SUM(FZ49:GB49)</f>
        <v>9.0300000000000011</v>
      </c>
      <c r="GD49" s="192" t="s">
        <v>74</v>
      </c>
      <c r="GE49" s="190" t="s">
        <v>43</v>
      </c>
      <c r="GF49" s="190">
        <v>4.5</v>
      </c>
      <c r="GG49" s="190">
        <v>4.53</v>
      </c>
      <c r="GH49" s="190">
        <f>SUM(GE49:GG49)</f>
        <v>9.0300000000000011</v>
      </c>
      <c r="GI49" s="192" t="s">
        <v>74</v>
      </c>
      <c r="GJ49" s="190" t="s">
        <v>43</v>
      </c>
      <c r="GK49" s="190">
        <v>4.5</v>
      </c>
      <c r="GL49" s="190">
        <v>4.53</v>
      </c>
      <c r="GM49" s="190">
        <f>SUM(GJ49:GL49)</f>
        <v>9.0300000000000011</v>
      </c>
      <c r="GN49" s="192" t="s">
        <v>74</v>
      </c>
      <c r="GO49" s="190" t="s">
        <v>43</v>
      </c>
      <c r="GP49" s="190">
        <v>4.47</v>
      </c>
      <c r="GQ49" s="190">
        <v>4.51</v>
      </c>
      <c r="GR49" s="190">
        <f>SUM(GO49:GQ49)</f>
        <v>8.98</v>
      </c>
      <c r="GS49" s="192" t="s">
        <v>74</v>
      </c>
      <c r="GT49" s="190" t="s">
        <v>43</v>
      </c>
      <c r="GU49" s="190">
        <v>4.47</v>
      </c>
      <c r="GV49" s="190">
        <v>4.51</v>
      </c>
      <c r="GW49" s="190">
        <f>SUM(GT49:GV49)</f>
        <v>8.98</v>
      </c>
      <c r="GX49" s="192" t="s">
        <v>74</v>
      </c>
      <c r="GY49" s="190" t="s">
        <v>43</v>
      </c>
      <c r="GZ49" s="190">
        <v>4.4800000000000004</v>
      </c>
      <c r="HA49" s="190">
        <v>4.5199999999999996</v>
      </c>
      <c r="HB49" s="190">
        <f>SUM(GY49:HA49)</f>
        <v>9</v>
      </c>
      <c r="HC49" s="192" t="s">
        <v>74</v>
      </c>
      <c r="HD49" s="190" t="s">
        <v>43</v>
      </c>
      <c r="HE49" s="190">
        <v>4.4800000000000004</v>
      </c>
      <c r="HF49" s="190">
        <v>4.5199999999999996</v>
      </c>
      <c r="HG49" s="190">
        <f>SUM(HD49:HF49)</f>
        <v>9</v>
      </c>
      <c r="HH49" s="192" t="s">
        <v>74</v>
      </c>
      <c r="HI49" s="190" t="s">
        <v>43</v>
      </c>
      <c r="HJ49" s="190">
        <v>4.4800000000000004</v>
      </c>
      <c r="HK49" s="190">
        <v>4.5199999999999996</v>
      </c>
      <c r="HL49" s="190">
        <f>SUM(HI49:HK49)</f>
        <v>9</v>
      </c>
      <c r="HM49" s="192" t="s">
        <v>74</v>
      </c>
      <c r="HN49" s="190" t="s">
        <v>43</v>
      </c>
      <c r="HO49" s="190">
        <v>4.4800000000000004</v>
      </c>
      <c r="HP49" s="190">
        <v>4.5199999999999996</v>
      </c>
      <c r="HQ49" s="190">
        <f>SUM(HN49:HP49)</f>
        <v>9</v>
      </c>
      <c r="HR49" s="192" t="s">
        <v>74</v>
      </c>
      <c r="HS49" s="190" t="s">
        <v>43</v>
      </c>
      <c r="HT49" s="190">
        <v>4.4800000000000004</v>
      </c>
      <c r="HU49" s="190">
        <v>4.5199999999999996</v>
      </c>
      <c r="HV49" s="190">
        <f>SUM(HS49:HU49)</f>
        <v>9</v>
      </c>
      <c r="HW49" s="192" t="s">
        <v>74</v>
      </c>
      <c r="HX49" s="190" t="s">
        <v>43</v>
      </c>
      <c r="HY49" s="190">
        <v>4.5</v>
      </c>
      <c r="HZ49" s="190">
        <v>4.53</v>
      </c>
      <c r="IA49" s="190">
        <f>SUM(HX49:HZ49)</f>
        <v>9.0300000000000011</v>
      </c>
      <c r="IB49" s="192" t="s">
        <v>74</v>
      </c>
      <c r="IC49" s="190" t="s">
        <v>43</v>
      </c>
      <c r="ID49" s="190">
        <v>4.5</v>
      </c>
      <c r="IE49" s="190">
        <v>4.53</v>
      </c>
      <c r="IF49" s="190">
        <f>SUM(IC49:IE49)</f>
        <v>9.0300000000000011</v>
      </c>
      <c r="IG49" s="192" t="s">
        <v>74</v>
      </c>
      <c r="IH49" s="190" t="s">
        <v>43</v>
      </c>
      <c r="II49" s="190">
        <v>4.5</v>
      </c>
      <c r="IJ49" s="190">
        <v>4.53</v>
      </c>
      <c r="IK49" s="190">
        <f>SUM(IH49:IJ49)</f>
        <v>9.0300000000000011</v>
      </c>
      <c r="IL49" s="192" t="s">
        <v>74</v>
      </c>
      <c r="IM49" s="190" t="s">
        <v>43</v>
      </c>
      <c r="IN49" s="190">
        <v>4.5</v>
      </c>
      <c r="IO49" s="190">
        <v>4.53</v>
      </c>
      <c r="IP49" s="190">
        <f>SUM(IM49:IO49)</f>
        <v>9.0300000000000011</v>
      </c>
      <c r="IQ49" s="192" t="s">
        <v>74</v>
      </c>
      <c r="IR49" s="190" t="s">
        <v>43</v>
      </c>
      <c r="IS49" s="190">
        <v>4.5</v>
      </c>
      <c r="IT49" s="190">
        <v>4.53</v>
      </c>
      <c r="IU49" s="190">
        <f>SUM(IR49:IT49)</f>
        <v>9.0300000000000011</v>
      </c>
      <c r="IV49" s="192" t="s">
        <v>74</v>
      </c>
      <c r="IW49" s="190" t="s">
        <v>43</v>
      </c>
      <c r="IX49" s="190">
        <v>4.6100000000000003</v>
      </c>
      <c r="IY49" s="190">
        <v>4.6399999999999997</v>
      </c>
      <c r="IZ49" s="190">
        <f>SUM(IW49:IY49)</f>
        <v>9.25</v>
      </c>
      <c r="JA49" s="192" t="s">
        <v>74</v>
      </c>
      <c r="JB49" s="190" t="s">
        <v>43</v>
      </c>
      <c r="JC49" s="190">
        <v>4.63</v>
      </c>
      <c r="JD49" s="190">
        <v>4.66</v>
      </c>
      <c r="JE49" s="190">
        <f>SUM(JB49:JD49)</f>
        <v>9.2899999999999991</v>
      </c>
      <c r="JF49" s="192" t="s">
        <v>74</v>
      </c>
      <c r="JG49" s="190" t="s">
        <v>43</v>
      </c>
      <c r="JH49" s="190">
        <v>4.63</v>
      </c>
      <c r="JI49" s="190">
        <v>4.66</v>
      </c>
      <c r="JJ49" s="190">
        <f>SUM(JG49:JI49)</f>
        <v>9.2899999999999991</v>
      </c>
      <c r="JK49" s="192" t="s">
        <v>74</v>
      </c>
      <c r="JL49" s="190" t="s">
        <v>43</v>
      </c>
      <c r="JM49" s="190">
        <v>4.63</v>
      </c>
      <c r="JN49" s="190">
        <v>4.66</v>
      </c>
      <c r="JO49" s="190">
        <f>SUM(JL49:JN49)</f>
        <v>9.2899999999999991</v>
      </c>
      <c r="JP49" s="192" t="s">
        <v>74</v>
      </c>
      <c r="JQ49" s="190" t="s">
        <v>43</v>
      </c>
      <c r="JR49" s="190">
        <v>4.63</v>
      </c>
      <c r="JS49" s="190">
        <v>4.66</v>
      </c>
      <c r="JT49" s="190">
        <f>SUM(JQ49:JS49)</f>
        <v>9.2899999999999991</v>
      </c>
      <c r="JU49" s="192" t="s">
        <v>74</v>
      </c>
      <c r="JV49" s="190" t="s">
        <v>43</v>
      </c>
      <c r="JW49" s="190">
        <v>4.63</v>
      </c>
      <c r="JX49" s="190">
        <v>4.66</v>
      </c>
      <c r="JY49" s="190">
        <f>SUM(JV49:JX49)</f>
        <v>9.2899999999999991</v>
      </c>
      <c r="JZ49" s="192" t="s">
        <v>74</v>
      </c>
      <c r="KA49" s="190" t="s">
        <v>43</v>
      </c>
      <c r="KB49" s="190">
        <v>4.63</v>
      </c>
      <c r="KC49" s="190">
        <v>4.66</v>
      </c>
      <c r="KD49" s="190">
        <f>SUM(KA49:KC49)</f>
        <v>9.2899999999999991</v>
      </c>
      <c r="KE49" s="192" t="s">
        <v>74</v>
      </c>
      <c r="KF49" s="190" t="s">
        <v>43</v>
      </c>
      <c r="KG49" s="190">
        <v>4.63</v>
      </c>
      <c r="KH49" s="190">
        <v>4.66</v>
      </c>
      <c r="KI49" s="190">
        <f>SUM(KF49:KH49)</f>
        <v>9.2899999999999991</v>
      </c>
      <c r="KJ49" s="192" t="s">
        <v>74</v>
      </c>
      <c r="KK49" s="190" t="s">
        <v>43</v>
      </c>
      <c r="KL49" s="190">
        <v>4.63</v>
      </c>
      <c r="KM49" s="190">
        <v>4.66</v>
      </c>
      <c r="KN49" s="190">
        <f>SUM(KK49:KM49)</f>
        <v>9.2899999999999991</v>
      </c>
      <c r="KO49" s="192" t="s">
        <v>74</v>
      </c>
      <c r="KP49" s="190" t="s">
        <v>43</v>
      </c>
      <c r="KQ49" s="190">
        <v>4.63</v>
      </c>
      <c r="KR49" s="190">
        <v>4.66</v>
      </c>
      <c r="KS49" s="190">
        <f>SUM(KP49:KR49)</f>
        <v>9.2899999999999991</v>
      </c>
      <c r="KT49" s="192" t="s">
        <v>74</v>
      </c>
      <c r="KU49" s="190" t="s">
        <v>43</v>
      </c>
      <c r="KV49" s="190">
        <v>4.6900000000000004</v>
      </c>
      <c r="KW49" s="190">
        <v>4.7300000000000004</v>
      </c>
      <c r="KX49" s="190">
        <f>SUM(KU49:KW49)</f>
        <v>9.4200000000000017</v>
      </c>
      <c r="KY49" s="192" t="s">
        <v>74</v>
      </c>
      <c r="KZ49" s="190" t="s">
        <v>43</v>
      </c>
      <c r="LA49" s="190">
        <v>4.6900000000000004</v>
      </c>
      <c r="LB49" s="190">
        <v>4.7300000000000004</v>
      </c>
      <c r="LC49" s="190">
        <f>SUM(KZ49:LB49)</f>
        <v>9.4200000000000017</v>
      </c>
      <c r="LD49" s="192" t="s">
        <v>74</v>
      </c>
      <c r="LE49" s="190" t="s">
        <v>43</v>
      </c>
      <c r="LF49" s="190">
        <v>4.6900000000000004</v>
      </c>
      <c r="LG49" s="190">
        <v>4.7300000000000004</v>
      </c>
      <c r="LH49" s="190">
        <f>SUM(LE49:LG49)</f>
        <v>9.4200000000000017</v>
      </c>
      <c r="LI49" s="192" t="s">
        <v>74</v>
      </c>
      <c r="LJ49" s="190" t="s">
        <v>43</v>
      </c>
      <c r="LK49" s="190">
        <v>4.71</v>
      </c>
      <c r="LL49" s="190">
        <v>4.75</v>
      </c>
      <c r="LM49" s="190">
        <f>SUM(LJ49:LL49)</f>
        <v>9.4600000000000009</v>
      </c>
      <c r="LN49" s="192" t="s">
        <v>74</v>
      </c>
      <c r="LO49" s="190" t="s">
        <v>43</v>
      </c>
      <c r="LP49" s="190">
        <v>4.8499999999999996</v>
      </c>
      <c r="LQ49" s="190">
        <v>4.8899999999999997</v>
      </c>
      <c r="LR49" s="190">
        <f>SUM(LO49:LQ49)</f>
        <v>9.7399999999999984</v>
      </c>
      <c r="LS49" s="192" t="s">
        <v>74</v>
      </c>
      <c r="LT49" s="190" t="s">
        <v>43</v>
      </c>
      <c r="LU49" s="190">
        <v>4.8499999999999996</v>
      </c>
      <c r="LV49" s="190">
        <v>4.8899999999999997</v>
      </c>
      <c r="LW49" s="190">
        <f>SUM(LT49:LV49)</f>
        <v>9.7399999999999984</v>
      </c>
      <c r="LX49" s="192" t="s">
        <v>74</v>
      </c>
      <c r="LY49" s="190" t="s">
        <v>43</v>
      </c>
      <c r="LZ49" s="190">
        <v>4.8499999999999996</v>
      </c>
      <c r="MA49" s="190">
        <v>4.8899999999999997</v>
      </c>
      <c r="MB49" s="190">
        <f>SUM(LY49:MA49)</f>
        <v>9.7399999999999984</v>
      </c>
      <c r="MC49" s="192" t="s">
        <v>74</v>
      </c>
      <c r="MD49" s="190" t="s">
        <v>43</v>
      </c>
      <c r="ME49" s="190">
        <v>4.8499999999999996</v>
      </c>
      <c r="MF49" s="190">
        <v>4.8899999999999997</v>
      </c>
      <c r="MG49" s="190">
        <f>SUM(MD49:MF49)</f>
        <v>9.7399999999999984</v>
      </c>
      <c r="MH49" s="192" t="s">
        <v>74</v>
      </c>
      <c r="MI49" s="190" t="s">
        <v>43</v>
      </c>
      <c r="MJ49" s="190">
        <v>4.8499999999999996</v>
      </c>
      <c r="MK49" s="190">
        <v>4.99</v>
      </c>
      <c r="ML49" s="190">
        <f>SUM(MI49:MK49)</f>
        <v>9.84</v>
      </c>
      <c r="MM49" s="192" t="s">
        <v>74</v>
      </c>
      <c r="MN49" s="190" t="s">
        <v>43</v>
      </c>
      <c r="MO49" s="190">
        <v>4.95</v>
      </c>
      <c r="MP49" s="190">
        <v>4.99</v>
      </c>
      <c r="MQ49" s="190">
        <f>SUM(MN49:MP49)</f>
        <v>9.9400000000000013</v>
      </c>
      <c r="MR49" s="192" t="s">
        <v>74</v>
      </c>
      <c r="MS49" s="190" t="s">
        <v>43</v>
      </c>
      <c r="MT49" s="190">
        <v>4.95</v>
      </c>
      <c r="MU49" s="190">
        <v>4.99</v>
      </c>
      <c r="MV49" s="190">
        <f>SUM(MS49:MU49)</f>
        <v>9.9400000000000013</v>
      </c>
      <c r="MW49" s="192" t="s">
        <v>74</v>
      </c>
      <c r="MX49" s="190" t="s">
        <v>43</v>
      </c>
      <c r="MY49" s="190">
        <v>4.95</v>
      </c>
      <c r="MZ49" s="190">
        <v>4.99</v>
      </c>
      <c r="NA49" s="190">
        <f>SUM(MX49:MZ49)</f>
        <v>9.9400000000000013</v>
      </c>
      <c r="NB49" s="192" t="s">
        <v>74</v>
      </c>
      <c r="NC49" s="190" t="s">
        <v>43</v>
      </c>
      <c r="ND49" s="190">
        <v>4.95</v>
      </c>
      <c r="NE49" s="190">
        <v>4.99</v>
      </c>
      <c r="NF49" s="190">
        <f>SUM(NC49:NE49)</f>
        <v>9.9400000000000013</v>
      </c>
      <c r="NG49" s="192" t="s">
        <v>74</v>
      </c>
      <c r="NH49" s="190" t="s">
        <v>43</v>
      </c>
      <c r="NI49" s="190">
        <v>4.95</v>
      </c>
      <c r="NJ49" s="190">
        <v>4.99</v>
      </c>
      <c r="NK49" s="190">
        <f>SUM(NH49:NJ49)</f>
        <v>9.9400000000000013</v>
      </c>
      <c r="NL49" s="192" t="s">
        <v>74</v>
      </c>
      <c r="NM49" s="190" t="s">
        <v>43</v>
      </c>
      <c r="NN49" s="190">
        <v>4.8499999999999996</v>
      </c>
      <c r="NO49" s="190">
        <v>4.8899999999999997</v>
      </c>
      <c r="NP49" s="190">
        <f>SUM(NM49:NO49)</f>
        <v>9.7399999999999984</v>
      </c>
      <c r="NQ49" s="192" t="s">
        <v>74</v>
      </c>
      <c r="NR49" s="190" t="s">
        <v>43</v>
      </c>
      <c r="NS49" s="190">
        <v>4.71</v>
      </c>
      <c r="NT49" s="190">
        <v>4.75</v>
      </c>
      <c r="NU49" s="190">
        <f>SUM(NR49:NT49)</f>
        <v>9.4600000000000009</v>
      </c>
      <c r="NV49" s="192" t="s">
        <v>74</v>
      </c>
      <c r="NW49" s="190" t="s">
        <v>43</v>
      </c>
      <c r="NX49" s="190">
        <v>4.71</v>
      </c>
      <c r="NY49" s="190">
        <v>4.75</v>
      </c>
      <c r="NZ49" s="190">
        <f>SUM(NW49:NY49)</f>
        <v>9.4600000000000009</v>
      </c>
      <c r="OA49" s="192" t="s">
        <v>74</v>
      </c>
      <c r="OB49" s="190" t="s">
        <v>43</v>
      </c>
      <c r="OC49" s="190">
        <v>4.71</v>
      </c>
      <c r="OD49" s="190">
        <v>4.75</v>
      </c>
      <c r="OE49" s="190">
        <f>SUM(OB49:OD49)</f>
        <v>9.4600000000000009</v>
      </c>
      <c r="OF49" s="192" t="s">
        <v>74</v>
      </c>
      <c r="OG49" s="190" t="s">
        <v>43</v>
      </c>
      <c r="OH49" s="190">
        <v>4.71</v>
      </c>
      <c r="OI49" s="190">
        <v>4.75</v>
      </c>
      <c r="OJ49" s="190">
        <f>SUM(OG49:OI49)</f>
        <v>9.4600000000000009</v>
      </c>
      <c r="OK49" s="192" t="s">
        <v>74</v>
      </c>
      <c r="OL49" s="190" t="s">
        <v>43</v>
      </c>
      <c r="OM49" s="190">
        <v>4.8499999999999996</v>
      </c>
      <c r="ON49" s="190">
        <v>4.8899999999999997</v>
      </c>
      <c r="OO49" s="190">
        <f>SUM(OL49:ON49)</f>
        <v>9.7399999999999984</v>
      </c>
      <c r="OP49" s="192" t="s">
        <v>74</v>
      </c>
      <c r="OQ49" s="190" t="s">
        <v>43</v>
      </c>
      <c r="OR49" s="190">
        <v>4.8499999999999996</v>
      </c>
      <c r="OS49" s="190">
        <v>4.8899999999999997</v>
      </c>
      <c r="OT49" s="190">
        <f>SUM(OQ49:OS49)</f>
        <v>9.7399999999999984</v>
      </c>
      <c r="OU49" s="192" t="s">
        <v>74</v>
      </c>
      <c r="OV49" s="190" t="s">
        <v>43</v>
      </c>
      <c r="OW49" s="190">
        <v>4.71</v>
      </c>
      <c r="OX49" s="190">
        <v>4.75</v>
      </c>
      <c r="OY49" s="190">
        <f>SUM(OV49:OX49)</f>
        <v>9.4600000000000009</v>
      </c>
      <c r="OZ49" s="192" t="s">
        <v>74</v>
      </c>
      <c r="PA49" s="190" t="s">
        <v>43</v>
      </c>
      <c r="PB49" s="190">
        <v>4.95</v>
      </c>
      <c r="PC49" s="190">
        <v>4.99</v>
      </c>
      <c r="PD49" s="190">
        <f>SUM(PA49:PC49)</f>
        <v>9.9400000000000013</v>
      </c>
      <c r="PE49" s="192" t="s">
        <v>74</v>
      </c>
      <c r="PF49" s="190" t="s">
        <v>43</v>
      </c>
      <c r="PG49" s="190">
        <v>4.95</v>
      </c>
      <c r="PH49" s="190">
        <v>4.99</v>
      </c>
      <c r="PI49" s="190">
        <f>SUM(PF49:PH49)</f>
        <v>9.9400000000000013</v>
      </c>
      <c r="PJ49" s="192" t="s">
        <v>74</v>
      </c>
      <c r="PK49" s="190" t="s">
        <v>43</v>
      </c>
      <c r="PL49" s="190">
        <v>5.12</v>
      </c>
      <c r="PM49" s="190">
        <v>5.16</v>
      </c>
      <c r="PN49" s="190">
        <f>SUM(PK49:PM49)</f>
        <v>10.280000000000001</v>
      </c>
      <c r="PO49" s="192" t="s">
        <v>74</v>
      </c>
      <c r="PP49" s="190" t="s">
        <v>43</v>
      </c>
      <c r="PQ49" s="190">
        <v>5.22</v>
      </c>
      <c r="PR49" s="190">
        <v>5.26</v>
      </c>
      <c r="PS49" s="190">
        <f>SUM(PP49:PR49)</f>
        <v>10.48</v>
      </c>
      <c r="PT49" s="192" t="s">
        <v>74</v>
      </c>
      <c r="PU49" s="190" t="s">
        <v>43</v>
      </c>
      <c r="PV49" s="190">
        <v>5.39</v>
      </c>
      <c r="PW49" s="190">
        <v>5.43</v>
      </c>
      <c r="PX49" s="190">
        <f>SUM(PU49:PW49)</f>
        <v>10.82</v>
      </c>
      <c r="PY49" s="192" t="s">
        <v>74</v>
      </c>
      <c r="PZ49" s="190" t="s">
        <v>43</v>
      </c>
      <c r="QA49" s="190">
        <v>5.45</v>
      </c>
      <c r="QB49" s="190">
        <v>5.49</v>
      </c>
      <c r="QC49" s="190">
        <f>SUM(PZ49:QB49)</f>
        <v>10.940000000000001</v>
      </c>
      <c r="QD49" s="192" t="s">
        <v>74</v>
      </c>
      <c r="QE49" s="190" t="s">
        <v>43</v>
      </c>
      <c r="QF49" s="190">
        <v>5.48</v>
      </c>
      <c r="QG49" s="190">
        <v>5.53</v>
      </c>
      <c r="QH49" s="190">
        <f>SUM(QE49:QG49)</f>
        <v>11.010000000000002</v>
      </c>
      <c r="QI49" s="192" t="s">
        <v>74</v>
      </c>
      <c r="QJ49" s="190" t="s">
        <v>43</v>
      </c>
      <c r="QK49" s="190">
        <v>5.51</v>
      </c>
      <c r="QL49" s="190">
        <v>5.55</v>
      </c>
      <c r="QM49" s="190">
        <f>SUM(QJ49:QL49)</f>
        <v>11.059999999999999</v>
      </c>
      <c r="QN49" s="192" t="s">
        <v>74</v>
      </c>
      <c r="QO49" s="190" t="s">
        <v>43</v>
      </c>
      <c r="QP49" s="190">
        <v>5.56</v>
      </c>
      <c r="QQ49" s="190">
        <v>5.6</v>
      </c>
      <c r="QR49" s="190">
        <f>SUM(QO49:QQ49)</f>
        <v>11.16</v>
      </c>
      <c r="QS49" s="192" t="s">
        <v>74</v>
      </c>
      <c r="QT49" s="190" t="s">
        <v>43</v>
      </c>
      <c r="QU49" s="190">
        <v>5.66</v>
      </c>
      <c r="QV49" s="190">
        <v>5.7</v>
      </c>
      <c r="QW49" s="190">
        <f>SUM(QT49:QV49)</f>
        <v>11.36</v>
      </c>
      <c r="QX49" s="192" t="s">
        <v>74</v>
      </c>
      <c r="QY49" s="190" t="s">
        <v>43</v>
      </c>
      <c r="QZ49" s="190">
        <v>5.78</v>
      </c>
      <c r="RA49" s="190">
        <v>5.83</v>
      </c>
      <c r="RB49" s="190">
        <f>SUM(QY49:RA49)</f>
        <v>11.61</v>
      </c>
      <c r="RC49" s="192" t="s">
        <v>74</v>
      </c>
      <c r="RD49" s="190" t="s">
        <v>43</v>
      </c>
      <c r="RE49" s="190">
        <v>5.78</v>
      </c>
      <c r="RF49" s="190">
        <v>5.83</v>
      </c>
      <c r="RG49" s="190">
        <f>SUM(RD49:RF49)</f>
        <v>11.61</v>
      </c>
      <c r="RH49" s="192" t="s">
        <v>74</v>
      </c>
      <c r="RI49" s="190" t="s">
        <v>43</v>
      </c>
      <c r="RJ49" s="190">
        <v>5.92</v>
      </c>
      <c r="RK49" s="190">
        <v>5.97</v>
      </c>
      <c r="RL49" s="190">
        <f>SUM(RI49:RK49)</f>
        <v>11.89</v>
      </c>
      <c r="RM49" s="192" t="s">
        <v>74</v>
      </c>
      <c r="RN49" s="190" t="s">
        <v>43</v>
      </c>
      <c r="RO49" s="190">
        <v>5.92</v>
      </c>
      <c r="RP49" s="190">
        <v>5.97</v>
      </c>
      <c r="RQ49" s="190">
        <f>SUM(RN49:RP49)</f>
        <v>11.89</v>
      </c>
      <c r="RR49" s="192" t="s">
        <v>74</v>
      </c>
      <c r="RS49" s="190" t="s">
        <v>43</v>
      </c>
      <c r="RT49" s="190">
        <v>6.06</v>
      </c>
      <c r="RU49" s="190">
        <v>6.11</v>
      </c>
      <c r="RV49" s="190">
        <f>SUM(RS49:RU49)</f>
        <v>12.17</v>
      </c>
      <c r="RW49" s="192" t="s">
        <v>74</v>
      </c>
      <c r="RX49" s="190" t="s">
        <v>43</v>
      </c>
      <c r="RY49" s="190">
        <v>6.21</v>
      </c>
      <c r="RZ49" s="190">
        <v>6.26</v>
      </c>
      <c r="SA49" s="190">
        <f>SUM(RX49:RZ49)</f>
        <v>12.469999999999999</v>
      </c>
      <c r="SB49" s="192" t="s">
        <v>74</v>
      </c>
      <c r="SC49" s="190" t="s">
        <v>43</v>
      </c>
      <c r="SD49" s="190">
        <v>6.21</v>
      </c>
      <c r="SE49" s="190">
        <v>6.26</v>
      </c>
      <c r="SF49" s="190">
        <f>SUM(SC49:SE49)</f>
        <v>12.469999999999999</v>
      </c>
      <c r="SG49" s="192" t="s">
        <v>74</v>
      </c>
      <c r="SH49" s="190" t="s">
        <v>43</v>
      </c>
      <c r="SI49" s="190">
        <v>6.42</v>
      </c>
      <c r="SJ49" s="190">
        <v>6.48</v>
      </c>
      <c r="SK49" s="190">
        <f>SUM(SH49:SJ49)</f>
        <v>12.9</v>
      </c>
      <c r="SL49" s="192" t="s">
        <v>74</v>
      </c>
      <c r="SM49" s="190" t="s">
        <v>43</v>
      </c>
      <c r="SN49" s="190">
        <v>6.42</v>
      </c>
      <c r="SO49" s="190">
        <v>6.48</v>
      </c>
      <c r="SP49" s="190">
        <f>SUM(SM49:SO49)</f>
        <v>12.9</v>
      </c>
      <c r="SQ49" s="192" t="s">
        <v>74</v>
      </c>
      <c r="SR49" s="190" t="s">
        <v>43</v>
      </c>
      <c r="SS49" s="190">
        <v>6.44</v>
      </c>
      <c r="ST49" s="190">
        <v>6.5</v>
      </c>
      <c r="SU49" s="190">
        <f>SUM(SR49:ST49)</f>
        <v>12.940000000000001</v>
      </c>
      <c r="SV49" s="192" t="s">
        <v>74</v>
      </c>
      <c r="SW49" s="190" t="s">
        <v>43</v>
      </c>
      <c r="SX49" s="190">
        <v>6.59</v>
      </c>
      <c r="SY49" s="190">
        <v>6.94</v>
      </c>
      <c r="SZ49" s="190">
        <f>SUM(SW49:SY49)</f>
        <v>13.530000000000001</v>
      </c>
      <c r="TA49" s="192" t="s">
        <v>74</v>
      </c>
      <c r="TB49" s="190" t="s">
        <v>43</v>
      </c>
      <c r="TC49" s="190">
        <v>6.44</v>
      </c>
      <c r="TD49" s="190">
        <v>6.5</v>
      </c>
      <c r="TE49" s="190">
        <f>SUM(TB49:TD49)</f>
        <v>12.940000000000001</v>
      </c>
      <c r="TF49" s="192" t="s">
        <v>74</v>
      </c>
      <c r="TG49" s="190" t="s">
        <v>43</v>
      </c>
      <c r="TH49" s="190">
        <v>6.44</v>
      </c>
      <c r="TI49" s="190">
        <v>6.5</v>
      </c>
      <c r="TJ49" s="190">
        <f>SUM(TG49:TI49)</f>
        <v>12.940000000000001</v>
      </c>
      <c r="TK49" s="192" t="s">
        <v>74</v>
      </c>
      <c r="TL49" s="190" t="s">
        <v>43</v>
      </c>
      <c r="TM49" s="190">
        <v>6.44</v>
      </c>
      <c r="TN49" s="190">
        <v>6.5</v>
      </c>
      <c r="TO49" s="190">
        <f>SUM(TL49:TN49)</f>
        <v>12.940000000000001</v>
      </c>
      <c r="TP49" s="192" t="s">
        <v>74</v>
      </c>
      <c r="TQ49" s="190" t="s">
        <v>43</v>
      </c>
      <c r="TR49" s="190">
        <v>6.44</v>
      </c>
      <c r="TS49" s="190">
        <v>6.5</v>
      </c>
      <c r="TT49" s="190">
        <f>SUM(TQ49:TS49)</f>
        <v>12.940000000000001</v>
      </c>
      <c r="TU49" s="192" t="s">
        <v>74</v>
      </c>
      <c r="TV49" s="190" t="s">
        <v>43</v>
      </c>
      <c r="TW49" s="190">
        <v>6.44</v>
      </c>
      <c r="TX49" s="190">
        <v>6.5</v>
      </c>
      <c r="TY49" s="190">
        <f>SUM(TV49:TX49)</f>
        <v>12.940000000000001</v>
      </c>
      <c r="TZ49" s="192" t="s">
        <v>74</v>
      </c>
      <c r="UA49" s="190" t="s">
        <v>43</v>
      </c>
      <c r="UB49" s="190">
        <v>6.44</v>
      </c>
      <c r="UC49" s="190">
        <v>6.5</v>
      </c>
      <c r="UD49" s="190">
        <f>SUM(UA49:UC49)</f>
        <v>12.940000000000001</v>
      </c>
      <c r="UE49" s="192" t="s">
        <v>74</v>
      </c>
      <c r="UF49" s="190" t="s">
        <v>43</v>
      </c>
      <c r="UG49" s="190">
        <v>6.44</v>
      </c>
      <c r="UH49" s="190">
        <v>6.5</v>
      </c>
      <c r="UI49" s="190">
        <f>SUM(UF49:UH49)</f>
        <v>12.940000000000001</v>
      </c>
      <c r="UJ49" s="192" t="s">
        <v>74</v>
      </c>
      <c r="UK49" s="190" t="s">
        <v>43</v>
      </c>
      <c r="UL49" s="190">
        <v>6.74</v>
      </c>
      <c r="UM49" s="190">
        <v>6.79</v>
      </c>
      <c r="UN49" s="190">
        <f>SUM(UK49:UM49)</f>
        <v>13.530000000000001</v>
      </c>
      <c r="UO49" s="192" t="s">
        <v>74</v>
      </c>
      <c r="UP49" s="190" t="s">
        <v>43</v>
      </c>
      <c r="UQ49" s="190">
        <v>6.74</v>
      </c>
      <c r="UR49" s="190">
        <v>6.79</v>
      </c>
      <c r="US49" s="190">
        <f>SUM(UP49:UR49)</f>
        <v>13.530000000000001</v>
      </c>
      <c r="UT49" s="192" t="s">
        <v>74</v>
      </c>
      <c r="UU49" s="190" t="s">
        <v>43</v>
      </c>
      <c r="UV49" s="190">
        <v>6.98</v>
      </c>
      <c r="UW49" s="190">
        <v>7.04</v>
      </c>
      <c r="UX49" s="190">
        <f>SUM(UU49:UW49)</f>
        <v>14.02</v>
      </c>
      <c r="UY49" s="192" t="s">
        <v>74</v>
      </c>
      <c r="UZ49" s="190" t="s">
        <v>43</v>
      </c>
      <c r="VA49" s="190">
        <v>6.98</v>
      </c>
      <c r="VB49" s="190">
        <v>7.04</v>
      </c>
      <c r="VC49" s="190">
        <f>SUM(UZ49:VB49)</f>
        <v>14.02</v>
      </c>
      <c r="VD49" s="192" t="s">
        <v>74</v>
      </c>
      <c r="VE49" s="190" t="s">
        <v>43</v>
      </c>
      <c r="VF49" s="190">
        <v>6.98</v>
      </c>
      <c r="VG49" s="190">
        <v>7.04</v>
      </c>
      <c r="VH49" s="190">
        <f>SUM(VE49:VG49)</f>
        <v>14.02</v>
      </c>
      <c r="VI49" s="192" t="s">
        <v>74</v>
      </c>
      <c r="VJ49" s="190" t="s">
        <v>43</v>
      </c>
      <c r="VK49" s="190">
        <v>7.58</v>
      </c>
      <c r="VL49" s="190">
        <v>7.64</v>
      </c>
      <c r="VM49" s="190">
        <f>SUM(VJ49:VL49)</f>
        <v>15.219999999999999</v>
      </c>
      <c r="VN49" s="192" t="s">
        <v>74</v>
      </c>
      <c r="VO49" s="190" t="s">
        <v>43</v>
      </c>
      <c r="VP49" s="190">
        <v>7.58</v>
      </c>
      <c r="VQ49" s="190">
        <v>7.64</v>
      </c>
      <c r="VR49" s="190">
        <f>SUM(VO49:VQ49)</f>
        <v>15.219999999999999</v>
      </c>
      <c r="VS49" s="192" t="s">
        <v>74</v>
      </c>
      <c r="VT49" s="190" t="s">
        <v>43</v>
      </c>
      <c r="VU49" s="190">
        <v>7.58</v>
      </c>
      <c r="VV49" s="190">
        <v>7.64</v>
      </c>
      <c r="VW49" s="190">
        <f>SUM(VT49:VV49)</f>
        <v>15.219999999999999</v>
      </c>
      <c r="VX49" s="192" t="s">
        <v>74</v>
      </c>
      <c r="VY49" s="190" t="s">
        <v>43</v>
      </c>
      <c r="VZ49" s="190">
        <v>7.58</v>
      </c>
      <c r="WA49" s="190">
        <v>7.64</v>
      </c>
      <c r="WB49" s="190">
        <f>SUM(VY49:WA49)</f>
        <v>15.219999999999999</v>
      </c>
      <c r="WC49" s="192" t="s">
        <v>74</v>
      </c>
      <c r="WD49" s="190" t="s">
        <v>43</v>
      </c>
      <c r="WE49" s="190">
        <v>7.58</v>
      </c>
      <c r="WF49" s="190">
        <v>7.64</v>
      </c>
      <c r="WG49" s="190">
        <f>SUM(WD49:WF49)</f>
        <v>15.219999999999999</v>
      </c>
      <c r="WH49" s="192" t="s">
        <v>74</v>
      </c>
      <c r="WI49" s="190" t="s">
        <v>43</v>
      </c>
      <c r="WJ49" s="190">
        <v>7.58</v>
      </c>
      <c r="WK49" s="190">
        <v>7.64</v>
      </c>
      <c r="WL49" s="190">
        <f>SUM(WI49:WK49)</f>
        <v>15.219999999999999</v>
      </c>
      <c r="WM49" s="192" t="s">
        <v>74</v>
      </c>
      <c r="WN49" s="190" t="s">
        <v>43</v>
      </c>
      <c r="WO49" s="190">
        <v>7.58</v>
      </c>
      <c r="WP49" s="190">
        <v>7.64</v>
      </c>
      <c r="WQ49" s="190">
        <f>SUM(WN49:WP49)</f>
        <v>15.219999999999999</v>
      </c>
      <c r="WR49" s="192" t="s">
        <v>74</v>
      </c>
      <c r="WS49" s="190" t="s">
        <v>43</v>
      </c>
      <c r="WT49" s="190">
        <v>7.58</v>
      </c>
      <c r="WU49" s="190">
        <v>7.64</v>
      </c>
      <c r="WV49" s="190">
        <f>SUM(WS49:WU49)</f>
        <v>15.219999999999999</v>
      </c>
      <c r="WW49" s="192" t="s">
        <v>74</v>
      </c>
      <c r="WX49" s="190" t="s">
        <v>43</v>
      </c>
      <c r="WY49" s="190">
        <v>7.58</v>
      </c>
      <c r="WZ49" s="190">
        <v>7.64</v>
      </c>
      <c r="XA49" s="190">
        <f>SUM(WX49:WZ49)</f>
        <v>15.219999999999999</v>
      </c>
      <c r="XB49" s="192" t="s">
        <v>74</v>
      </c>
      <c r="XC49" s="190" t="s">
        <v>43</v>
      </c>
      <c r="XD49" s="190">
        <v>7.58</v>
      </c>
      <c r="XE49" s="190">
        <v>7.64</v>
      </c>
      <c r="XF49" s="190">
        <f>SUM(XC49:XE49)</f>
        <v>15.219999999999999</v>
      </c>
      <c r="XG49" s="192" t="s">
        <v>74</v>
      </c>
      <c r="XH49" s="190" t="s">
        <v>43</v>
      </c>
      <c r="XI49" s="190">
        <v>7.58</v>
      </c>
      <c r="XJ49" s="190">
        <v>7.64</v>
      </c>
      <c r="XK49" s="190">
        <f>SUM(XH49:XJ49)</f>
        <v>15.219999999999999</v>
      </c>
      <c r="XL49" s="192" t="s">
        <v>74</v>
      </c>
      <c r="XM49" s="190" t="s">
        <v>43</v>
      </c>
      <c r="XN49" s="190">
        <v>7.58</v>
      </c>
      <c r="XO49" s="190">
        <v>7.64</v>
      </c>
      <c r="XP49" s="190">
        <f>SUM(XM49:XO49)</f>
        <v>15.219999999999999</v>
      </c>
      <c r="XQ49" s="192" t="s">
        <v>74</v>
      </c>
      <c r="XR49" s="190" t="s">
        <v>43</v>
      </c>
      <c r="XS49" s="190">
        <v>7.58</v>
      </c>
      <c r="XT49" s="190">
        <v>7.64</v>
      </c>
      <c r="XU49" s="190">
        <f>SUM(XR49:XT49)</f>
        <v>15.219999999999999</v>
      </c>
      <c r="XV49" s="192" t="s">
        <v>74</v>
      </c>
      <c r="XW49" s="190" t="s">
        <v>43</v>
      </c>
      <c r="XX49" s="190">
        <v>7.58</v>
      </c>
      <c r="XY49" s="190">
        <v>7.64</v>
      </c>
      <c r="XZ49" s="190">
        <f>SUM(XW49:XY49)</f>
        <v>15.219999999999999</v>
      </c>
      <c r="YA49" s="192" t="s">
        <v>74</v>
      </c>
      <c r="YB49" s="190" t="s">
        <v>43</v>
      </c>
      <c r="YC49" s="190">
        <v>7.58</v>
      </c>
      <c r="YD49" s="190">
        <v>7.64</v>
      </c>
      <c r="YE49" s="190">
        <f>SUM(YB49:YD49)</f>
        <v>15.219999999999999</v>
      </c>
      <c r="YF49" s="192" t="s">
        <v>74</v>
      </c>
      <c r="YG49" s="190" t="s">
        <v>43</v>
      </c>
      <c r="YH49" s="190">
        <v>7.63</v>
      </c>
      <c r="YI49" s="190">
        <v>7.69</v>
      </c>
      <c r="YJ49" s="190">
        <f>SUM(YG49:YI49)</f>
        <v>15.32</v>
      </c>
      <c r="YK49" s="192" t="s">
        <v>74</v>
      </c>
      <c r="YL49" s="190" t="s">
        <v>43</v>
      </c>
      <c r="YM49" s="190">
        <v>7.63</v>
      </c>
      <c r="YN49" s="190">
        <v>7.69</v>
      </c>
      <c r="YO49" s="190">
        <f>SUM(YL49:YN49)</f>
        <v>15.32</v>
      </c>
      <c r="YP49" s="192" t="s">
        <v>74</v>
      </c>
      <c r="YQ49" s="190" t="s">
        <v>43</v>
      </c>
      <c r="YR49" s="190">
        <v>7.65</v>
      </c>
      <c r="YS49" s="190">
        <v>7.72</v>
      </c>
      <c r="YT49" s="190">
        <f>SUM(YQ49:YS49)</f>
        <v>15.370000000000001</v>
      </c>
      <c r="YU49" s="192" t="s">
        <v>74</v>
      </c>
      <c r="YV49" s="190" t="s">
        <v>43</v>
      </c>
      <c r="YW49" s="190">
        <v>7.68</v>
      </c>
      <c r="YX49" s="190">
        <v>7.74</v>
      </c>
      <c r="YY49" s="190">
        <f>SUM(YV49:YX49)</f>
        <v>15.42</v>
      </c>
      <c r="YZ49" s="192" t="s">
        <v>74</v>
      </c>
      <c r="ZA49" s="190" t="s">
        <v>43</v>
      </c>
      <c r="ZB49" s="190">
        <v>7.68</v>
      </c>
      <c r="ZC49" s="190">
        <v>7.74</v>
      </c>
      <c r="ZD49" s="190">
        <f>SUM(ZA49:ZC49)</f>
        <v>15.42</v>
      </c>
      <c r="ZE49" s="192" t="s">
        <v>74</v>
      </c>
      <c r="ZF49" s="190" t="s">
        <v>43</v>
      </c>
      <c r="ZG49" s="190">
        <v>7.78</v>
      </c>
      <c r="ZH49" s="190">
        <v>7.84</v>
      </c>
      <c r="ZI49" s="190">
        <f>SUM(ZF49:ZH49)</f>
        <v>15.620000000000001</v>
      </c>
      <c r="ZJ49" s="192" t="s">
        <v>74</v>
      </c>
      <c r="ZK49" s="190"/>
      <c r="ZL49" s="190"/>
      <c r="ZM49" s="190"/>
      <c r="ZN49" s="190">
        <f>SUM(ZK49:ZM49)</f>
        <v>0</v>
      </c>
      <c r="ZO49" s="192" t="s">
        <v>74</v>
      </c>
      <c r="ZP49" s="190"/>
      <c r="ZQ49" s="190"/>
      <c r="ZR49" s="190"/>
      <c r="ZS49" s="190">
        <f>SUM(ZP49:ZR49)</f>
        <v>0</v>
      </c>
      <c r="ZT49" s="192" t="s">
        <v>74</v>
      </c>
      <c r="ZU49" s="190"/>
      <c r="ZV49" s="190"/>
      <c r="ZW49" s="190"/>
      <c r="ZX49" s="190">
        <f>SUM(ZU49:ZW49)</f>
        <v>0</v>
      </c>
      <c r="ZY49" s="192" t="s">
        <v>74</v>
      </c>
      <c r="ZZ49" s="190"/>
      <c r="AAA49" s="190"/>
      <c r="AAB49" s="190"/>
      <c r="AAC49" s="190">
        <f>SUM(ZZ49:AAB49)</f>
        <v>0</v>
      </c>
      <c r="AAD49" s="192" t="s">
        <v>74</v>
      </c>
      <c r="AAE49" s="190"/>
      <c r="AAF49" s="190"/>
      <c r="AAG49" s="190"/>
      <c r="AAH49" s="190">
        <f>SUM(AAE49:AAG49)</f>
        <v>0</v>
      </c>
      <c r="AAI49" s="192" t="s">
        <v>74</v>
      </c>
      <c r="AAJ49" s="190"/>
      <c r="AAK49" s="190"/>
      <c r="AAL49" s="190"/>
      <c r="AAM49" s="190">
        <f>SUM(AAJ49:AAL49)</f>
        <v>0</v>
      </c>
    </row>
    <row r="50" spans="1:715" ht="15.75" thickBot="1" x14ac:dyDescent="0.3">
      <c r="A50" s="194" t="s">
        <v>75</v>
      </c>
      <c r="B50" s="205" t="s">
        <v>163</v>
      </c>
      <c r="C50" s="204">
        <v>1112.4100000000001</v>
      </c>
      <c r="D50" s="204">
        <v>1192.96</v>
      </c>
      <c r="E50" s="190">
        <f>SUM(B50:D50)</f>
        <v>2305.37</v>
      </c>
      <c r="F50" s="194" t="s">
        <v>75</v>
      </c>
      <c r="G50" s="205" t="s">
        <v>163</v>
      </c>
      <c r="H50" s="204">
        <v>1119.8399999999999</v>
      </c>
      <c r="I50" s="204">
        <v>1201.08</v>
      </c>
      <c r="J50" s="190">
        <f>SUM(G50:I50)</f>
        <v>2320.92</v>
      </c>
      <c r="K50" s="194" t="s">
        <v>75</v>
      </c>
      <c r="L50" s="205" t="s">
        <v>163</v>
      </c>
      <c r="M50" s="204">
        <v>1129.79</v>
      </c>
      <c r="N50" s="204">
        <v>1211.4000000000001</v>
      </c>
      <c r="O50" s="190">
        <f>SUM(L50:N50)</f>
        <v>2341.19</v>
      </c>
      <c r="P50" s="194" t="s">
        <v>75</v>
      </c>
      <c r="Q50" s="205" t="s">
        <v>163</v>
      </c>
      <c r="R50" s="204">
        <v>1135.94</v>
      </c>
      <c r="S50" s="204">
        <v>1217.55</v>
      </c>
      <c r="T50" s="190">
        <f>SUM(Q50:S50)</f>
        <v>2353.4899999999998</v>
      </c>
      <c r="U50" s="194" t="s">
        <v>75</v>
      </c>
      <c r="V50" s="205" t="s">
        <v>163</v>
      </c>
      <c r="W50" s="204">
        <v>1143.6400000000001</v>
      </c>
      <c r="X50" s="204">
        <v>1225.33</v>
      </c>
      <c r="Y50" s="190">
        <f>SUM(V50:X50)</f>
        <v>2368.9700000000003</v>
      </c>
      <c r="Z50" s="194" t="s">
        <v>75</v>
      </c>
      <c r="AA50" s="205" t="s">
        <v>163</v>
      </c>
      <c r="AB50" s="204">
        <v>1151</v>
      </c>
      <c r="AC50" s="204">
        <v>1232.8499999999999</v>
      </c>
      <c r="AD50" s="190">
        <f>SUM(AA50:AC50)</f>
        <v>2383.85</v>
      </c>
      <c r="AE50" s="194" t="s">
        <v>75</v>
      </c>
      <c r="AF50" s="205" t="s">
        <v>163</v>
      </c>
      <c r="AG50" s="204">
        <v>1212.82</v>
      </c>
      <c r="AH50" s="204">
        <v>1295.26</v>
      </c>
      <c r="AI50" s="190">
        <f>SUM(AF50:AH50)</f>
        <v>2508.08</v>
      </c>
      <c r="AJ50" s="194" t="s">
        <v>75</v>
      </c>
      <c r="AK50" s="205" t="s">
        <v>163</v>
      </c>
      <c r="AL50" s="204">
        <v>1213.55</v>
      </c>
      <c r="AM50" s="204">
        <v>1296</v>
      </c>
      <c r="AN50" s="190">
        <f>SUM(AK50:AM50)</f>
        <v>2509.5500000000002</v>
      </c>
      <c r="AO50" s="192" t="s">
        <v>75</v>
      </c>
      <c r="AP50" s="190" t="s">
        <v>51</v>
      </c>
      <c r="AQ50" s="203">
        <v>1216.8900000000001</v>
      </c>
      <c r="AR50" s="203">
        <v>1299.72</v>
      </c>
      <c r="AS50" s="190">
        <f>SUM(AP50:AR50)</f>
        <v>2516.61</v>
      </c>
      <c r="AT50" s="192" t="s">
        <v>75</v>
      </c>
      <c r="AU50" s="190" t="s">
        <v>43</v>
      </c>
      <c r="AV50" s="203">
        <v>1219.82</v>
      </c>
      <c r="AW50" s="203">
        <v>1303.18</v>
      </c>
      <c r="AX50" s="190">
        <f>SUM(AU50:AW50)</f>
        <v>2523</v>
      </c>
      <c r="AY50" s="192" t="s">
        <v>75</v>
      </c>
      <c r="AZ50" s="190" t="s">
        <v>43</v>
      </c>
      <c r="BA50" s="203">
        <v>1056.7</v>
      </c>
      <c r="BB50" s="203">
        <v>1152.77</v>
      </c>
      <c r="BC50" s="190">
        <f>SUM(AZ50:BB50)</f>
        <v>2209.4700000000003</v>
      </c>
      <c r="BD50" s="192" t="s">
        <v>75</v>
      </c>
      <c r="BE50" s="190" t="s">
        <v>43</v>
      </c>
      <c r="BF50" s="203">
        <v>1065.5</v>
      </c>
      <c r="BG50" s="203">
        <v>1161.8399999999999</v>
      </c>
      <c r="BH50" s="190">
        <f>SUM(BE50:BG50)</f>
        <v>2227.34</v>
      </c>
      <c r="BI50" s="192" t="s">
        <v>75</v>
      </c>
      <c r="BJ50" s="190" t="s">
        <v>43</v>
      </c>
      <c r="BK50" s="203">
        <v>1066.71</v>
      </c>
      <c r="BL50" s="203">
        <v>1163.52</v>
      </c>
      <c r="BM50" s="190">
        <f>SUM(BJ50:BL50)</f>
        <v>2230.23</v>
      </c>
      <c r="BN50" s="192" t="s">
        <v>75</v>
      </c>
      <c r="BO50" s="190" t="s">
        <v>43</v>
      </c>
      <c r="BP50" s="203">
        <v>1070.6099999999999</v>
      </c>
      <c r="BQ50" s="203">
        <v>1167.47</v>
      </c>
      <c r="BR50" s="190">
        <f>SUM(BO50:BQ50)</f>
        <v>2238.08</v>
      </c>
      <c r="BS50" s="192" t="s">
        <v>75</v>
      </c>
      <c r="BT50" s="190" t="s">
        <v>43</v>
      </c>
      <c r="BU50" s="203">
        <v>1071.1400000000001</v>
      </c>
      <c r="BV50" s="203">
        <v>1168.31</v>
      </c>
      <c r="BW50" s="190">
        <f>SUM(BT50:BV50)</f>
        <v>2239.4499999999998</v>
      </c>
      <c r="BX50" s="192" t="s">
        <v>75</v>
      </c>
      <c r="BY50" s="190" t="s">
        <v>43</v>
      </c>
      <c r="BZ50" s="203">
        <v>1072.6600000000001</v>
      </c>
      <c r="CA50" s="203">
        <v>1169.6199999999999</v>
      </c>
      <c r="CB50" s="190">
        <f>SUM(BY50:CA50)</f>
        <v>2242.2799999999997</v>
      </c>
      <c r="CC50" s="192" t="s">
        <v>75</v>
      </c>
      <c r="CD50" s="190" t="s">
        <v>43</v>
      </c>
      <c r="CE50" s="203">
        <v>1075.8900000000001</v>
      </c>
      <c r="CF50" s="203">
        <v>1174.1199999999999</v>
      </c>
      <c r="CG50" s="190">
        <f>SUM(CD50:CF50)</f>
        <v>2250.0100000000002</v>
      </c>
      <c r="CH50" s="192" t="s">
        <v>75</v>
      </c>
      <c r="CI50" s="190" t="s">
        <v>43</v>
      </c>
      <c r="CJ50" s="203">
        <v>1078.46</v>
      </c>
      <c r="CK50" s="203">
        <v>1176.8900000000001</v>
      </c>
      <c r="CL50" s="190">
        <f>SUM(CI50:CK50)</f>
        <v>2255.3500000000004</v>
      </c>
      <c r="CM50" s="192" t="s">
        <v>75</v>
      </c>
      <c r="CN50" s="190" t="s">
        <v>43</v>
      </c>
      <c r="CO50" s="203">
        <v>1131.04</v>
      </c>
      <c r="CP50" s="203">
        <v>1231.81</v>
      </c>
      <c r="CQ50" s="190">
        <f>SUM(CN50:CP50)</f>
        <v>2362.85</v>
      </c>
      <c r="CR50" s="192" t="s">
        <v>75</v>
      </c>
      <c r="CS50" s="190" t="s">
        <v>43</v>
      </c>
      <c r="CT50" s="203">
        <v>1143.03</v>
      </c>
      <c r="CU50" s="203">
        <v>1243.94</v>
      </c>
      <c r="CV50" s="190">
        <f>SUM(CS50:CU50)</f>
        <v>2386.9700000000003</v>
      </c>
      <c r="CW50" s="192" t="s">
        <v>75</v>
      </c>
      <c r="CX50" s="190" t="s">
        <v>43</v>
      </c>
      <c r="CY50" s="203">
        <v>1146.92</v>
      </c>
      <c r="CZ50" s="203">
        <v>1247.74</v>
      </c>
      <c r="DA50" s="190">
        <f>SUM(CX50:CZ50)</f>
        <v>2394.66</v>
      </c>
      <c r="DB50" s="192" t="s">
        <v>75</v>
      </c>
      <c r="DC50" s="190" t="s">
        <v>43</v>
      </c>
      <c r="DD50" s="203">
        <v>1148.6600000000001</v>
      </c>
      <c r="DE50" s="203">
        <v>1249.43</v>
      </c>
      <c r="DF50" s="190">
        <f>SUM(DC50:DE50)</f>
        <v>2398.09</v>
      </c>
      <c r="DG50" s="192" t="s">
        <v>75</v>
      </c>
      <c r="DH50" s="190" t="s">
        <v>43</v>
      </c>
      <c r="DI50" s="203">
        <v>1151.19</v>
      </c>
      <c r="DJ50" s="203">
        <v>1252.1400000000001</v>
      </c>
      <c r="DK50" s="190">
        <f>SUM(DH50:DJ50)</f>
        <v>2403.33</v>
      </c>
      <c r="DL50" s="192" t="s">
        <v>75</v>
      </c>
      <c r="DM50" s="190" t="s">
        <v>43</v>
      </c>
      <c r="DN50" s="203">
        <v>1161.8399999999999</v>
      </c>
      <c r="DO50" s="203">
        <v>1263.6199999999999</v>
      </c>
      <c r="DP50" s="190">
        <f>SUM(DM50:DO50)</f>
        <v>2425.46</v>
      </c>
      <c r="DQ50" s="192" t="s">
        <v>75</v>
      </c>
      <c r="DR50" s="190" t="s">
        <v>43</v>
      </c>
      <c r="DS50" s="203">
        <v>1168.03</v>
      </c>
      <c r="DT50" s="203">
        <v>1270.06</v>
      </c>
      <c r="DU50" s="190">
        <f>SUM(DR50:DT50)</f>
        <v>2438.09</v>
      </c>
      <c r="DV50" s="192" t="s">
        <v>75</v>
      </c>
      <c r="DW50" s="190" t="s">
        <v>43</v>
      </c>
      <c r="DX50" s="203">
        <v>1168.71</v>
      </c>
      <c r="DY50" s="203">
        <v>1270.99</v>
      </c>
      <c r="DZ50" s="190">
        <f>SUM(DW50:DY50)</f>
        <v>2439.6999999999998</v>
      </c>
      <c r="EA50" s="192" t="s">
        <v>75</v>
      </c>
      <c r="EB50" s="190" t="s">
        <v>43</v>
      </c>
      <c r="EC50" s="203">
        <v>1171.1500000000001</v>
      </c>
      <c r="ED50" s="203">
        <v>1273.6300000000001</v>
      </c>
      <c r="EE50" s="190">
        <f>SUM(EB50:ED50)</f>
        <v>2444.7800000000002</v>
      </c>
      <c r="EF50" s="192" t="s">
        <v>75</v>
      </c>
      <c r="EG50" s="190" t="s">
        <v>43</v>
      </c>
      <c r="EH50" s="203">
        <v>1173.18</v>
      </c>
      <c r="EI50" s="203">
        <v>1275.9000000000001</v>
      </c>
      <c r="EJ50" s="190">
        <f>SUM(EG50:EI50)</f>
        <v>2449.08</v>
      </c>
      <c r="EK50" s="192" t="s">
        <v>75</v>
      </c>
      <c r="EL50" s="190" t="s">
        <v>43</v>
      </c>
      <c r="EM50" s="203">
        <v>1179.47</v>
      </c>
      <c r="EN50" s="203">
        <v>1284.02</v>
      </c>
      <c r="EO50" s="190">
        <f>SUM(EL50:EN50)</f>
        <v>2463.4899999999998</v>
      </c>
      <c r="EP50" s="192" t="s">
        <v>75</v>
      </c>
      <c r="EQ50" s="190" t="s">
        <v>43</v>
      </c>
      <c r="ER50" s="203">
        <v>1181.95</v>
      </c>
      <c r="ES50" s="203">
        <v>1286.83</v>
      </c>
      <c r="ET50" s="190">
        <f>SUM(EQ50:ES50)</f>
        <v>2468.7799999999997</v>
      </c>
      <c r="EU50" s="192" t="s">
        <v>75</v>
      </c>
      <c r="EV50" s="190" t="s">
        <v>43</v>
      </c>
      <c r="EW50" s="203">
        <v>1187.72</v>
      </c>
      <c r="EX50" s="203">
        <v>1293.5</v>
      </c>
      <c r="EY50" s="190">
        <f>SUM(EV50:EX50)</f>
        <v>2481.2200000000003</v>
      </c>
      <c r="EZ50" s="192" t="s">
        <v>75</v>
      </c>
      <c r="FA50" s="190" t="s">
        <v>43</v>
      </c>
      <c r="FB50" s="203">
        <v>1189.8800000000001</v>
      </c>
      <c r="FC50" s="203">
        <v>1296.26</v>
      </c>
      <c r="FD50" s="190">
        <f>SUM(FA50:FC50)</f>
        <v>2486.1400000000003</v>
      </c>
      <c r="FE50" s="192" t="s">
        <v>75</v>
      </c>
      <c r="FF50" s="190" t="s">
        <v>43</v>
      </c>
      <c r="FG50" s="203">
        <v>1222</v>
      </c>
      <c r="FH50" s="203">
        <v>1330</v>
      </c>
      <c r="FI50" s="190">
        <f>SUM(FF50:FH50)</f>
        <v>2552</v>
      </c>
      <c r="FJ50" s="192" t="s">
        <v>75</v>
      </c>
      <c r="FK50" s="190" t="s">
        <v>43</v>
      </c>
      <c r="FL50" s="203">
        <v>1265.51</v>
      </c>
      <c r="FM50" s="203">
        <v>1376.11</v>
      </c>
      <c r="FN50" s="190">
        <f>SUM(FK50:FM50)</f>
        <v>2641.62</v>
      </c>
      <c r="FO50" s="192" t="s">
        <v>75</v>
      </c>
      <c r="FP50" s="190" t="s">
        <v>43</v>
      </c>
      <c r="FQ50" s="203">
        <v>1236.68</v>
      </c>
      <c r="FR50" s="203">
        <v>1349.62</v>
      </c>
      <c r="FS50" s="190">
        <f>SUM(FP50:FR50)</f>
        <v>2586.3000000000002</v>
      </c>
      <c r="FT50" s="192" t="s">
        <v>75</v>
      </c>
      <c r="FU50" s="190" t="s">
        <v>43</v>
      </c>
      <c r="FV50" s="203">
        <v>1240.43</v>
      </c>
      <c r="FW50" s="203">
        <v>1355.3</v>
      </c>
      <c r="FX50" s="190">
        <f>SUM(FU50:FW50)</f>
        <v>2595.73</v>
      </c>
      <c r="FY50" s="192" t="s">
        <v>75</v>
      </c>
      <c r="FZ50" s="190" t="s">
        <v>43</v>
      </c>
      <c r="GA50" s="203">
        <v>1262.8800000000001</v>
      </c>
      <c r="GB50" s="203">
        <v>1378.19</v>
      </c>
      <c r="GC50" s="190">
        <f>SUM(FZ50:GB50)</f>
        <v>2641.07</v>
      </c>
      <c r="GD50" s="192" t="s">
        <v>75</v>
      </c>
      <c r="GE50" s="190" t="s">
        <v>43</v>
      </c>
      <c r="GF50" s="203">
        <v>1264.8699999999999</v>
      </c>
      <c r="GG50" s="203">
        <v>1382.01</v>
      </c>
      <c r="GH50" s="190">
        <f>SUM(GE50:GG50)</f>
        <v>2646.88</v>
      </c>
      <c r="GI50" s="192" t="s">
        <v>75</v>
      </c>
      <c r="GJ50" s="190" t="s">
        <v>43</v>
      </c>
      <c r="GK50" s="203">
        <v>1268.27</v>
      </c>
      <c r="GL50" s="203">
        <v>1385.86</v>
      </c>
      <c r="GM50" s="190">
        <f>SUM(GJ50:GL50)</f>
        <v>2654.13</v>
      </c>
      <c r="GN50" s="192" t="s">
        <v>75</v>
      </c>
      <c r="GO50" s="190" t="s">
        <v>43</v>
      </c>
      <c r="GP50" s="203">
        <v>1268.82</v>
      </c>
      <c r="GQ50" s="203">
        <v>1386.14</v>
      </c>
      <c r="GR50" s="190">
        <f>SUM(GO50:GQ50)</f>
        <v>2654.96</v>
      </c>
      <c r="GS50" s="192" t="s">
        <v>75</v>
      </c>
      <c r="GT50" s="190" t="s">
        <v>43</v>
      </c>
      <c r="GU50" s="203">
        <v>1269.56</v>
      </c>
      <c r="GV50" s="203">
        <v>1386.81</v>
      </c>
      <c r="GW50" s="190">
        <f>SUM(GT50:GV50)</f>
        <v>2656.37</v>
      </c>
      <c r="GX50" s="192" t="s">
        <v>75</v>
      </c>
      <c r="GY50" s="190" t="s">
        <v>43</v>
      </c>
      <c r="GZ50" s="203">
        <v>1270.04</v>
      </c>
      <c r="HA50" s="203">
        <v>1386.98</v>
      </c>
      <c r="HB50" s="190">
        <f>SUM(GY50:HA50)</f>
        <v>2657.02</v>
      </c>
      <c r="HC50" s="192" t="s">
        <v>75</v>
      </c>
      <c r="HD50" s="190" t="s">
        <v>43</v>
      </c>
      <c r="HE50" s="203">
        <v>1272.23</v>
      </c>
      <c r="HF50" s="203">
        <v>1389.47</v>
      </c>
      <c r="HG50" s="190">
        <f>SUM(HD50:HF50)</f>
        <v>2661.7</v>
      </c>
      <c r="HH50" s="192" t="s">
        <v>75</v>
      </c>
      <c r="HI50" s="190" t="s">
        <v>43</v>
      </c>
      <c r="HJ50" s="203">
        <v>1301.8599999999999</v>
      </c>
      <c r="HK50" s="203">
        <v>1422.64</v>
      </c>
      <c r="HL50" s="190">
        <f>SUM(HI50:HK50)</f>
        <v>2724.5</v>
      </c>
      <c r="HM50" s="192" t="s">
        <v>75</v>
      </c>
      <c r="HN50" s="190" t="s">
        <v>43</v>
      </c>
      <c r="HO50" s="203">
        <v>1303.9000000000001</v>
      </c>
      <c r="HP50" s="203">
        <v>1425.66</v>
      </c>
      <c r="HQ50" s="190">
        <f>SUM(HN50:HP50)</f>
        <v>2729.5600000000004</v>
      </c>
      <c r="HR50" s="192" t="s">
        <v>75</v>
      </c>
      <c r="HS50" s="190" t="s">
        <v>43</v>
      </c>
      <c r="HT50" s="203">
        <v>1304.3900000000001</v>
      </c>
      <c r="HU50" s="203">
        <v>1427.22</v>
      </c>
      <c r="HV50" s="190">
        <f>SUM(HS50:HU50)</f>
        <v>2731.61</v>
      </c>
      <c r="HW50" s="192" t="s">
        <v>75</v>
      </c>
      <c r="HX50" s="190" t="s">
        <v>43</v>
      </c>
      <c r="HY50" s="203">
        <v>1311.6</v>
      </c>
      <c r="HZ50" s="203">
        <v>1437.25</v>
      </c>
      <c r="IA50" s="190">
        <f>SUM(HX50:HZ50)</f>
        <v>2748.85</v>
      </c>
      <c r="IB50" s="192" t="s">
        <v>75</v>
      </c>
      <c r="IC50" s="190" t="s">
        <v>43</v>
      </c>
      <c r="ID50" s="203">
        <v>1313.39</v>
      </c>
      <c r="IE50" s="203">
        <v>1438.99</v>
      </c>
      <c r="IF50" s="190">
        <f>SUM(IC50:IE50)</f>
        <v>2752.38</v>
      </c>
      <c r="IG50" s="192" t="s">
        <v>75</v>
      </c>
      <c r="IH50" s="190" t="s">
        <v>43</v>
      </c>
      <c r="II50" s="203">
        <v>1316.28</v>
      </c>
      <c r="IJ50" s="203">
        <v>1441.98</v>
      </c>
      <c r="IK50" s="190">
        <f>SUM(IH50:IJ50)</f>
        <v>2758.26</v>
      </c>
      <c r="IL50" s="192" t="s">
        <v>75</v>
      </c>
      <c r="IM50" s="190" t="s">
        <v>43</v>
      </c>
      <c r="IN50" s="203">
        <v>1317.29</v>
      </c>
      <c r="IO50" s="203">
        <v>1443.06</v>
      </c>
      <c r="IP50" s="190">
        <f>SUM(IM50:IO50)</f>
        <v>2760.35</v>
      </c>
      <c r="IQ50" s="192" t="s">
        <v>75</v>
      </c>
      <c r="IR50" s="190" t="s">
        <v>43</v>
      </c>
      <c r="IS50" s="203">
        <v>1321.3</v>
      </c>
      <c r="IT50" s="203">
        <v>1448.98</v>
      </c>
      <c r="IU50" s="190">
        <f>SUM(IR50:IT50)</f>
        <v>2770.2799999999997</v>
      </c>
      <c r="IV50" s="192" t="s">
        <v>75</v>
      </c>
      <c r="IW50" s="190" t="s">
        <v>43</v>
      </c>
      <c r="IX50" s="203">
        <v>1321.41</v>
      </c>
      <c r="IY50" s="203">
        <v>1449.72</v>
      </c>
      <c r="IZ50" s="190">
        <f>SUM(IW50:IY50)</f>
        <v>2771.13</v>
      </c>
      <c r="JA50" s="192" t="s">
        <v>75</v>
      </c>
      <c r="JB50" s="190" t="s">
        <v>43</v>
      </c>
      <c r="JC50" s="203">
        <v>1320.87</v>
      </c>
      <c r="JD50" s="203">
        <v>1448.67</v>
      </c>
      <c r="JE50" s="190">
        <f>SUM(JB50:JD50)</f>
        <v>2769.54</v>
      </c>
      <c r="JF50" s="192" t="s">
        <v>75</v>
      </c>
      <c r="JG50" s="190" t="s">
        <v>43</v>
      </c>
      <c r="JH50" s="203">
        <v>1323.71</v>
      </c>
      <c r="JI50" s="203">
        <v>1451.93</v>
      </c>
      <c r="JJ50" s="190">
        <f>SUM(JG50:JI50)</f>
        <v>2775.6400000000003</v>
      </c>
      <c r="JK50" s="192" t="s">
        <v>75</v>
      </c>
      <c r="JL50" s="190" t="s">
        <v>43</v>
      </c>
      <c r="JM50" s="203">
        <v>1335.13</v>
      </c>
      <c r="JN50" s="203">
        <v>1463.65</v>
      </c>
      <c r="JO50" s="190">
        <f>SUM(JL50:JN50)</f>
        <v>2798.78</v>
      </c>
      <c r="JP50" s="192" t="s">
        <v>75</v>
      </c>
      <c r="JQ50" s="190" t="s">
        <v>43</v>
      </c>
      <c r="JR50" s="203">
        <v>1338.36</v>
      </c>
      <c r="JS50" s="203">
        <v>1468.04</v>
      </c>
      <c r="JT50" s="190">
        <f>SUM(JQ50:JS50)</f>
        <v>2806.3999999999996</v>
      </c>
      <c r="JU50" s="192" t="s">
        <v>75</v>
      </c>
      <c r="JV50" s="190" t="s">
        <v>43</v>
      </c>
      <c r="JW50" s="203">
        <v>1342.59</v>
      </c>
      <c r="JX50" s="203">
        <v>1471.38</v>
      </c>
      <c r="JY50" s="190">
        <f>SUM(JV50:JX50)</f>
        <v>2813.9700000000003</v>
      </c>
      <c r="JZ50" s="192" t="s">
        <v>75</v>
      </c>
      <c r="KA50" s="190" t="s">
        <v>43</v>
      </c>
      <c r="KB50" s="203">
        <v>1345.77</v>
      </c>
      <c r="KC50" s="203">
        <v>1474.63</v>
      </c>
      <c r="KD50" s="190">
        <f>SUM(KA50:KC50)</f>
        <v>2820.4</v>
      </c>
      <c r="KE50" s="192" t="s">
        <v>75</v>
      </c>
      <c r="KF50" s="190" t="s">
        <v>43</v>
      </c>
      <c r="KG50" s="203">
        <v>1351.05</v>
      </c>
      <c r="KH50" s="203">
        <v>1480.67</v>
      </c>
      <c r="KI50" s="190">
        <f>SUM(KF50:KH50)</f>
        <v>2831.7200000000003</v>
      </c>
      <c r="KJ50" s="192" t="s">
        <v>75</v>
      </c>
      <c r="KK50" s="190" t="s">
        <v>43</v>
      </c>
      <c r="KL50" s="203">
        <v>1354.63</v>
      </c>
      <c r="KM50" s="203">
        <v>1484.79</v>
      </c>
      <c r="KN50" s="190">
        <f>SUM(KK50:KM50)</f>
        <v>2839.42</v>
      </c>
      <c r="KO50" s="192" t="s">
        <v>75</v>
      </c>
      <c r="KP50" s="190" t="s">
        <v>43</v>
      </c>
      <c r="KQ50" s="203">
        <v>1361.14</v>
      </c>
      <c r="KR50" s="203">
        <v>1491.61</v>
      </c>
      <c r="KS50" s="190">
        <f>SUM(KP50:KR50)</f>
        <v>2852.75</v>
      </c>
      <c r="KT50" s="192" t="s">
        <v>75</v>
      </c>
      <c r="KU50" s="190" t="s">
        <v>43</v>
      </c>
      <c r="KV50" s="203">
        <v>1365.69</v>
      </c>
      <c r="KW50" s="203">
        <v>1495.14</v>
      </c>
      <c r="KX50" s="190">
        <f>SUM(KU50:KW50)</f>
        <v>2860.83</v>
      </c>
      <c r="KY50" s="192" t="s">
        <v>75</v>
      </c>
      <c r="KZ50" s="190" t="s">
        <v>43</v>
      </c>
      <c r="LA50" s="203">
        <v>1365.52</v>
      </c>
      <c r="LB50" s="203">
        <v>1494.51</v>
      </c>
      <c r="LC50" s="190">
        <f>SUM(KZ50:LB50)</f>
        <v>2860.0299999999997</v>
      </c>
      <c r="LD50" s="192" t="s">
        <v>75</v>
      </c>
      <c r="LE50" s="190" t="s">
        <v>43</v>
      </c>
      <c r="LF50" s="203">
        <v>1366.34</v>
      </c>
      <c r="LG50" s="203">
        <v>1497.61</v>
      </c>
      <c r="LH50" s="190">
        <f>SUM(LE50:LG50)</f>
        <v>2863.95</v>
      </c>
      <c r="LI50" s="192" t="s">
        <v>75</v>
      </c>
      <c r="LJ50" s="190" t="s">
        <v>43</v>
      </c>
      <c r="LK50" s="203">
        <v>1365.95</v>
      </c>
      <c r="LL50" s="203">
        <v>1498.53</v>
      </c>
      <c r="LM50" s="190">
        <f>SUM(LJ50:LL50)</f>
        <v>2864.48</v>
      </c>
      <c r="LN50" s="192" t="s">
        <v>75</v>
      </c>
      <c r="LO50" s="190" t="s">
        <v>43</v>
      </c>
      <c r="LP50" s="203">
        <v>1371.51</v>
      </c>
      <c r="LQ50" s="203">
        <v>1504.65</v>
      </c>
      <c r="LR50" s="190">
        <f>SUM(LO50:LQ50)</f>
        <v>2876.16</v>
      </c>
      <c r="LS50" s="192" t="s">
        <v>75</v>
      </c>
      <c r="LT50" s="190" t="s">
        <v>43</v>
      </c>
      <c r="LU50" s="203">
        <v>1411.58</v>
      </c>
      <c r="LV50" s="203">
        <v>1545.68</v>
      </c>
      <c r="LW50" s="190">
        <f>SUM(LT50:LV50)</f>
        <v>2957.26</v>
      </c>
      <c r="LX50" s="192" t="s">
        <v>75</v>
      </c>
      <c r="LY50" s="190" t="s">
        <v>43</v>
      </c>
      <c r="LZ50" s="203">
        <v>1417.17</v>
      </c>
      <c r="MA50" s="203">
        <v>1551.49</v>
      </c>
      <c r="MB50" s="190">
        <f>SUM(LY50:MA50)</f>
        <v>2968.66</v>
      </c>
      <c r="MC50" s="192" t="s">
        <v>75</v>
      </c>
      <c r="MD50" s="190" t="s">
        <v>43</v>
      </c>
      <c r="ME50" s="203">
        <v>1418.96</v>
      </c>
      <c r="MF50" s="203">
        <v>1553.58</v>
      </c>
      <c r="MG50" s="190">
        <f>SUM(MD50:MF50)</f>
        <v>2972.54</v>
      </c>
      <c r="MH50" s="192" t="s">
        <v>75</v>
      </c>
      <c r="MI50" s="190" t="s">
        <v>43</v>
      </c>
      <c r="MJ50" s="203">
        <v>1423.03</v>
      </c>
      <c r="MK50" s="203">
        <v>1559.1</v>
      </c>
      <c r="ML50" s="190">
        <f>SUM(MI50:MK50)</f>
        <v>2982.13</v>
      </c>
      <c r="MM50" s="192" t="s">
        <v>75</v>
      </c>
      <c r="MN50" s="190" t="s">
        <v>43</v>
      </c>
      <c r="MO50" s="203">
        <v>1432.28</v>
      </c>
      <c r="MP50" s="203">
        <v>1569.02</v>
      </c>
      <c r="MQ50" s="190">
        <f>SUM(MN50:MP50)</f>
        <v>3001.3</v>
      </c>
      <c r="MR50" s="192" t="s">
        <v>75</v>
      </c>
      <c r="MS50" s="190" t="s">
        <v>43</v>
      </c>
      <c r="MT50" s="203">
        <v>1430.97</v>
      </c>
      <c r="MU50" s="203">
        <v>1567.31</v>
      </c>
      <c r="MV50" s="190">
        <f>SUM(MS50:MU50)</f>
        <v>2998.2799999999997</v>
      </c>
      <c r="MW50" s="192" t="s">
        <v>75</v>
      </c>
      <c r="MX50" s="190" t="s">
        <v>43</v>
      </c>
      <c r="MY50" s="203">
        <v>1434.85</v>
      </c>
      <c r="MZ50" s="203">
        <v>1573.31</v>
      </c>
      <c r="NA50" s="190">
        <f>SUM(MX50:MZ50)</f>
        <v>3008.16</v>
      </c>
      <c r="NB50" s="192" t="s">
        <v>75</v>
      </c>
      <c r="NC50" s="190" t="s">
        <v>43</v>
      </c>
      <c r="ND50" s="203">
        <v>1435.66</v>
      </c>
      <c r="NE50" s="203">
        <v>1573.4</v>
      </c>
      <c r="NF50" s="190">
        <f>SUM(NC50:NE50)</f>
        <v>3009.0600000000004</v>
      </c>
      <c r="NG50" s="192" t="s">
        <v>75</v>
      </c>
      <c r="NH50" s="190" t="s">
        <v>43</v>
      </c>
      <c r="NI50" s="203">
        <v>1439.96</v>
      </c>
      <c r="NJ50" s="203">
        <v>1577.26</v>
      </c>
      <c r="NK50" s="190">
        <f>SUM(NH50:NJ50)</f>
        <v>3017.2200000000003</v>
      </c>
      <c r="NL50" s="192" t="s">
        <v>75</v>
      </c>
      <c r="NM50" s="190" t="s">
        <v>43</v>
      </c>
      <c r="NN50" s="203">
        <v>1445.44</v>
      </c>
      <c r="NO50" s="203">
        <v>1585.51</v>
      </c>
      <c r="NP50" s="190">
        <f>SUM(NM50:NO50)</f>
        <v>3030.95</v>
      </c>
      <c r="NQ50" s="192" t="s">
        <v>75</v>
      </c>
      <c r="NR50" s="190" t="s">
        <v>43</v>
      </c>
      <c r="NS50" s="203">
        <v>1445.16</v>
      </c>
      <c r="NT50" s="203">
        <v>1584.31</v>
      </c>
      <c r="NU50" s="190">
        <f>SUM(NR50:NT50)</f>
        <v>3029.4700000000003</v>
      </c>
      <c r="NV50" s="192" t="s">
        <v>75</v>
      </c>
      <c r="NW50" s="190" t="s">
        <v>43</v>
      </c>
      <c r="NX50" s="203">
        <v>1445.53</v>
      </c>
      <c r="NY50" s="203">
        <v>1585.32</v>
      </c>
      <c r="NZ50" s="190">
        <f>SUM(NW50:NY50)</f>
        <v>3030.85</v>
      </c>
      <c r="OA50" s="192" t="s">
        <v>75</v>
      </c>
      <c r="OB50" s="190" t="s">
        <v>43</v>
      </c>
      <c r="OC50" s="203">
        <v>1473.58</v>
      </c>
      <c r="OD50" s="203">
        <v>1613.76</v>
      </c>
      <c r="OE50" s="190">
        <f>SUM(OB50:OD50)</f>
        <v>3087.34</v>
      </c>
      <c r="OF50" s="192" t="s">
        <v>75</v>
      </c>
      <c r="OG50" s="190" t="s">
        <v>43</v>
      </c>
      <c r="OH50" s="203">
        <v>1474.2</v>
      </c>
      <c r="OI50" s="203">
        <v>1614.39</v>
      </c>
      <c r="OJ50" s="190">
        <f>SUM(OG50:OI50)</f>
        <v>3088.59</v>
      </c>
      <c r="OK50" s="192" t="s">
        <v>75</v>
      </c>
      <c r="OL50" s="190" t="s">
        <v>43</v>
      </c>
      <c r="OM50" s="203">
        <v>1480.59</v>
      </c>
      <c r="ON50" s="203">
        <v>1621.47</v>
      </c>
      <c r="OO50" s="190">
        <f>SUM(OL50:ON50)</f>
        <v>3102.06</v>
      </c>
      <c r="OP50" s="192" t="s">
        <v>75</v>
      </c>
      <c r="OQ50" s="190" t="s">
        <v>43</v>
      </c>
      <c r="OR50" s="203">
        <v>1495.43</v>
      </c>
      <c r="OS50" s="203">
        <v>1638.35</v>
      </c>
      <c r="OT50" s="190">
        <f>SUM(OQ50:OS50)</f>
        <v>3133.7799999999997</v>
      </c>
      <c r="OU50" s="192" t="s">
        <v>75</v>
      </c>
      <c r="OV50" s="190" t="s">
        <v>43</v>
      </c>
      <c r="OW50" s="203">
        <v>1517.74</v>
      </c>
      <c r="OX50" s="203">
        <v>1666.32</v>
      </c>
      <c r="OY50" s="190">
        <f>SUM(OV50:OX50)</f>
        <v>3184.06</v>
      </c>
      <c r="OZ50" s="192" t="s">
        <v>75</v>
      </c>
      <c r="PA50" s="190" t="s">
        <v>43</v>
      </c>
      <c r="PB50" s="203">
        <v>1530.09</v>
      </c>
      <c r="PC50" s="203">
        <v>1681.96</v>
      </c>
      <c r="PD50" s="190">
        <f>SUM(PA50:PC50)</f>
        <v>3212.05</v>
      </c>
      <c r="PE50" s="192" t="s">
        <v>75</v>
      </c>
      <c r="PF50" s="190" t="s">
        <v>43</v>
      </c>
      <c r="PG50" s="203">
        <v>1541.36</v>
      </c>
      <c r="PH50" s="203">
        <v>1694.67</v>
      </c>
      <c r="PI50" s="190">
        <f>SUM(PF50:PH50)</f>
        <v>3236.0299999999997</v>
      </c>
      <c r="PJ50" s="192" t="s">
        <v>75</v>
      </c>
      <c r="PK50" s="190" t="s">
        <v>43</v>
      </c>
      <c r="PL50" s="203">
        <v>1562.32</v>
      </c>
      <c r="PM50" s="203">
        <v>1715.93</v>
      </c>
      <c r="PN50" s="190">
        <f>SUM(PK50:PM50)</f>
        <v>3278.25</v>
      </c>
      <c r="PO50" s="192" t="s">
        <v>75</v>
      </c>
      <c r="PP50" s="190" t="s">
        <v>43</v>
      </c>
      <c r="PQ50" s="203">
        <v>1580.59</v>
      </c>
      <c r="PR50" s="203">
        <v>1735.11</v>
      </c>
      <c r="PS50" s="190">
        <f>SUM(PP50:PR50)</f>
        <v>3315.7</v>
      </c>
      <c r="PT50" s="192" t="s">
        <v>75</v>
      </c>
      <c r="PU50" s="190" t="s">
        <v>43</v>
      </c>
      <c r="PV50" s="203">
        <v>1592.83</v>
      </c>
      <c r="PW50" s="203">
        <v>1749.12</v>
      </c>
      <c r="PX50" s="190">
        <f>SUM(PU50:PW50)</f>
        <v>3341.95</v>
      </c>
      <c r="PY50" s="192" t="s">
        <v>75</v>
      </c>
      <c r="PZ50" s="190" t="s">
        <v>43</v>
      </c>
      <c r="QA50" s="203">
        <v>1631.02</v>
      </c>
      <c r="QB50" s="203">
        <v>1788.61</v>
      </c>
      <c r="QC50" s="190">
        <f>SUM(PZ50:QB50)</f>
        <v>3419.63</v>
      </c>
      <c r="QD50" s="192" t="s">
        <v>75</v>
      </c>
      <c r="QE50" s="190" t="s">
        <v>43</v>
      </c>
      <c r="QF50" s="203">
        <v>1658.93</v>
      </c>
      <c r="QG50" s="203">
        <v>1819.95</v>
      </c>
      <c r="QH50" s="190">
        <f>SUM(QE50:QG50)</f>
        <v>3478.88</v>
      </c>
      <c r="QI50" s="192" t="s">
        <v>75</v>
      </c>
      <c r="QJ50" s="190" t="s">
        <v>43</v>
      </c>
      <c r="QK50" s="203">
        <v>1733.55</v>
      </c>
      <c r="QL50" s="203">
        <v>1898.74</v>
      </c>
      <c r="QM50" s="190">
        <f>SUM(QJ50:QL50)</f>
        <v>3632.29</v>
      </c>
      <c r="QN50" s="192" t="s">
        <v>75</v>
      </c>
      <c r="QO50" s="190" t="s">
        <v>43</v>
      </c>
      <c r="QP50" s="203">
        <v>1755.69</v>
      </c>
      <c r="QQ50" s="203">
        <v>1924.33</v>
      </c>
      <c r="QR50" s="190">
        <f>SUM(QO50:QQ50)</f>
        <v>3680.02</v>
      </c>
      <c r="QS50" s="192" t="s">
        <v>75</v>
      </c>
      <c r="QT50" s="190" t="s">
        <v>43</v>
      </c>
      <c r="QU50" s="203">
        <v>1778.98</v>
      </c>
      <c r="QV50" s="203">
        <v>1950.57</v>
      </c>
      <c r="QW50" s="190">
        <f>SUM(QT50:QV50)</f>
        <v>3729.55</v>
      </c>
      <c r="QX50" s="192" t="s">
        <v>75</v>
      </c>
      <c r="QY50" s="190" t="s">
        <v>43</v>
      </c>
      <c r="QZ50" s="203">
        <v>1795.93</v>
      </c>
      <c r="RA50" s="203">
        <v>1971.55</v>
      </c>
      <c r="RB50" s="190">
        <f>SUM(QY50:RA50)</f>
        <v>3767.48</v>
      </c>
      <c r="RC50" s="192" t="s">
        <v>75</v>
      </c>
      <c r="RD50" s="190" t="s">
        <v>43</v>
      </c>
      <c r="RE50" s="203">
        <v>1810.76</v>
      </c>
      <c r="RF50" s="203">
        <v>1989.72</v>
      </c>
      <c r="RG50" s="190">
        <f>SUM(RD50:RF50)</f>
        <v>3800.48</v>
      </c>
      <c r="RH50" s="192" t="s">
        <v>75</v>
      </c>
      <c r="RI50" s="190" t="s">
        <v>43</v>
      </c>
      <c r="RJ50" s="203">
        <v>1812.05</v>
      </c>
      <c r="RK50" s="203">
        <v>1993.99</v>
      </c>
      <c r="RL50" s="190">
        <f>SUM(RI50:RK50)</f>
        <v>3806.04</v>
      </c>
      <c r="RM50" s="192" t="s">
        <v>75</v>
      </c>
      <c r="RN50" s="190" t="s">
        <v>43</v>
      </c>
      <c r="RO50" s="203">
        <v>1825.36</v>
      </c>
      <c r="RP50" s="203">
        <v>2012.26</v>
      </c>
      <c r="RQ50" s="190">
        <f>SUM(RN50:RP50)</f>
        <v>3837.62</v>
      </c>
      <c r="RR50" s="192" t="s">
        <v>75</v>
      </c>
      <c r="RS50" s="190" t="s">
        <v>43</v>
      </c>
      <c r="RT50" s="203">
        <v>1830.67</v>
      </c>
      <c r="RU50" s="203">
        <v>2022.7</v>
      </c>
      <c r="RV50" s="190">
        <f>SUM(RS50:RU50)</f>
        <v>3853.37</v>
      </c>
      <c r="RW50" s="192" t="s">
        <v>75</v>
      </c>
      <c r="RX50" s="190" t="s">
        <v>43</v>
      </c>
      <c r="RY50" s="203">
        <v>1834.48</v>
      </c>
      <c r="RZ50" s="203">
        <v>2028.23</v>
      </c>
      <c r="SA50" s="190">
        <f>SUM(RX50:RZ50)</f>
        <v>3862.71</v>
      </c>
      <c r="SB50" s="192" t="s">
        <v>75</v>
      </c>
      <c r="SC50" s="190" t="s">
        <v>43</v>
      </c>
      <c r="SD50" s="203">
        <v>1841.15</v>
      </c>
      <c r="SE50" s="203">
        <v>2039.22</v>
      </c>
      <c r="SF50" s="190">
        <f>SUM(SC50:SE50)</f>
        <v>3880.37</v>
      </c>
      <c r="SG50" s="192" t="s">
        <v>75</v>
      </c>
      <c r="SH50" s="190" t="s">
        <v>43</v>
      </c>
      <c r="SI50" s="203">
        <v>1852.1</v>
      </c>
      <c r="SJ50" s="203">
        <v>2052.5</v>
      </c>
      <c r="SK50" s="190">
        <f>SUM(SH50:SJ50)</f>
        <v>3904.6</v>
      </c>
      <c r="SL50" s="192" t="s">
        <v>75</v>
      </c>
      <c r="SM50" s="190" t="s">
        <v>43</v>
      </c>
      <c r="SN50" s="203">
        <v>1866.7</v>
      </c>
      <c r="SO50" s="203">
        <v>2069.41</v>
      </c>
      <c r="SP50" s="190">
        <f>SUM(SM50:SO50)</f>
        <v>3936.1099999999997</v>
      </c>
      <c r="SQ50" s="192" t="s">
        <v>75</v>
      </c>
      <c r="SR50" s="190" t="s">
        <v>43</v>
      </c>
      <c r="SS50" s="203">
        <v>1982.33</v>
      </c>
      <c r="ST50" s="203">
        <v>2189.64</v>
      </c>
      <c r="SU50" s="190">
        <f>SUM(SR50:ST50)</f>
        <v>4171.9699999999993</v>
      </c>
      <c r="SV50" s="192" t="s">
        <v>75</v>
      </c>
      <c r="SW50" s="190" t="s">
        <v>43</v>
      </c>
      <c r="SX50" s="203">
        <v>1991.11</v>
      </c>
      <c r="SY50" s="203">
        <v>2197.91</v>
      </c>
      <c r="SZ50" s="190">
        <f>SUM(SW50:SY50)</f>
        <v>4189.0199999999995</v>
      </c>
      <c r="TA50" s="192" t="s">
        <v>75</v>
      </c>
      <c r="TB50" s="190" t="s">
        <v>43</v>
      </c>
      <c r="TC50" s="203">
        <v>1998.19</v>
      </c>
      <c r="TD50" s="203">
        <v>2210.52</v>
      </c>
      <c r="TE50" s="190">
        <f>SUM(TB50:TD50)</f>
        <v>4208.71</v>
      </c>
      <c r="TF50" s="192" t="s">
        <v>75</v>
      </c>
      <c r="TG50" s="190" t="s">
        <v>43</v>
      </c>
      <c r="TH50" s="203">
        <v>1987.72</v>
      </c>
      <c r="TI50" s="203">
        <v>2207.16</v>
      </c>
      <c r="TJ50" s="190">
        <f>SUM(TG50:TI50)</f>
        <v>4194.88</v>
      </c>
      <c r="TK50" s="192" t="s">
        <v>75</v>
      </c>
      <c r="TL50" s="190" t="s">
        <v>43</v>
      </c>
      <c r="TM50" s="203">
        <v>1988.85</v>
      </c>
      <c r="TN50" s="203">
        <v>2209.14</v>
      </c>
      <c r="TO50" s="190">
        <f>SUM(TL50:TN50)</f>
        <v>4197.99</v>
      </c>
      <c r="TP50" s="192" t="s">
        <v>75</v>
      </c>
      <c r="TQ50" s="190" t="s">
        <v>43</v>
      </c>
      <c r="TR50" s="203">
        <v>1988.42</v>
      </c>
      <c r="TS50" s="203">
        <v>2209.21</v>
      </c>
      <c r="TT50" s="190">
        <f>SUM(TQ50:TS50)</f>
        <v>4197.63</v>
      </c>
      <c r="TU50" s="192" t="s">
        <v>75</v>
      </c>
      <c r="TV50" s="190" t="s">
        <v>43</v>
      </c>
      <c r="TW50" s="203">
        <v>1986.06</v>
      </c>
      <c r="TX50" s="203">
        <v>2207.64</v>
      </c>
      <c r="TY50" s="190">
        <f>SUM(TV50:TX50)</f>
        <v>4193.7</v>
      </c>
      <c r="TZ50" s="192" t="s">
        <v>75</v>
      </c>
      <c r="UA50" s="190" t="s">
        <v>43</v>
      </c>
      <c r="UB50" s="203">
        <v>1988.7</v>
      </c>
      <c r="UC50" s="203">
        <v>2210.79</v>
      </c>
      <c r="UD50" s="190">
        <f>SUM(UA50:UC50)</f>
        <v>4199.49</v>
      </c>
      <c r="UE50" s="192" t="s">
        <v>75</v>
      </c>
      <c r="UF50" s="190" t="s">
        <v>43</v>
      </c>
      <c r="UG50" s="203">
        <v>1984.39</v>
      </c>
      <c r="UH50" s="203">
        <v>2206.39</v>
      </c>
      <c r="UI50" s="203">
        <f>SUM(UF50:UH50)</f>
        <v>4190.78</v>
      </c>
      <c r="UJ50" s="192" t="s">
        <v>75</v>
      </c>
      <c r="UK50" s="190" t="s">
        <v>43</v>
      </c>
      <c r="UL50" s="203">
        <v>1982.13</v>
      </c>
      <c r="UM50" s="203">
        <v>2206.7199999999998</v>
      </c>
      <c r="UN50" s="190">
        <f>SUM(UK50:UM50)</f>
        <v>4188.8500000000004</v>
      </c>
      <c r="UO50" s="192" t="s">
        <v>75</v>
      </c>
      <c r="UP50" s="190" t="s">
        <v>43</v>
      </c>
      <c r="UQ50" s="203">
        <v>2090</v>
      </c>
      <c r="UR50" s="203">
        <v>2321.83</v>
      </c>
      <c r="US50" s="190">
        <f>SUM(UP50:UR50)</f>
        <v>4411.83</v>
      </c>
      <c r="UT50" s="192" t="s">
        <v>75</v>
      </c>
      <c r="UU50" s="190" t="s">
        <v>43</v>
      </c>
      <c r="UV50" s="203">
        <v>1982.05</v>
      </c>
      <c r="UW50" s="203">
        <v>2208.4299999999998</v>
      </c>
      <c r="UX50" s="190">
        <f>SUM(UU50:UW50)</f>
        <v>4190.4799999999996</v>
      </c>
      <c r="UY50" s="192" t="s">
        <v>75</v>
      </c>
      <c r="UZ50" s="190" t="s">
        <v>43</v>
      </c>
      <c r="VA50" s="203">
        <v>2039.98</v>
      </c>
      <c r="VB50" s="203">
        <v>2268.12</v>
      </c>
      <c r="VC50" s="190">
        <f>SUM(UZ50:VB50)</f>
        <v>4308.1000000000004</v>
      </c>
      <c r="VD50" s="192" t="s">
        <v>75</v>
      </c>
      <c r="VE50" s="190" t="s">
        <v>43</v>
      </c>
      <c r="VF50" s="203">
        <v>2041.57</v>
      </c>
      <c r="VG50" s="203">
        <v>2272.4699999999998</v>
      </c>
      <c r="VH50" s="190">
        <f>SUM(VE50:VG50)</f>
        <v>4314.04</v>
      </c>
      <c r="VI50" s="192" t="s">
        <v>75</v>
      </c>
      <c r="VJ50" s="190" t="s">
        <v>43</v>
      </c>
      <c r="VK50" s="203">
        <v>2047.07</v>
      </c>
      <c r="VL50" s="203">
        <v>2275.36</v>
      </c>
      <c r="VM50" s="190">
        <f>SUM(VJ50:VL50)</f>
        <v>4322.43</v>
      </c>
      <c r="VN50" s="192" t="s">
        <v>75</v>
      </c>
      <c r="VO50" s="190" t="s">
        <v>43</v>
      </c>
      <c r="VP50" s="203">
        <v>2070.36</v>
      </c>
      <c r="VQ50" s="203">
        <v>2301.5</v>
      </c>
      <c r="VR50" s="190">
        <f>SUM(VO50:VQ50)</f>
        <v>4371.8600000000006</v>
      </c>
      <c r="VS50" s="192" t="s">
        <v>75</v>
      </c>
      <c r="VT50" s="190" t="s">
        <v>43</v>
      </c>
      <c r="VU50" s="203">
        <v>2076.25</v>
      </c>
      <c r="VV50" s="203">
        <v>2305.46</v>
      </c>
      <c r="VW50" s="190">
        <f>SUM(VT50:VV50)</f>
        <v>4381.71</v>
      </c>
      <c r="VX50" s="192" t="s">
        <v>75</v>
      </c>
      <c r="VY50" s="190" t="s">
        <v>43</v>
      </c>
      <c r="VZ50" s="203">
        <v>2082.59</v>
      </c>
      <c r="WA50" s="203">
        <v>2313.13</v>
      </c>
      <c r="WB50" s="190">
        <f>SUM(VY50:WA50)</f>
        <v>4395.72</v>
      </c>
      <c r="WC50" s="192" t="s">
        <v>75</v>
      </c>
      <c r="WD50" s="190" t="s">
        <v>43</v>
      </c>
      <c r="WE50" s="203">
        <v>2083.2800000000002</v>
      </c>
      <c r="WF50" s="203">
        <v>2313.92</v>
      </c>
      <c r="WG50" s="190">
        <f>SUM(WD50:WF50)</f>
        <v>4397.2000000000007</v>
      </c>
      <c r="WH50" s="192" t="s">
        <v>75</v>
      </c>
      <c r="WI50" s="190" t="s">
        <v>43</v>
      </c>
      <c r="WJ50" s="203">
        <v>2084.61</v>
      </c>
      <c r="WK50" s="203">
        <v>2315.88</v>
      </c>
      <c r="WL50" s="190">
        <f>SUM(WI50:WK50)</f>
        <v>4400.49</v>
      </c>
      <c r="WM50" s="192" t="s">
        <v>75</v>
      </c>
      <c r="WN50" s="190" t="s">
        <v>43</v>
      </c>
      <c r="WO50" s="203">
        <v>2084.3000000000002</v>
      </c>
      <c r="WP50" s="203">
        <v>2317.23</v>
      </c>
      <c r="WQ50" s="190">
        <f>SUM(WN50:WP50)</f>
        <v>4401.5300000000007</v>
      </c>
      <c r="WR50" s="192" t="s">
        <v>75</v>
      </c>
      <c r="WS50" s="190" t="s">
        <v>43</v>
      </c>
      <c r="WT50" s="203">
        <v>2084.27</v>
      </c>
      <c r="WU50" s="203">
        <v>2317.48</v>
      </c>
      <c r="WV50" s="190">
        <f>SUM(WS50:WU50)</f>
        <v>4401.75</v>
      </c>
      <c r="WW50" s="192" t="s">
        <v>75</v>
      </c>
      <c r="WX50" s="190" t="s">
        <v>43</v>
      </c>
      <c r="WY50" s="203">
        <v>2085.2600000000002</v>
      </c>
      <c r="WZ50" s="203">
        <v>2318.86</v>
      </c>
      <c r="XA50" s="190">
        <f>SUM(WX50:WZ50)</f>
        <v>4404.1200000000008</v>
      </c>
      <c r="XB50" s="192" t="s">
        <v>75</v>
      </c>
      <c r="XC50" s="190" t="s">
        <v>43</v>
      </c>
      <c r="XD50" s="203">
        <v>2085.59</v>
      </c>
      <c r="XE50" s="203">
        <v>2319.54</v>
      </c>
      <c r="XF50" s="190">
        <f>SUM(XC50:XE50)</f>
        <v>4405.13</v>
      </c>
      <c r="XG50" s="192" t="s">
        <v>75</v>
      </c>
      <c r="XH50" s="190" t="s">
        <v>43</v>
      </c>
      <c r="XI50" s="203">
        <v>2121.19</v>
      </c>
      <c r="XJ50" s="203">
        <v>2355.64</v>
      </c>
      <c r="XK50" s="190">
        <f>SUM(XH50:XJ50)</f>
        <v>4476.83</v>
      </c>
      <c r="XL50" s="192" t="s">
        <v>75</v>
      </c>
      <c r="XM50" s="190" t="s">
        <v>43</v>
      </c>
      <c r="XN50" s="203">
        <v>2143.69</v>
      </c>
      <c r="XO50" s="203">
        <v>2379.7600000000002</v>
      </c>
      <c r="XP50" s="190">
        <f>SUM(XM50:XO50)</f>
        <v>4523.4500000000007</v>
      </c>
      <c r="XQ50" s="192" t="s">
        <v>75</v>
      </c>
      <c r="XR50" s="190" t="s">
        <v>43</v>
      </c>
      <c r="XS50" s="203">
        <v>2154.89</v>
      </c>
      <c r="XT50" s="203">
        <v>2392.75</v>
      </c>
      <c r="XU50" s="190">
        <f>SUM(XR50:XT50)</f>
        <v>4547.6399999999994</v>
      </c>
      <c r="XV50" s="192" t="s">
        <v>75</v>
      </c>
      <c r="XW50" s="190" t="s">
        <v>43</v>
      </c>
      <c r="XX50" s="203">
        <v>2159.21</v>
      </c>
      <c r="XY50" s="203">
        <v>2397.0300000000002</v>
      </c>
      <c r="XZ50" s="190">
        <f>SUM(XW50:XY50)</f>
        <v>4556.24</v>
      </c>
      <c r="YA50" s="192" t="s">
        <v>75</v>
      </c>
      <c r="YB50" s="190" t="s">
        <v>43</v>
      </c>
      <c r="YC50" s="203">
        <v>2163.8200000000002</v>
      </c>
      <c r="YD50" s="203">
        <v>2401.7600000000002</v>
      </c>
      <c r="YE50" s="190">
        <f>SUM(YB50:YD50)</f>
        <v>4565.58</v>
      </c>
      <c r="YF50" s="192" t="s">
        <v>75</v>
      </c>
      <c r="YG50" s="190" t="s">
        <v>43</v>
      </c>
      <c r="YH50" s="203">
        <v>2168.25</v>
      </c>
      <c r="YI50" s="203">
        <v>2407.36</v>
      </c>
      <c r="YJ50" s="190">
        <f>SUM(YG50:YI50)</f>
        <v>4575.6100000000006</v>
      </c>
      <c r="YK50" s="192" t="s">
        <v>75</v>
      </c>
      <c r="YL50" s="190" t="s">
        <v>43</v>
      </c>
      <c r="YM50" s="203">
        <v>2319.21</v>
      </c>
      <c r="YN50" s="203">
        <v>2562.48</v>
      </c>
      <c r="YO50" s="190">
        <f>SUM(YL50:YN50)</f>
        <v>4881.6900000000005</v>
      </c>
      <c r="YP50" s="192" t="s">
        <v>75</v>
      </c>
      <c r="YQ50" s="190" t="s">
        <v>43</v>
      </c>
      <c r="YR50" s="203">
        <v>2201.71</v>
      </c>
      <c r="YS50" s="203">
        <v>2440.77</v>
      </c>
      <c r="YT50" s="190">
        <f>SUM(YQ50:YS50)</f>
        <v>4642.4799999999996</v>
      </c>
      <c r="YU50" s="192" t="s">
        <v>75</v>
      </c>
      <c r="YV50" s="190" t="s">
        <v>43</v>
      </c>
      <c r="YW50" s="203">
        <v>2204.7600000000002</v>
      </c>
      <c r="YX50" s="203">
        <v>2444.46</v>
      </c>
      <c r="YY50" s="190">
        <f>SUM(YV50:YX50)</f>
        <v>4649.22</v>
      </c>
      <c r="YZ50" s="192" t="s">
        <v>75</v>
      </c>
      <c r="ZA50" s="190" t="s">
        <v>43</v>
      </c>
      <c r="ZB50" s="203">
        <v>2205.37</v>
      </c>
      <c r="ZC50" s="203">
        <v>2445.3200000000002</v>
      </c>
      <c r="ZD50" s="190">
        <f>SUM(ZA50:ZC50)</f>
        <v>4650.6900000000005</v>
      </c>
      <c r="ZE50" s="192" t="s">
        <v>75</v>
      </c>
      <c r="ZF50" s="190" t="s">
        <v>43</v>
      </c>
      <c r="ZG50" s="203">
        <v>2207.1999999999998</v>
      </c>
      <c r="ZH50" s="203">
        <v>2446.96</v>
      </c>
      <c r="ZI50" s="190">
        <f>SUM(ZF50:ZH50)</f>
        <v>4654.16</v>
      </c>
      <c r="ZJ50" s="192" t="s">
        <v>75</v>
      </c>
      <c r="ZK50" s="190"/>
      <c r="ZL50" s="203"/>
      <c r="ZM50" s="203"/>
      <c r="ZN50" s="190">
        <f>SUM(ZK50:ZM50)</f>
        <v>0</v>
      </c>
      <c r="ZO50" s="192" t="s">
        <v>75</v>
      </c>
      <c r="ZP50" s="190"/>
      <c r="ZQ50" s="203"/>
      <c r="ZR50" s="203"/>
      <c r="ZS50" s="190">
        <f>SUM(ZP50:ZR50)</f>
        <v>0</v>
      </c>
      <c r="ZT50" s="192" t="s">
        <v>75</v>
      </c>
      <c r="ZU50" s="190"/>
      <c r="ZV50" s="203"/>
      <c r="ZW50" s="203"/>
      <c r="ZX50" s="190">
        <f>SUM(ZU50:ZW50)</f>
        <v>0</v>
      </c>
      <c r="ZY50" s="192" t="s">
        <v>75</v>
      </c>
      <c r="ZZ50" s="190"/>
      <c r="AAA50" s="203"/>
      <c r="AAB50" s="203"/>
      <c r="AAC50" s="190">
        <f>SUM(ZZ50:AAB50)</f>
        <v>0</v>
      </c>
      <c r="AAD50" s="192" t="s">
        <v>75</v>
      </c>
      <c r="AAE50" s="190"/>
      <c r="AAF50" s="203"/>
      <c r="AAG50" s="203"/>
      <c r="AAH50" s="190">
        <f>SUM(AAE50:AAG50)</f>
        <v>0</v>
      </c>
      <c r="AAI50" s="192" t="s">
        <v>75</v>
      </c>
      <c r="AAJ50" s="190"/>
      <c r="AAK50" s="203"/>
      <c r="AAL50" s="203"/>
      <c r="AAM50" s="190">
        <f>SUM(AAJ50:AAL50)</f>
        <v>0</v>
      </c>
    </row>
    <row r="51" spans="1:715" x14ac:dyDescent="0.25">
      <c r="A51" s="214"/>
      <c r="B51" s="214"/>
      <c r="C51" s="214"/>
      <c r="D51" s="214"/>
      <c r="E51" s="189"/>
      <c r="F51" s="214"/>
      <c r="G51" s="214"/>
      <c r="H51" s="214"/>
      <c r="I51" s="214"/>
      <c r="J51" s="189"/>
      <c r="K51" s="214"/>
      <c r="L51" s="214"/>
      <c r="M51" s="214"/>
      <c r="N51" s="214"/>
      <c r="O51" s="189"/>
      <c r="P51" s="214"/>
      <c r="Q51" s="214"/>
      <c r="R51" s="214"/>
      <c r="S51" s="214"/>
      <c r="T51" s="189"/>
      <c r="U51" s="214"/>
      <c r="V51" s="214"/>
      <c r="W51" s="214"/>
      <c r="X51" s="214"/>
      <c r="Y51" s="189"/>
      <c r="Z51" s="214"/>
      <c r="AA51" s="214"/>
      <c r="AB51" s="214"/>
      <c r="AC51" s="214"/>
      <c r="AD51" s="189"/>
      <c r="AE51" s="214"/>
      <c r="AF51" s="214"/>
      <c r="AG51" s="214"/>
      <c r="AH51" s="214"/>
      <c r="AI51" s="189"/>
      <c r="AJ51" s="214"/>
      <c r="AK51" s="214"/>
      <c r="AL51" s="214"/>
      <c r="AM51" s="214"/>
      <c r="AN51" s="189"/>
      <c r="AO51" s="189" t="s">
        <v>51</v>
      </c>
      <c r="AP51" s="189"/>
      <c r="AQ51" s="189"/>
      <c r="AR51" s="189"/>
      <c r="AS51" s="189"/>
      <c r="AT51" s="216"/>
      <c r="AU51" s="216"/>
      <c r="AV51" s="216"/>
      <c r="AW51" s="216"/>
      <c r="AX51" s="189"/>
      <c r="AY51" s="196" t="s">
        <v>170</v>
      </c>
      <c r="AZ51" s="195" t="s">
        <v>166</v>
      </c>
      <c r="BA51" s="195" t="s">
        <v>165</v>
      </c>
      <c r="BB51" s="195" t="s">
        <v>164</v>
      </c>
      <c r="BC51" s="195" t="s">
        <v>61</v>
      </c>
      <c r="BD51" s="196" t="s">
        <v>170</v>
      </c>
      <c r="BE51" s="195" t="s">
        <v>166</v>
      </c>
      <c r="BF51" s="195" t="s">
        <v>165</v>
      </c>
      <c r="BG51" s="195" t="s">
        <v>164</v>
      </c>
      <c r="BH51" s="195" t="s">
        <v>61</v>
      </c>
      <c r="BI51" s="196" t="s">
        <v>170</v>
      </c>
      <c r="BJ51" s="195" t="s">
        <v>166</v>
      </c>
      <c r="BK51" s="195" t="s">
        <v>165</v>
      </c>
      <c r="BL51" s="195" t="s">
        <v>164</v>
      </c>
      <c r="BM51" s="195" t="s">
        <v>61</v>
      </c>
      <c r="BN51" s="196" t="s">
        <v>170</v>
      </c>
      <c r="BO51" s="195" t="s">
        <v>166</v>
      </c>
      <c r="BP51" s="195" t="s">
        <v>165</v>
      </c>
      <c r="BQ51" s="195" t="s">
        <v>164</v>
      </c>
      <c r="BR51" s="195" t="s">
        <v>61</v>
      </c>
      <c r="BS51" s="196" t="s">
        <v>170</v>
      </c>
      <c r="BT51" s="195" t="s">
        <v>166</v>
      </c>
      <c r="BU51" s="195" t="s">
        <v>165</v>
      </c>
      <c r="BV51" s="195" t="s">
        <v>164</v>
      </c>
      <c r="BW51" s="195" t="s">
        <v>61</v>
      </c>
      <c r="BX51" s="196" t="s">
        <v>170</v>
      </c>
      <c r="BY51" s="195" t="s">
        <v>166</v>
      </c>
      <c r="BZ51" s="195" t="s">
        <v>165</v>
      </c>
      <c r="CA51" s="195" t="s">
        <v>164</v>
      </c>
      <c r="CB51" s="195" t="s">
        <v>61</v>
      </c>
      <c r="CC51" s="196" t="s">
        <v>170</v>
      </c>
      <c r="CD51" s="195" t="s">
        <v>166</v>
      </c>
      <c r="CE51" s="195" t="s">
        <v>165</v>
      </c>
      <c r="CF51" s="195" t="s">
        <v>164</v>
      </c>
      <c r="CG51" s="195" t="s">
        <v>61</v>
      </c>
      <c r="CH51" s="196" t="s">
        <v>170</v>
      </c>
      <c r="CI51" s="195" t="s">
        <v>166</v>
      </c>
      <c r="CJ51" s="195" t="s">
        <v>165</v>
      </c>
      <c r="CK51" s="195" t="s">
        <v>164</v>
      </c>
      <c r="CL51" s="195" t="s">
        <v>61</v>
      </c>
      <c r="CM51" s="196" t="s">
        <v>170</v>
      </c>
      <c r="CN51" s="195" t="s">
        <v>166</v>
      </c>
      <c r="CO51" s="195" t="s">
        <v>165</v>
      </c>
      <c r="CP51" s="195" t="s">
        <v>164</v>
      </c>
      <c r="CQ51" s="195" t="s">
        <v>61</v>
      </c>
      <c r="CR51" s="196" t="s">
        <v>170</v>
      </c>
      <c r="CS51" s="195" t="s">
        <v>166</v>
      </c>
      <c r="CT51" s="195" t="s">
        <v>165</v>
      </c>
      <c r="CU51" s="195" t="s">
        <v>164</v>
      </c>
      <c r="CV51" s="195" t="s">
        <v>61</v>
      </c>
      <c r="CW51" s="196" t="s">
        <v>170</v>
      </c>
      <c r="CX51" s="195" t="s">
        <v>166</v>
      </c>
      <c r="CY51" s="195" t="s">
        <v>165</v>
      </c>
      <c r="CZ51" s="195" t="s">
        <v>164</v>
      </c>
      <c r="DA51" s="195" t="s">
        <v>61</v>
      </c>
      <c r="DB51" s="196" t="s">
        <v>170</v>
      </c>
      <c r="DC51" s="195" t="s">
        <v>166</v>
      </c>
      <c r="DD51" s="195" t="s">
        <v>165</v>
      </c>
      <c r="DE51" s="195" t="s">
        <v>164</v>
      </c>
      <c r="DF51" s="195" t="s">
        <v>61</v>
      </c>
      <c r="DG51" s="196" t="s">
        <v>170</v>
      </c>
      <c r="DH51" s="195" t="s">
        <v>166</v>
      </c>
      <c r="DI51" s="195" t="s">
        <v>165</v>
      </c>
      <c r="DJ51" s="195" t="s">
        <v>164</v>
      </c>
      <c r="DK51" s="195" t="s">
        <v>61</v>
      </c>
      <c r="DL51" s="196" t="s">
        <v>170</v>
      </c>
      <c r="DM51" s="195" t="s">
        <v>166</v>
      </c>
      <c r="DN51" s="195" t="s">
        <v>165</v>
      </c>
      <c r="DO51" s="195" t="s">
        <v>164</v>
      </c>
      <c r="DP51" s="195" t="s">
        <v>61</v>
      </c>
      <c r="DQ51" s="196" t="s">
        <v>170</v>
      </c>
      <c r="DR51" s="195" t="s">
        <v>166</v>
      </c>
      <c r="DS51" s="195" t="s">
        <v>165</v>
      </c>
      <c r="DT51" s="195" t="s">
        <v>164</v>
      </c>
      <c r="DU51" s="195" t="s">
        <v>61</v>
      </c>
      <c r="DV51" s="196" t="s">
        <v>170</v>
      </c>
      <c r="DW51" s="195" t="s">
        <v>166</v>
      </c>
      <c r="DX51" s="195" t="s">
        <v>165</v>
      </c>
      <c r="DY51" s="195" t="s">
        <v>164</v>
      </c>
      <c r="DZ51" s="195" t="s">
        <v>61</v>
      </c>
      <c r="EA51" s="196" t="s">
        <v>170</v>
      </c>
      <c r="EB51" s="195" t="s">
        <v>166</v>
      </c>
      <c r="EC51" s="195" t="s">
        <v>165</v>
      </c>
      <c r="ED51" s="195" t="s">
        <v>164</v>
      </c>
      <c r="EE51" s="195" t="s">
        <v>61</v>
      </c>
      <c r="EF51" s="196" t="s">
        <v>170</v>
      </c>
      <c r="EG51" s="195" t="s">
        <v>166</v>
      </c>
      <c r="EH51" s="195" t="s">
        <v>165</v>
      </c>
      <c r="EI51" s="195" t="s">
        <v>164</v>
      </c>
      <c r="EJ51" s="195" t="s">
        <v>61</v>
      </c>
      <c r="EK51" s="196" t="s">
        <v>170</v>
      </c>
      <c r="EL51" s="195" t="s">
        <v>166</v>
      </c>
      <c r="EM51" s="195" t="s">
        <v>165</v>
      </c>
      <c r="EN51" s="195" t="s">
        <v>164</v>
      </c>
      <c r="EO51" s="195" t="s">
        <v>61</v>
      </c>
      <c r="EP51" s="196" t="s">
        <v>170</v>
      </c>
      <c r="EQ51" s="195" t="s">
        <v>166</v>
      </c>
      <c r="ER51" s="195" t="s">
        <v>165</v>
      </c>
      <c r="ES51" s="195" t="s">
        <v>164</v>
      </c>
      <c r="ET51" s="195" t="s">
        <v>61</v>
      </c>
      <c r="EU51" s="196" t="s">
        <v>170</v>
      </c>
      <c r="EV51" s="195" t="s">
        <v>166</v>
      </c>
      <c r="EW51" s="195" t="s">
        <v>165</v>
      </c>
      <c r="EX51" s="195" t="s">
        <v>164</v>
      </c>
      <c r="EY51" s="195" t="s">
        <v>61</v>
      </c>
      <c r="EZ51" s="196" t="s">
        <v>170</v>
      </c>
      <c r="FA51" s="195" t="s">
        <v>166</v>
      </c>
      <c r="FB51" s="195" t="s">
        <v>165</v>
      </c>
      <c r="FC51" s="195" t="s">
        <v>164</v>
      </c>
      <c r="FD51" s="195" t="s">
        <v>61</v>
      </c>
      <c r="FE51" s="196" t="s">
        <v>170</v>
      </c>
      <c r="FF51" s="195" t="s">
        <v>166</v>
      </c>
      <c r="FG51" s="195" t="s">
        <v>165</v>
      </c>
      <c r="FH51" s="195" t="s">
        <v>164</v>
      </c>
      <c r="FI51" s="195" t="s">
        <v>61</v>
      </c>
      <c r="FJ51" s="196" t="s">
        <v>170</v>
      </c>
      <c r="FK51" s="195" t="s">
        <v>166</v>
      </c>
      <c r="FL51" s="195" t="s">
        <v>165</v>
      </c>
      <c r="FM51" s="195" t="s">
        <v>164</v>
      </c>
      <c r="FN51" s="195" t="s">
        <v>61</v>
      </c>
      <c r="FO51" s="196" t="s">
        <v>170</v>
      </c>
      <c r="FP51" s="195" t="s">
        <v>166</v>
      </c>
      <c r="FQ51" s="195" t="s">
        <v>165</v>
      </c>
      <c r="FR51" s="195" t="s">
        <v>164</v>
      </c>
      <c r="FS51" s="195" t="s">
        <v>61</v>
      </c>
      <c r="FT51" s="196" t="s">
        <v>170</v>
      </c>
      <c r="FU51" s="195" t="s">
        <v>166</v>
      </c>
      <c r="FV51" s="195" t="s">
        <v>165</v>
      </c>
      <c r="FW51" s="195" t="s">
        <v>164</v>
      </c>
      <c r="FX51" s="195" t="s">
        <v>61</v>
      </c>
      <c r="FY51" s="196" t="s">
        <v>170</v>
      </c>
      <c r="FZ51" s="195" t="s">
        <v>166</v>
      </c>
      <c r="GA51" s="195" t="s">
        <v>165</v>
      </c>
      <c r="GB51" s="195" t="s">
        <v>164</v>
      </c>
      <c r="GC51" s="195" t="s">
        <v>61</v>
      </c>
      <c r="GD51" s="196" t="s">
        <v>170</v>
      </c>
      <c r="GE51" s="195" t="s">
        <v>166</v>
      </c>
      <c r="GF51" s="195" t="s">
        <v>165</v>
      </c>
      <c r="GG51" s="195" t="s">
        <v>164</v>
      </c>
      <c r="GH51" s="195" t="s">
        <v>61</v>
      </c>
      <c r="GI51" s="196" t="s">
        <v>170</v>
      </c>
      <c r="GJ51" s="195" t="s">
        <v>166</v>
      </c>
      <c r="GK51" s="195" t="s">
        <v>165</v>
      </c>
      <c r="GL51" s="195" t="s">
        <v>164</v>
      </c>
      <c r="GM51" s="195" t="s">
        <v>61</v>
      </c>
      <c r="GN51" s="196" t="s">
        <v>170</v>
      </c>
      <c r="GO51" s="195" t="s">
        <v>166</v>
      </c>
      <c r="GP51" s="195" t="s">
        <v>165</v>
      </c>
      <c r="GQ51" s="195" t="s">
        <v>164</v>
      </c>
      <c r="GR51" s="195" t="s">
        <v>61</v>
      </c>
      <c r="GS51" s="196" t="s">
        <v>170</v>
      </c>
      <c r="GT51" s="195" t="s">
        <v>166</v>
      </c>
      <c r="GU51" s="195" t="s">
        <v>165</v>
      </c>
      <c r="GV51" s="195" t="s">
        <v>164</v>
      </c>
      <c r="GW51" s="195" t="s">
        <v>61</v>
      </c>
      <c r="GX51" s="196" t="s">
        <v>170</v>
      </c>
      <c r="GY51" s="195" t="s">
        <v>166</v>
      </c>
      <c r="GZ51" s="195" t="s">
        <v>165</v>
      </c>
      <c r="HA51" s="195" t="s">
        <v>164</v>
      </c>
      <c r="HB51" s="195" t="s">
        <v>61</v>
      </c>
      <c r="HC51" s="196" t="s">
        <v>170</v>
      </c>
      <c r="HD51" s="195" t="s">
        <v>166</v>
      </c>
      <c r="HE51" s="195" t="s">
        <v>165</v>
      </c>
      <c r="HF51" s="195" t="s">
        <v>164</v>
      </c>
      <c r="HG51" s="195" t="s">
        <v>61</v>
      </c>
      <c r="HH51" s="196" t="s">
        <v>170</v>
      </c>
      <c r="HI51" s="195" t="s">
        <v>166</v>
      </c>
      <c r="HJ51" s="195" t="s">
        <v>165</v>
      </c>
      <c r="HK51" s="195" t="s">
        <v>164</v>
      </c>
      <c r="HL51" s="195" t="s">
        <v>61</v>
      </c>
      <c r="HM51" s="196" t="s">
        <v>170</v>
      </c>
      <c r="HN51" s="195" t="s">
        <v>166</v>
      </c>
      <c r="HO51" s="195" t="s">
        <v>165</v>
      </c>
      <c r="HP51" s="195" t="s">
        <v>164</v>
      </c>
      <c r="HQ51" s="195" t="s">
        <v>61</v>
      </c>
      <c r="HR51" s="196" t="s">
        <v>170</v>
      </c>
      <c r="HS51" s="195" t="s">
        <v>166</v>
      </c>
      <c r="HT51" s="195" t="s">
        <v>165</v>
      </c>
      <c r="HU51" s="195" t="s">
        <v>164</v>
      </c>
      <c r="HV51" s="195" t="s">
        <v>61</v>
      </c>
      <c r="HW51" s="196" t="s">
        <v>170</v>
      </c>
      <c r="HX51" s="195" t="s">
        <v>166</v>
      </c>
      <c r="HY51" s="195" t="s">
        <v>165</v>
      </c>
      <c r="HZ51" s="195" t="s">
        <v>164</v>
      </c>
      <c r="IA51" s="195" t="s">
        <v>61</v>
      </c>
      <c r="IB51" s="196" t="s">
        <v>170</v>
      </c>
      <c r="IC51" s="195" t="s">
        <v>166</v>
      </c>
      <c r="ID51" s="195" t="s">
        <v>165</v>
      </c>
      <c r="IE51" s="195" t="s">
        <v>164</v>
      </c>
      <c r="IF51" s="195" t="s">
        <v>61</v>
      </c>
      <c r="IG51" s="196" t="s">
        <v>170</v>
      </c>
      <c r="IH51" s="195" t="s">
        <v>166</v>
      </c>
      <c r="II51" s="195" t="s">
        <v>165</v>
      </c>
      <c r="IJ51" s="195" t="s">
        <v>164</v>
      </c>
      <c r="IK51" s="195" t="s">
        <v>61</v>
      </c>
      <c r="IL51" s="196" t="s">
        <v>170</v>
      </c>
      <c r="IM51" s="195" t="s">
        <v>166</v>
      </c>
      <c r="IN51" s="195" t="s">
        <v>165</v>
      </c>
      <c r="IO51" s="195" t="s">
        <v>164</v>
      </c>
      <c r="IP51" s="195" t="s">
        <v>61</v>
      </c>
      <c r="IQ51" s="196" t="s">
        <v>170</v>
      </c>
      <c r="IR51" s="195" t="s">
        <v>166</v>
      </c>
      <c r="IS51" s="195" t="s">
        <v>165</v>
      </c>
      <c r="IT51" s="195" t="s">
        <v>164</v>
      </c>
      <c r="IU51" s="195" t="s">
        <v>61</v>
      </c>
      <c r="IV51" s="196" t="s">
        <v>170</v>
      </c>
      <c r="IW51" s="195" t="s">
        <v>166</v>
      </c>
      <c r="IX51" s="195" t="s">
        <v>165</v>
      </c>
      <c r="IY51" s="195" t="s">
        <v>164</v>
      </c>
      <c r="IZ51" s="195" t="s">
        <v>61</v>
      </c>
      <c r="JA51" s="196" t="s">
        <v>170</v>
      </c>
      <c r="JB51" s="195" t="s">
        <v>166</v>
      </c>
      <c r="JC51" s="195" t="s">
        <v>165</v>
      </c>
      <c r="JD51" s="195" t="s">
        <v>164</v>
      </c>
      <c r="JE51" s="195" t="s">
        <v>61</v>
      </c>
      <c r="JF51" s="196" t="s">
        <v>170</v>
      </c>
      <c r="JG51" s="195" t="s">
        <v>166</v>
      </c>
      <c r="JH51" s="195" t="s">
        <v>165</v>
      </c>
      <c r="JI51" s="195" t="s">
        <v>164</v>
      </c>
      <c r="JJ51" s="195" t="s">
        <v>61</v>
      </c>
      <c r="JK51" s="196" t="s">
        <v>170</v>
      </c>
      <c r="JL51" s="195" t="s">
        <v>166</v>
      </c>
      <c r="JM51" s="195" t="s">
        <v>165</v>
      </c>
      <c r="JN51" s="195" t="s">
        <v>164</v>
      </c>
      <c r="JO51" s="195" t="s">
        <v>61</v>
      </c>
      <c r="JP51" s="196" t="s">
        <v>170</v>
      </c>
      <c r="JQ51" s="195" t="s">
        <v>166</v>
      </c>
      <c r="JR51" s="195" t="s">
        <v>165</v>
      </c>
      <c r="JS51" s="195" t="s">
        <v>164</v>
      </c>
      <c r="JT51" s="195" t="s">
        <v>61</v>
      </c>
      <c r="JU51" s="196" t="s">
        <v>170</v>
      </c>
      <c r="JV51" s="195" t="s">
        <v>166</v>
      </c>
      <c r="JW51" s="195" t="s">
        <v>165</v>
      </c>
      <c r="JX51" s="195" t="s">
        <v>164</v>
      </c>
      <c r="JY51" s="195" t="s">
        <v>61</v>
      </c>
      <c r="JZ51" s="196" t="s">
        <v>170</v>
      </c>
      <c r="KA51" s="195" t="s">
        <v>166</v>
      </c>
      <c r="KB51" s="195" t="s">
        <v>165</v>
      </c>
      <c r="KC51" s="195" t="s">
        <v>164</v>
      </c>
      <c r="KD51" s="195" t="s">
        <v>61</v>
      </c>
      <c r="KE51" s="196" t="s">
        <v>170</v>
      </c>
      <c r="KF51" s="195" t="s">
        <v>166</v>
      </c>
      <c r="KG51" s="195" t="s">
        <v>165</v>
      </c>
      <c r="KH51" s="195" t="s">
        <v>164</v>
      </c>
      <c r="KI51" s="195" t="s">
        <v>61</v>
      </c>
      <c r="KJ51" s="196" t="s">
        <v>170</v>
      </c>
      <c r="KK51" s="195" t="s">
        <v>166</v>
      </c>
      <c r="KL51" s="195" t="s">
        <v>165</v>
      </c>
      <c r="KM51" s="195" t="s">
        <v>164</v>
      </c>
      <c r="KN51" s="195" t="s">
        <v>61</v>
      </c>
      <c r="KO51" s="196" t="s">
        <v>170</v>
      </c>
      <c r="KP51" s="195" t="s">
        <v>166</v>
      </c>
      <c r="KQ51" s="195" t="s">
        <v>165</v>
      </c>
      <c r="KR51" s="195" t="s">
        <v>164</v>
      </c>
      <c r="KS51" s="195" t="s">
        <v>61</v>
      </c>
      <c r="KT51" s="196" t="s">
        <v>170</v>
      </c>
      <c r="KU51" s="195" t="s">
        <v>166</v>
      </c>
      <c r="KV51" s="195" t="s">
        <v>165</v>
      </c>
      <c r="KW51" s="195" t="s">
        <v>164</v>
      </c>
      <c r="KX51" s="195" t="s">
        <v>61</v>
      </c>
      <c r="KY51" s="196" t="s">
        <v>170</v>
      </c>
      <c r="KZ51" s="195" t="s">
        <v>166</v>
      </c>
      <c r="LA51" s="195" t="s">
        <v>165</v>
      </c>
      <c r="LB51" s="195" t="s">
        <v>164</v>
      </c>
      <c r="LC51" s="195" t="s">
        <v>61</v>
      </c>
      <c r="LD51" s="196" t="s">
        <v>170</v>
      </c>
      <c r="LE51" s="195" t="s">
        <v>166</v>
      </c>
      <c r="LF51" s="195" t="s">
        <v>165</v>
      </c>
      <c r="LG51" s="195" t="s">
        <v>164</v>
      </c>
      <c r="LH51" s="195" t="s">
        <v>61</v>
      </c>
      <c r="LI51" s="196" t="s">
        <v>170</v>
      </c>
      <c r="LJ51" s="195" t="s">
        <v>166</v>
      </c>
      <c r="LK51" s="195" t="s">
        <v>165</v>
      </c>
      <c r="LL51" s="195" t="s">
        <v>164</v>
      </c>
      <c r="LM51" s="195" t="s">
        <v>61</v>
      </c>
      <c r="LN51" s="196" t="s">
        <v>170</v>
      </c>
      <c r="LO51" s="195" t="s">
        <v>166</v>
      </c>
      <c r="LP51" s="195" t="s">
        <v>165</v>
      </c>
      <c r="LQ51" s="195" t="s">
        <v>164</v>
      </c>
      <c r="LR51" s="195" t="s">
        <v>61</v>
      </c>
      <c r="LS51" s="196" t="s">
        <v>170</v>
      </c>
      <c r="LT51" s="195" t="s">
        <v>166</v>
      </c>
      <c r="LU51" s="195" t="s">
        <v>165</v>
      </c>
      <c r="LV51" s="195" t="s">
        <v>164</v>
      </c>
      <c r="LW51" s="195" t="s">
        <v>61</v>
      </c>
      <c r="LX51" s="196" t="s">
        <v>170</v>
      </c>
      <c r="LY51" s="195" t="s">
        <v>166</v>
      </c>
      <c r="LZ51" s="195" t="s">
        <v>165</v>
      </c>
      <c r="MA51" s="195" t="s">
        <v>164</v>
      </c>
      <c r="MB51" s="195" t="s">
        <v>61</v>
      </c>
      <c r="MC51" s="196" t="s">
        <v>170</v>
      </c>
      <c r="MD51" s="195" t="s">
        <v>166</v>
      </c>
      <c r="ME51" s="195" t="s">
        <v>165</v>
      </c>
      <c r="MF51" s="195" t="s">
        <v>164</v>
      </c>
      <c r="MG51" s="195" t="s">
        <v>61</v>
      </c>
      <c r="MH51" s="196" t="s">
        <v>170</v>
      </c>
      <c r="MI51" s="195" t="s">
        <v>166</v>
      </c>
      <c r="MJ51" s="195" t="s">
        <v>165</v>
      </c>
      <c r="MK51" s="195" t="s">
        <v>164</v>
      </c>
      <c r="ML51" s="195" t="s">
        <v>61</v>
      </c>
      <c r="MM51" s="196" t="s">
        <v>170</v>
      </c>
      <c r="MN51" s="195" t="s">
        <v>166</v>
      </c>
      <c r="MO51" s="195" t="s">
        <v>165</v>
      </c>
      <c r="MP51" s="195" t="s">
        <v>164</v>
      </c>
      <c r="MQ51" s="195" t="s">
        <v>61</v>
      </c>
      <c r="MR51" s="196" t="s">
        <v>170</v>
      </c>
      <c r="MS51" s="195" t="s">
        <v>166</v>
      </c>
      <c r="MT51" s="195" t="s">
        <v>165</v>
      </c>
      <c r="MU51" s="195" t="s">
        <v>164</v>
      </c>
      <c r="MV51" s="195" t="s">
        <v>61</v>
      </c>
      <c r="MW51" s="196" t="s">
        <v>170</v>
      </c>
      <c r="MX51" s="195" t="s">
        <v>166</v>
      </c>
      <c r="MY51" s="195" t="s">
        <v>165</v>
      </c>
      <c r="MZ51" s="195" t="s">
        <v>164</v>
      </c>
      <c r="NA51" s="195" t="s">
        <v>61</v>
      </c>
      <c r="NB51" s="196" t="s">
        <v>170</v>
      </c>
      <c r="NC51" s="195" t="s">
        <v>166</v>
      </c>
      <c r="ND51" s="195" t="s">
        <v>165</v>
      </c>
      <c r="NE51" s="195" t="s">
        <v>164</v>
      </c>
      <c r="NF51" s="195" t="s">
        <v>61</v>
      </c>
      <c r="NG51" s="196" t="s">
        <v>170</v>
      </c>
      <c r="NH51" s="195" t="s">
        <v>166</v>
      </c>
      <c r="NI51" s="195" t="s">
        <v>165</v>
      </c>
      <c r="NJ51" s="195" t="s">
        <v>164</v>
      </c>
      <c r="NK51" s="195" t="s">
        <v>61</v>
      </c>
      <c r="NL51" s="196" t="s">
        <v>170</v>
      </c>
      <c r="NM51" s="195" t="s">
        <v>166</v>
      </c>
      <c r="NN51" s="195" t="s">
        <v>165</v>
      </c>
      <c r="NO51" s="195" t="s">
        <v>164</v>
      </c>
      <c r="NP51" s="195" t="s">
        <v>61</v>
      </c>
      <c r="NQ51" s="196" t="s">
        <v>170</v>
      </c>
      <c r="NR51" s="195" t="s">
        <v>166</v>
      </c>
      <c r="NS51" s="195" t="s">
        <v>165</v>
      </c>
      <c r="NT51" s="195" t="s">
        <v>164</v>
      </c>
      <c r="NU51" s="195" t="s">
        <v>61</v>
      </c>
      <c r="NV51" s="196" t="s">
        <v>170</v>
      </c>
      <c r="NW51" s="195" t="s">
        <v>166</v>
      </c>
      <c r="NX51" s="195" t="s">
        <v>165</v>
      </c>
      <c r="NY51" s="195" t="s">
        <v>164</v>
      </c>
      <c r="NZ51" s="195" t="s">
        <v>61</v>
      </c>
      <c r="OA51" s="196" t="s">
        <v>170</v>
      </c>
      <c r="OB51" s="195" t="s">
        <v>166</v>
      </c>
      <c r="OC51" s="195" t="s">
        <v>165</v>
      </c>
      <c r="OD51" s="195" t="s">
        <v>164</v>
      </c>
      <c r="OE51" s="195" t="s">
        <v>61</v>
      </c>
      <c r="OF51" s="196" t="s">
        <v>170</v>
      </c>
      <c r="OG51" s="195" t="s">
        <v>166</v>
      </c>
      <c r="OH51" s="195" t="s">
        <v>165</v>
      </c>
      <c r="OI51" s="195" t="s">
        <v>164</v>
      </c>
      <c r="OJ51" s="195" t="s">
        <v>61</v>
      </c>
      <c r="OK51" s="196" t="s">
        <v>170</v>
      </c>
      <c r="OL51" s="195" t="s">
        <v>166</v>
      </c>
      <c r="OM51" s="195" t="s">
        <v>165</v>
      </c>
      <c r="ON51" s="195" t="s">
        <v>164</v>
      </c>
      <c r="OO51" s="195" t="s">
        <v>61</v>
      </c>
      <c r="OP51" s="196" t="s">
        <v>170</v>
      </c>
      <c r="OQ51" s="195" t="s">
        <v>166</v>
      </c>
      <c r="OR51" s="195" t="s">
        <v>165</v>
      </c>
      <c r="OS51" s="195" t="s">
        <v>164</v>
      </c>
      <c r="OT51" s="195" t="s">
        <v>61</v>
      </c>
      <c r="OU51" s="196" t="s">
        <v>170</v>
      </c>
      <c r="OV51" s="195" t="s">
        <v>166</v>
      </c>
      <c r="OW51" s="195" t="s">
        <v>165</v>
      </c>
      <c r="OX51" s="195" t="s">
        <v>164</v>
      </c>
      <c r="OY51" s="195" t="s">
        <v>61</v>
      </c>
      <c r="OZ51" s="196" t="s">
        <v>170</v>
      </c>
      <c r="PA51" s="195" t="s">
        <v>166</v>
      </c>
      <c r="PB51" s="195" t="s">
        <v>165</v>
      </c>
      <c r="PC51" s="195" t="s">
        <v>164</v>
      </c>
      <c r="PD51" s="195" t="s">
        <v>61</v>
      </c>
      <c r="PE51" s="196" t="s">
        <v>170</v>
      </c>
      <c r="PF51" s="195" t="s">
        <v>166</v>
      </c>
      <c r="PG51" s="195" t="s">
        <v>165</v>
      </c>
      <c r="PH51" s="195" t="s">
        <v>164</v>
      </c>
      <c r="PI51" s="195" t="s">
        <v>61</v>
      </c>
      <c r="PJ51" s="196" t="s">
        <v>170</v>
      </c>
      <c r="PK51" s="195" t="s">
        <v>166</v>
      </c>
      <c r="PL51" s="195" t="s">
        <v>165</v>
      </c>
      <c r="PM51" s="195" t="s">
        <v>164</v>
      </c>
      <c r="PN51" s="195" t="s">
        <v>61</v>
      </c>
      <c r="PO51" s="196" t="s">
        <v>170</v>
      </c>
      <c r="PP51" s="195" t="s">
        <v>166</v>
      </c>
      <c r="PQ51" s="195" t="s">
        <v>165</v>
      </c>
      <c r="PR51" s="195" t="s">
        <v>164</v>
      </c>
      <c r="PS51" s="195" t="s">
        <v>61</v>
      </c>
      <c r="PT51" s="196" t="s">
        <v>170</v>
      </c>
      <c r="PU51" s="195" t="s">
        <v>166</v>
      </c>
      <c r="PV51" s="195" t="s">
        <v>165</v>
      </c>
      <c r="PW51" s="195" t="s">
        <v>164</v>
      </c>
      <c r="PX51" s="195" t="s">
        <v>61</v>
      </c>
      <c r="PY51" s="196" t="s">
        <v>170</v>
      </c>
      <c r="PZ51" s="195" t="s">
        <v>166</v>
      </c>
      <c r="QA51" s="195" t="s">
        <v>165</v>
      </c>
      <c r="QB51" s="195" t="s">
        <v>164</v>
      </c>
      <c r="QC51" s="195" t="s">
        <v>61</v>
      </c>
      <c r="QD51" s="196" t="s">
        <v>170</v>
      </c>
      <c r="QE51" s="195" t="s">
        <v>166</v>
      </c>
      <c r="QF51" s="195" t="s">
        <v>165</v>
      </c>
      <c r="QG51" s="195" t="s">
        <v>164</v>
      </c>
      <c r="QH51" s="195" t="s">
        <v>61</v>
      </c>
      <c r="QI51" s="196" t="s">
        <v>170</v>
      </c>
      <c r="QJ51" s="195" t="s">
        <v>166</v>
      </c>
      <c r="QK51" s="195" t="s">
        <v>165</v>
      </c>
      <c r="QL51" s="195" t="s">
        <v>164</v>
      </c>
      <c r="QM51" s="195" t="s">
        <v>61</v>
      </c>
      <c r="QN51" s="196" t="s">
        <v>170</v>
      </c>
      <c r="QO51" s="195" t="s">
        <v>166</v>
      </c>
      <c r="QP51" s="195" t="s">
        <v>165</v>
      </c>
      <c r="QQ51" s="195" t="s">
        <v>164</v>
      </c>
      <c r="QR51" s="195" t="s">
        <v>61</v>
      </c>
      <c r="QS51" s="196" t="s">
        <v>170</v>
      </c>
      <c r="QT51" s="195" t="s">
        <v>166</v>
      </c>
      <c r="QU51" s="195" t="s">
        <v>165</v>
      </c>
      <c r="QV51" s="195" t="s">
        <v>164</v>
      </c>
      <c r="QW51" s="195" t="s">
        <v>61</v>
      </c>
      <c r="QX51" s="196" t="s">
        <v>170</v>
      </c>
      <c r="QY51" s="195" t="s">
        <v>166</v>
      </c>
      <c r="QZ51" s="195" t="s">
        <v>165</v>
      </c>
      <c r="RA51" s="195" t="s">
        <v>164</v>
      </c>
      <c r="RB51" s="195" t="s">
        <v>61</v>
      </c>
      <c r="RC51" s="196" t="s">
        <v>170</v>
      </c>
      <c r="RD51" s="195" t="s">
        <v>166</v>
      </c>
      <c r="RE51" s="195" t="s">
        <v>165</v>
      </c>
      <c r="RF51" s="195" t="s">
        <v>164</v>
      </c>
      <c r="RG51" s="195" t="s">
        <v>61</v>
      </c>
      <c r="RH51" s="196" t="s">
        <v>170</v>
      </c>
      <c r="RI51" s="195" t="s">
        <v>166</v>
      </c>
      <c r="RJ51" s="195" t="s">
        <v>165</v>
      </c>
      <c r="RK51" s="195" t="s">
        <v>164</v>
      </c>
      <c r="RL51" s="195" t="s">
        <v>61</v>
      </c>
      <c r="RM51" s="196" t="s">
        <v>170</v>
      </c>
      <c r="RN51" s="195" t="s">
        <v>166</v>
      </c>
      <c r="RO51" s="195" t="s">
        <v>165</v>
      </c>
      <c r="RP51" s="195" t="s">
        <v>164</v>
      </c>
      <c r="RQ51" s="195" t="s">
        <v>61</v>
      </c>
      <c r="RR51" s="196" t="s">
        <v>170</v>
      </c>
      <c r="RS51" s="195" t="s">
        <v>166</v>
      </c>
      <c r="RT51" s="195" t="s">
        <v>165</v>
      </c>
      <c r="RU51" s="195" t="s">
        <v>164</v>
      </c>
      <c r="RV51" s="195" t="s">
        <v>61</v>
      </c>
      <c r="RW51" s="196" t="s">
        <v>170</v>
      </c>
      <c r="RX51" s="195" t="s">
        <v>166</v>
      </c>
      <c r="RY51" s="195" t="s">
        <v>165</v>
      </c>
      <c r="RZ51" s="195" t="s">
        <v>164</v>
      </c>
      <c r="SA51" s="195" t="s">
        <v>61</v>
      </c>
      <c r="SB51" s="196" t="s">
        <v>170</v>
      </c>
      <c r="SC51" s="195" t="s">
        <v>166</v>
      </c>
      <c r="SD51" s="195" t="s">
        <v>165</v>
      </c>
      <c r="SE51" s="195" t="s">
        <v>164</v>
      </c>
      <c r="SF51" s="195" t="s">
        <v>61</v>
      </c>
      <c r="SG51" s="196" t="s">
        <v>170</v>
      </c>
      <c r="SH51" s="195" t="s">
        <v>166</v>
      </c>
      <c r="SI51" s="195" t="s">
        <v>165</v>
      </c>
      <c r="SJ51" s="195" t="s">
        <v>164</v>
      </c>
      <c r="SK51" s="195" t="s">
        <v>61</v>
      </c>
      <c r="SL51" s="196" t="s">
        <v>170</v>
      </c>
      <c r="SM51" s="195" t="s">
        <v>166</v>
      </c>
      <c r="SN51" s="195" t="s">
        <v>165</v>
      </c>
      <c r="SO51" s="195" t="s">
        <v>164</v>
      </c>
      <c r="SP51" s="195" t="s">
        <v>61</v>
      </c>
      <c r="SQ51" s="196" t="s">
        <v>170</v>
      </c>
      <c r="SR51" s="195" t="s">
        <v>166</v>
      </c>
      <c r="SS51" s="195" t="s">
        <v>165</v>
      </c>
      <c r="ST51" s="195" t="s">
        <v>164</v>
      </c>
      <c r="SU51" s="195" t="s">
        <v>61</v>
      </c>
      <c r="SV51" s="196" t="s">
        <v>170</v>
      </c>
      <c r="SW51" s="195" t="s">
        <v>166</v>
      </c>
      <c r="SX51" s="195" t="s">
        <v>165</v>
      </c>
      <c r="SY51" s="195" t="s">
        <v>164</v>
      </c>
      <c r="SZ51" s="195" t="s">
        <v>61</v>
      </c>
      <c r="TA51" s="196" t="s">
        <v>170</v>
      </c>
      <c r="TB51" s="195" t="s">
        <v>166</v>
      </c>
      <c r="TC51" s="195" t="s">
        <v>165</v>
      </c>
      <c r="TD51" s="195" t="s">
        <v>164</v>
      </c>
      <c r="TE51" s="195" t="s">
        <v>61</v>
      </c>
      <c r="TF51" s="196" t="s">
        <v>170</v>
      </c>
      <c r="TG51" s="195" t="s">
        <v>166</v>
      </c>
      <c r="TH51" s="195" t="s">
        <v>165</v>
      </c>
      <c r="TI51" s="195" t="s">
        <v>164</v>
      </c>
      <c r="TJ51" s="195" t="s">
        <v>61</v>
      </c>
      <c r="TK51" s="196" t="s">
        <v>170</v>
      </c>
      <c r="TL51" s="195" t="s">
        <v>166</v>
      </c>
      <c r="TM51" s="195" t="s">
        <v>165</v>
      </c>
      <c r="TN51" s="195" t="s">
        <v>164</v>
      </c>
      <c r="TO51" s="195" t="s">
        <v>61</v>
      </c>
      <c r="TP51" s="196" t="s">
        <v>170</v>
      </c>
      <c r="TQ51" s="195" t="s">
        <v>166</v>
      </c>
      <c r="TR51" s="195" t="s">
        <v>165</v>
      </c>
      <c r="TS51" s="195" t="s">
        <v>164</v>
      </c>
      <c r="TT51" s="195" t="s">
        <v>61</v>
      </c>
      <c r="TU51" s="196" t="s">
        <v>170</v>
      </c>
      <c r="TV51" s="195" t="s">
        <v>166</v>
      </c>
      <c r="TW51" s="195" t="s">
        <v>165</v>
      </c>
      <c r="TX51" s="195" t="s">
        <v>164</v>
      </c>
      <c r="TY51" s="195" t="s">
        <v>61</v>
      </c>
      <c r="TZ51" s="196" t="s">
        <v>170</v>
      </c>
      <c r="UA51" s="195" t="s">
        <v>166</v>
      </c>
      <c r="UB51" s="195" t="s">
        <v>165</v>
      </c>
      <c r="UC51" s="195" t="s">
        <v>164</v>
      </c>
      <c r="UD51" s="195" t="s">
        <v>61</v>
      </c>
      <c r="UE51" s="196" t="s">
        <v>170</v>
      </c>
      <c r="UF51" s="195" t="s">
        <v>166</v>
      </c>
      <c r="UG51" s="195" t="s">
        <v>165</v>
      </c>
      <c r="UH51" s="195" t="s">
        <v>164</v>
      </c>
      <c r="UI51" s="195" t="s">
        <v>61</v>
      </c>
      <c r="UJ51" s="196" t="s">
        <v>170</v>
      </c>
      <c r="UK51" s="195" t="s">
        <v>166</v>
      </c>
      <c r="UL51" s="195" t="s">
        <v>165</v>
      </c>
      <c r="UM51" s="195" t="s">
        <v>164</v>
      </c>
      <c r="UN51" s="195" t="s">
        <v>61</v>
      </c>
      <c r="UO51" s="196" t="s">
        <v>170</v>
      </c>
      <c r="UP51" s="195" t="s">
        <v>166</v>
      </c>
      <c r="UQ51" s="195" t="s">
        <v>165</v>
      </c>
      <c r="UR51" s="195" t="s">
        <v>164</v>
      </c>
      <c r="US51" s="195" t="s">
        <v>61</v>
      </c>
      <c r="UT51" s="196" t="s">
        <v>170</v>
      </c>
      <c r="UU51" s="195" t="s">
        <v>166</v>
      </c>
      <c r="UV51" s="195" t="s">
        <v>165</v>
      </c>
      <c r="UW51" s="195" t="s">
        <v>164</v>
      </c>
      <c r="UX51" s="195" t="s">
        <v>61</v>
      </c>
      <c r="UY51" s="196" t="s">
        <v>170</v>
      </c>
      <c r="UZ51" s="195" t="s">
        <v>166</v>
      </c>
      <c r="VA51" s="195" t="s">
        <v>165</v>
      </c>
      <c r="VB51" s="195" t="s">
        <v>164</v>
      </c>
      <c r="VC51" s="195" t="s">
        <v>61</v>
      </c>
      <c r="VD51" s="196" t="s">
        <v>170</v>
      </c>
      <c r="VE51" s="195" t="s">
        <v>166</v>
      </c>
      <c r="VF51" s="195" t="s">
        <v>165</v>
      </c>
      <c r="VG51" s="195" t="s">
        <v>164</v>
      </c>
      <c r="VH51" s="195" t="s">
        <v>61</v>
      </c>
      <c r="VI51" s="196" t="s">
        <v>170</v>
      </c>
      <c r="VJ51" s="195" t="s">
        <v>166</v>
      </c>
      <c r="VK51" s="195" t="s">
        <v>165</v>
      </c>
      <c r="VL51" s="195" t="s">
        <v>164</v>
      </c>
      <c r="VM51" s="195" t="s">
        <v>61</v>
      </c>
      <c r="VN51" s="196" t="s">
        <v>170</v>
      </c>
      <c r="VO51" s="195" t="s">
        <v>166</v>
      </c>
      <c r="VP51" s="195" t="s">
        <v>165</v>
      </c>
      <c r="VQ51" s="195" t="s">
        <v>164</v>
      </c>
      <c r="VR51" s="195" t="s">
        <v>61</v>
      </c>
      <c r="VS51" s="196" t="s">
        <v>170</v>
      </c>
      <c r="VT51" s="195" t="s">
        <v>166</v>
      </c>
      <c r="VU51" s="195" t="s">
        <v>165</v>
      </c>
      <c r="VV51" s="195" t="s">
        <v>164</v>
      </c>
      <c r="VW51" s="195" t="s">
        <v>61</v>
      </c>
      <c r="VX51" s="196" t="s">
        <v>170</v>
      </c>
      <c r="VY51" s="195" t="s">
        <v>166</v>
      </c>
      <c r="VZ51" s="195" t="s">
        <v>165</v>
      </c>
      <c r="WA51" s="195" t="s">
        <v>164</v>
      </c>
      <c r="WB51" s="195" t="s">
        <v>61</v>
      </c>
      <c r="WC51" s="196" t="s">
        <v>170</v>
      </c>
      <c r="WD51" s="195" t="s">
        <v>166</v>
      </c>
      <c r="WE51" s="195" t="s">
        <v>165</v>
      </c>
      <c r="WF51" s="195" t="s">
        <v>164</v>
      </c>
      <c r="WG51" s="195" t="s">
        <v>61</v>
      </c>
      <c r="WH51" s="196" t="s">
        <v>170</v>
      </c>
      <c r="WI51" s="195" t="s">
        <v>166</v>
      </c>
      <c r="WJ51" s="195" t="s">
        <v>165</v>
      </c>
      <c r="WK51" s="195" t="s">
        <v>164</v>
      </c>
      <c r="WL51" s="195" t="s">
        <v>61</v>
      </c>
      <c r="WM51" s="196" t="s">
        <v>170</v>
      </c>
      <c r="WN51" s="195" t="s">
        <v>166</v>
      </c>
      <c r="WO51" s="195" t="s">
        <v>165</v>
      </c>
      <c r="WP51" s="195" t="s">
        <v>164</v>
      </c>
      <c r="WQ51" s="195" t="s">
        <v>61</v>
      </c>
      <c r="WR51" s="196" t="s">
        <v>170</v>
      </c>
      <c r="WS51" s="195" t="s">
        <v>166</v>
      </c>
      <c r="WT51" s="195" t="s">
        <v>165</v>
      </c>
      <c r="WU51" s="195" t="s">
        <v>164</v>
      </c>
      <c r="WV51" s="195" t="s">
        <v>61</v>
      </c>
      <c r="WW51" s="196" t="s">
        <v>170</v>
      </c>
      <c r="WX51" s="195" t="s">
        <v>166</v>
      </c>
      <c r="WY51" s="195" t="s">
        <v>165</v>
      </c>
      <c r="WZ51" s="195" t="s">
        <v>164</v>
      </c>
      <c r="XA51" s="195" t="s">
        <v>61</v>
      </c>
      <c r="XB51" s="196" t="s">
        <v>170</v>
      </c>
      <c r="XC51" s="195" t="s">
        <v>166</v>
      </c>
      <c r="XD51" s="195" t="s">
        <v>165</v>
      </c>
      <c r="XE51" s="195" t="s">
        <v>164</v>
      </c>
      <c r="XF51" s="195" t="s">
        <v>61</v>
      </c>
      <c r="XG51" s="196" t="s">
        <v>170</v>
      </c>
      <c r="XH51" s="195" t="s">
        <v>166</v>
      </c>
      <c r="XI51" s="195" t="s">
        <v>165</v>
      </c>
      <c r="XJ51" s="195" t="s">
        <v>164</v>
      </c>
      <c r="XK51" s="195" t="s">
        <v>61</v>
      </c>
      <c r="XL51" s="196" t="s">
        <v>170</v>
      </c>
      <c r="XM51" s="195" t="s">
        <v>166</v>
      </c>
      <c r="XN51" s="195" t="s">
        <v>165</v>
      </c>
      <c r="XO51" s="195" t="s">
        <v>164</v>
      </c>
      <c r="XP51" s="195" t="s">
        <v>61</v>
      </c>
      <c r="XQ51" s="196" t="s">
        <v>170</v>
      </c>
      <c r="XR51" s="195" t="s">
        <v>166</v>
      </c>
      <c r="XS51" s="195" t="s">
        <v>165</v>
      </c>
      <c r="XT51" s="195" t="s">
        <v>164</v>
      </c>
      <c r="XU51" s="195" t="s">
        <v>61</v>
      </c>
      <c r="XV51" s="196" t="s">
        <v>170</v>
      </c>
      <c r="XW51" s="195" t="s">
        <v>166</v>
      </c>
      <c r="XX51" s="195" t="s">
        <v>165</v>
      </c>
      <c r="XY51" s="195" t="s">
        <v>164</v>
      </c>
      <c r="XZ51" s="195" t="s">
        <v>61</v>
      </c>
      <c r="YA51" s="196" t="s">
        <v>170</v>
      </c>
      <c r="YB51" s="195" t="s">
        <v>166</v>
      </c>
      <c r="YC51" s="195" t="s">
        <v>165</v>
      </c>
      <c r="YD51" s="195" t="s">
        <v>164</v>
      </c>
      <c r="YE51" s="195" t="s">
        <v>61</v>
      </c>
      <c r="YF51" s="196" t="s">
        <v>170</v>
      </c>
      <c r="YG51" s="195" t="s">
        <v>166</v>
      </c>
      <c r="YH51" s="195" t="s">
        <v>165</v>
      </c>
      <c r="YI51" s="195" t="s">
        <v>164</v>
      </c>
      <c r="YJ51" s="195" t="s">
        <v>61</v>
      </c>
      <c r="YK51" s="196" t="s">
        <v>170</v>
      </c>
      <c r="YL51" s="195" t="s">
        <v>166</v>
      </c>
      <c r="YM51" s="195" t="s">
        <v>165</v>
      </c>
      <c r="YN51" s="195" t="s">
        <v>164</v>
      </c>
      <c r="YO51" s="195" t="s">
        <v>61</v>
      </c>
      <c r="YP51" s="196" t="s">
        <v>170</v>
      </c>
      <c r="YQ51" s="195" t="s">
        <v>166</v>
      </c>
      <c r="YR51" s="195" t="s">
        <v>165</v>
      </c>
      <c r="YS51" s="195" t="s">
        <v>164</v>
      </c>
      <c r="YT51" s="195" t="s">
        <v>61</v>
      </c>
      <c r="YU51" s="196" t="s">
        <v>170</v>
      </c>
      <c r="YV51" s="195" t="s">
        <v>166</v>
      </c>
      <c r="YW51" s="195" t="s">
        <v>165</v>
      </c>
      <c r="YX51" s="195" t="s">
        <v>164</v>
      </c>
      <c r="YY51" s="195" t="s">
        <v>61</v>
      </c>
      <c r="YZ51" s="196" t="s">
        <v>170</v>
      </c>
      <c r="ZA51" s="195" t="s">
        <v>166</v>
      </c>
      <c r="ZB51" s="195" t="s">
        <v>165</v>
      </c>
      <c r="ZC51" s="195" t="s">
        <v>164</v>
      </c>
      <c r="ZD51" s="195" t="s">
        <v>61</v>
      </c>
      <c r="ZE51" s="196" t="s">
        <v>170</v>
      </c>
      <c r="ZF51" s="195" t="s">
        <v>166</v>
      </c>
      <c r="ZG51" s="195" t="s">
        <v>165</v>
      </c>
      <c r="ZH51" s="195" t="s">
        <v>164</v>
      </c>
      <c r="ZI51" s="195" t="s">
        <v>61</v>
      </c>
      <c r="ZJ51" s="196" t="s">
        <v>170</v>
      </c>
      <c r="ZK51" s="195" t="s">
        <v>166</v>
      </c>
      <c r="ZL51" s="195" t="s">
        <v>165</v>
      </c>
      <c r="ZM51" s="195" t="s">
        <v>164</v>
      </c>
      <c r="ZN51" s="195" t="s">
        <v>61</v>
      </c>
      <c r="ZO51" s="196" t="s">
        <v>170</v>
      </c>
      <c r="ZP51" s="195" t="s">
        <v>166</v>
      </c>
      <c r="ZQ51" s="195" t="s">
        <v>165</v>
      </c>
      <c r="ZR51" s="195" t="s">
        <v>164</v>
      </c>
      <c r="ZS51" s="195" t="s">
        <v>61</v>
      </c>
      <c r="ZT51" s="196" t="s">
        <v>170</v>
      </c>
      <c r="ZU51" s="195" t="s">
        <v>166</v>
      </c>
      <c r="ZV51" s="195" t="s">
        <v>165</v>
      </c>
      <c r="ZW51" s="195" t="s">
        <v>164</v>
      </c>
      <c r="ZX51" s="195" t="s">
        <v>61</v>
      </c>
      <c r="ZY51" s="196" t="s">
        <v>170</v>
      </c>
      <c r="ZZ51" s="195" t="s">
        <v>166</v>
      </c>
      <c r="AAA51" s="195" t="s">
        <v>165</v>
      </c>
      <c r="AAB51" s="195" t="s">
        <v>164</v>
      </c>
      <c r="AAC51" s="195" t="s">
        <v>61</v>
      </c>
      <c r="AAD51" s="196" t="s">
        <v>170</v>
      </c>
      <c r="AAE51" s="195" t="s">
        <v>166</v>
      </c>
      <c r="AAF51" s="195" t="s">
        <v>165</v>
      </c>
      <c r="AAG51" s="195" t="s">
        <v>164</v>
      </c>
      <c r="AAH51" s="195" t="s">
        <v>61</v>
      </c>
      <c r="AAI51" s="196" t="s">
        <v>170</v>
      </c>
      <c r="AAJ51" s="195" t="s">
        <v>166</v>
      </c>
      <c r="AAK51" s="195" t="s">
        <v>165</v>
      </c>
      <c r="AAL51" s="195" t="s">
        <v>164</v>
      </c>
      <c r="AAM51" s="195" t="s">
        <v>61</v>
      </c>
    </row>
    <row r="52" spans="1:715" ht="15.75" thickBot="1" x14ac:dyDescent="0.3">
      <c r="A52" s="198" t="s">
        <v>172</v>
      </c>
      <c r="B52" s="197"/>
      <c r="C52" s="197" t="s">
        <v>165</v>
      </c>
      <c r="D52" s="197" t="s">
        <v>164</v>
      </c>
      <c r="E52" s="195" t="s">
        <v>61</v>
      </c>
      <c r="F52" s="198" t="s">
        <v>172</v>
      </c>
      <c r="G52" s="197"/>
      <c r="H52" s="197" t="s">
        <v>165</v>
      </c>
      <c r="I52" s="197" t="s">
        <v>164</v>
      </c>
      <c r="J52" s="195" t="s">
        <v>61</v>
      </c>
      <c r="K52" s="198" t="s">
        <v>172</v>
      </c>
      <c r="L52" s="197"/>
      <c r="M52" s="197" t="s">
        <v>165</v>
      </c>
      <c r="N52" s="197" t="s">
        <v>164</v>
      </c>
      <c r="O52" s="195" t="s">
        <v>61</v>
      </c>
      <c r="P52" s="198" t="s">
        <v>172</v>
      </c>
      <c r="Q52" s="197"/>
      <c r="R52" s="197" t="s">
        <v>165</v>
      </c>
      <c r="S52" s="197" t="s">
        <v>164</v>
      </c>
      <c r="T52" s="195" t="s">
        <v>61</v>
      </c>
      <c r="U52" s="198" t="s">
        <v>172</v>
      </c>
      <c r="V52" s="197"/>
      <c r="W52" s="197" t="s">
        <v>165</v>
      </c>
      <c r="X52" s="197" t="s">
        <v>164</v>
      </c>
      <c r="Y52" s="195" t="s">
        <v>61</v>
      </c>
      <c r="Z52" s="198" t="s">
        <v>172</v>
      </c>
      <c r="AA52" s="197"/>
      <c r="AB52" s="197" t="s">
        <v>165</v>
      </c>
      <c r="AC52" s="197" t="s">
        <v>164</v>
      </c>
      <c r="AD52" s="195" t="s">
        <v>61</v>
      </c>
      <c r="AE52" s="198" t="s">
        <v>172</v>
      </c>
      <c r="AF52" s="197"/>
      <c r="AG52" s="197" t="s">
        <v>165</v>
      </c>
      <c r="AH52" s="197" t="s">
        <v>164</v>
      </c>
      <c r="AI52" s="195" t="s">
        <v>61</v>
      </c>
      <c r="AJ52" s="198" t="s">
        <v>172</v>
      </c>
      <c r="AK52" s="197"/>
      <c r="AL52" s="197" t="s">
        <v>165</v>
      </c>
      <c r="AM52" s="197" t="s">
        <v>164</v>
      </c>
      <c r="AN52" s="195" t="s">
        <v>61</v>
      </c>
      <c r="AO52" s="196" t="s">
        <v>172</v>
      </c>
      <c r="AP52" s="195" t="s">
        <v>51</v>
      </c>
      <c r="AQ52" s="195" t="s">
        <v>165</v>
      </c>
      <c r="AR52" s="195" t="s">
        <v>164</v>
      </c>
      <c r="AS52" s="195" t="s">
        <v>61</v>
      </c>
      <c r="AT52" s="196" t="s">
        <v>172</v>
      </c>
      <c r="AU52" s="195" t="s">
        <v>166</v>
      </c>
      <c r="AV52" s="195" t="s">
        <v>165</v>
      </c>
      <c r="AW52" s="195" t="s">
        <v>164</v>
      </c>
      <c r="AX52" s="195" t="s">
        <v>61</v>
      </c>
      <c r="AY52" s="192" t="s">
        <v>62</v>
      </c>
      <c r="AZ52" s="190" t="s">
        <v>43</v>
      </c>
      <c r="BA52" s="190">
        <v>569.61</v>
      </c>
      <c r="BB52" s="190">
        <v>674.35</v>
      </c>
      <c r="BC52" s="190">
        <f>SUM(AZ52:BB52)</f>
        <v>1243.96</v>
      </c>
      <c r="BD52" s="192" t="s">
        <v>62</v>
      </c>
      <c r="BE52" s="190" t="s">
        <v>43</v>
      </c>
      <c r="BF52" s="190">
        <v>569.87</v>
      </c>
      <c r="BG52" s="190">
        <v>674.43</v>
      </c>
      <c r="BH52" s="190">
        <f>SUM(BE52:BG52)</f>
        <v>1244.3</v>
      </c>
      <c r="BI52" s="192" t="s">
        <v>62</v>
      </c>
      <c r="BJ52" s="190" t="s">
        <v>43</v>
      </c>
      <c r="BK52" s="190">
        <v>571.57000000000005</v>
      </c>
      <c r="BL52" s="190">
        <v>676.76</v>
      </c>
      <c r="BM52" s="190">
        <f>SUM(BJ52:BL52)</f>
        <v>1248.33</v>
      </c>
      <c r="BN52" s="192" t="s">
        <v>62</v>
      </c>
      <c r="BO52" s="190" t="s">
        <v>43</v>
      </c>
      <c r="BP52" s="190">
        <v>572.42999999999995</v>
      </c>
      <c r="BQ52" s="190">
        <v>677.69</v>
      </c>
      <c r="BR52" s="190">
        <f>SUM(BO52:BQ52)</f>
        <v>1250.1199999999999</v>
      </c>
      <c r="BS52" s="192" t="s">
        <v>62</v>
      </c>
      <c r="BT52" s="190" t="s">
        <v>43</v>
      </c>
      <c r="BU52" s="190">
        <v>573.05999999999995</v>
      </c>
      <c r="BV52" s="190">
        <v>678.63</v>
      </c>
      <c r="BW52" s="190">
        <f>SUM(BT52:BV52)</f>
        <v>1251.69</v>
      </c>
      <c r="BX52" s="192" t="s">
        <v>62</v>
      </c>
      <c r="BY52" s="190" t="s">
        <v>43</v>
      </c>
      <c r="BZ52" s="190">
        <v>574.84</v>
      </c>
      <c r="CA52" s="190">
        <v>679.43</v>
      </c>
      <c r="CB52" s="190">
        <f>SUM(BY52:CA52)</f>
        <v>1254.27</v>
      </c>
      <c r="CC52" s="192" t="s">
        <v>62</v>
      </c>
      <c r="CD52" s="190" t="s">
        <v>43</v>
      </c>
      <c r="CE52" s="190">
        <v>579.03</v>
      </c>
      <c r="CF52" s="190">
        <v>685.4</v>
      </c>
      <c r="CG52" s="190">
        <f>SUM(CD52:CF52)</f>
        <v>1264.4299999999998</v>
      </c>
      <c r="CH52" s="192" t="s">
        <v>62</v>
      </c>
      <c r="CI52" s="190" t="s">
        <v>43</v>
      </c>
      <c r="CJ52" s="190">
        <v>582.21</v>
      </c>
      <c r="CK52" s="190">
        <v>688.87</v>
      </c>
      <c r="CL52" s="190">
        <f>SUM(CI52:CK52)</f>
        <v>1271.08</v>
      </c>
      <c r="CM52" s="192" t="s">
        <v>62</v>
      </c>
      <c r="CN52" s="190" t="s">
        <v>43</v>
      </c>
      <c r="CO52" s="190">
        <v>587</v>
      </c>
      <c r="CP52" s="190">
        <v>694.95</v>
      </c>
      <c r="CQ52" s="190">
        <f>SUM(CN52:CP52)</f>
        <v>1281.95</v>
      </c>
      <c r="CR52" s="192" t="s">
        <v>62</v>
      </c>
      <c r="CS52" s="190" t="s">
        <v>43</v>
      </c>
      <c r="CT52" s="190">
        <v>593.23</v>
      </c>
      <c r="CU52" s="190">
        <v>701.23</v>
      </c>
      <c r="CV52" s="190">
        <f>SUM(CS52:CU52)</f>
        <v>1294.46</v>
      </c>
      <c r="CW52" s="192" t="s">
        <v>62</v>
      </c>
      <c r="CX52" s="190" t="s">
        <v>43</v>
      </c>
      <c r="CY52" s="190">
        <v>596.23</v>
      </c>
      <c r="CZ52" s="190">
        <v>704.07</v>
      </c>
      <c r="DA52" s="190">
        <f>SUM(CX52:CZ52)</f>
        <v>1300.3000000000002</v>
      </c>
      <c r="DB52" s="192" t="s">
        <v>62</v>
      </c>
      <c r="DC52" s="190" t="s">
        <v>43</v>
      </c>
      <c r="DD52" s="190">
        <v>598.54999999999995</v>
      </c>
      <c r="DE52" s="190">
        <v>706.33</v>
      </c>
      <c r="DF52" s="190">
        <f>SUM(DC52:DE52)</f>
        <v>1304.8800000000001</v>
      </c>
      <c r="DG52" s="192" t="s">
        <v>62</v>
      </c>
      <c r="DH52" s="190" t="s">
        <v>43</v>
      </c>
      <c r="DI52" s="190">
        <v>602.28</v>
      </c>
      <c r="DJ52" s="190">
        <v>710.33</v>
      </c>
      <c r="DK52" s="190">
        <f>SUM(DH52:DJ52)</f>
        <v>1312.6100000000001</v>
      </c>
      <c r="DL52" s="192" t="s">
        <v>62</v>
      </c>
      <c r="DM52" s="190" t="s">
        <v>43</v>
      </c>
      <c r="DN52" s="190">
        <v>615.61</v>
      </c>
      <c r="DO52" s="190">
        <v>724.51</v>
      </c>
      <c r="DP52" s="190">
        <f>SUM(DM52:DO52)</f>
        <v>1340.12</v>
      </c>
      <c r="DQ52" s="192" t="s">
        <v>62</v>
      </c>
      <c r="DR52" s="190" t="s">
        <v>43</v>
      </c>
      <c r="DS52" s="190">
        <v>618.78</v>
      </c>
      <c r="DT52" s="190">
        <v>727.94</v>
      </c>
      <c r="DU52" s="190">
        <f>SUM(DR52:DT52)</f>
        <v>1346.72</v>
      </c>
      <c r="DV52" s="192" t="s">
        <v>62</v>
      </c>
      <c r="DW52" s="190" t="s">
        <v>43</v>
      </c>
      <c r="DX52" s="190">
        <v>619.02</v>
      </c>
      <c r="DY52" s="190">
        <v>728.65</v>
      </c>
      <c r="DZ52" s="190">
        <f>SUM(DW52:DY52)</f>
        <v>1347.67</v>
      </c>
      <c r="EA52" s="192" t="s">
        <v>62</v>
      </c>
      <c r="EB52" s="190" t="s">
        <v>43</v>
      </c>
      <c r="EC52" s="190">
        <v>622.5</v>
      </c>
      <c r="ED52" s="190">
        <v>732.08</v>
      </c>
      <c r="EE52" s="190">
        <f>SUM(EB52:ED52)</f>
        <v>1354.58</v>
      </c>
      <c r="EF52" s="192" t="s">
        <v>62</v>
      </c>
      <c r="EG52" s="190" t="s">
        <v>43</v>
      </c>
      <c r="EH52" s="190">
        <v>625.6</v>
      </c>
      <c r="EI52" s="190">
        <v>735.48</v>
      </c>
      <c r="EJ52" s="190">
        <f>SUM(EG52:EI52)</f>
        <v>1361.08</v>
      </c>
      <c r="EK52" s="192" t="s">
        <v>62</v>
      </c>
      <c r="EL52" s="190" t="s">
        <v>43</v>
      </c>
      <c r="EM52" s="190">
        <v>634.35</v>
      </c>
      <c r="EN52" s="190">
        <v>746.89</v>
      </c>
      <c r="EO52" s="190">
        <f>SUM(EL52:EN52)</f>
        <v>1381.24</v>
      </c>
      <c r="EP52" s="192" t="s">
        <v>62</v>
      </c>
      <c r="EQ52" s="190" t="s">
        <v>43</v>
      </c>
      <c r="ER52" s="190">
        <v>637.48</v>
      </c>
      <c r="ES52" s="190">
        <v>750.43</v>
      </c>
      <c r="ET52" s="190">
        <f>SUM(EQ52:ES52)</f>
        <v>1387.9099999999999</v>
      </c>
      <c r="EU52" s="192" t="s">
        <v>62</v>
      </c>
      <c r="EV52" s="190" t="s">
        <v>43</v>
      </c>
      <c r="EW52" s="190">
        <v>644.63</v>
      </c>
      <c r="EX52" s="190">
        <v>758.76</v>
      </c>
      <c r="EY52" s="190">
        <f>SUM(EV52:EX52)</f>
        <v>1403.3899999999999</v>
      </c>
      <c r="EZ52" s="192" t="s">
        <v>62</v>
      </c>
      <c r="FA52" s="190" t="s">
        <v>43</v>
      </c>
      <c r="FB52" s="190">
        <v>647.32000000000005</v>
      </c>
      <c r="FC52" s="190">
        <v>762.14</v>
      </c>
      <c r="FD52" s="190">
        <f>SUM(FA52:FC52)</f>
        <v>1409.46</v>
      </c>
      <c r="FE52" s="192" t="s">
        <v>62</v>
      </c>
      <c r="FF52" s="190" t="s">
        <v>43</v>
      </c>
      <c r="FG52" s="190">
        <v>651.04999999999995</v>
      </c>
      <c r="FH52" s="190">
        <v>766.52</v>
      </c>
      <c r="FI52" s="190">
        <f>SUM(FF52:FH52)</f>
        <v>1417.57</v>
      </c>
      <c r="FJ52" s="192" t="s">
        <v>62</v>
      </c>
      <c r="FK52" s="190" t="s">
        <v>43</v>
      </c>
      <c r="FL52" s="190">
        <v>654.26</v>
      </c>
      <c r="FM52" s="190">
        <v>771.63</v>
      </c>
      <c r="FN52" s="190">
        <f>SUM(FK52:FM52)</f>
        <v>1425.8899999999999</v>
      </c>
      <c r="FO52" s="192" t="s">
        <v>62</v>
      </c>
      <c r="FP52" s="190" t="s">
        <v>43</v>
      </c>
      <c r="FQ52" s="190">
        <v>660.94</v>
      </c>
      <c r="FR52" s="190">
        <v>782.74</v>
      </c>
      <c r="FS52" s="190">
        <f>SUM(FP52:FR52)</f>
        <v>1443.68</v>
      </c>
      <c r="FT52" s="192" t="s">
        <v>62</v>
      </c>
      <c r="FU52" s="190" t="s">
        <v>43</v>
      </c>
      <c r="FV52" s="190">
        <v>667.59</v>
      </c>
      <c r="FW52" s="190">
        <v>792.23</v>
      </c>
      <c r="FX52" s="190">
        <f>SUM(FU52:FW52)</f>
        <v>1459.8200000000002</v>
      </c>
      <c r="FY52" s="192" t="s">
        <v>62</v>
      </c>
      <c r="FZ52" s="190" t="s">
        <v>43</v>
      </c>
      <c r="GA52" s="190">
        <v>671.19</v>
      </c>
      <c r="GB52" s="190">
        <v>795.82</v>
      </c>
      <c r="GC52" s="190">
        <f>SUM(FZ52:GB52)</f>
        <v>1467.0100000000002</v>
      </c>
      <c r="GD52" s="192" t="s">
        <v>62</v>
      </c>
      <c r="GE52" s="190" t="s">
        <v>43</v>
      </c>
      <c r="GF52" s="190">
        <v>671.7</v>
      </c>
      <c r="GG52" s="190">
        <v>798.61</v>
      </c>
      <c r="GH52" s="190">
        <f>SUM(GE52:GG52)</f>
        <v>1470.31</v>
      </c>
      <c r="GI52" s="192" t="s">
        <v>62</v>
      </c>
      <c r="GJ52" s="190" t="s">
        <v>43</v>
      </c>
      <c r="GK52" s="190">
        <v>675.12</v>
      </c>
      <c r="GL52" s="190">
        <v>802.52</v>
      </c>
      <c r="GM52" s="190">
        <f>SUM(GJ52:GL52)</f>
        <v>1477.6399999999999</v>
      </c>
      <c r="GN52" s="192" t="s">
        <v>62</v>
      </c>
      <c r="GO52" s="190" t="s">
        <v>43</v>
      </c>
      <c r="GP52" s="190">
        <v>675.9</v>
      </c>
      <c r="GQ52" s="190">
        <v>803</v>
      </c>
      <c r="GR52" s="190">
        <f>SUM(GO52:GQ52)</f>
        <v>1478.9</v>
      </c>
      <c r="GS52" s="192" t="s">
        <v>62</v>
      </c>
      <c r="GT52" s="190" t="s">
        <v>43</v>
      </c>
      <c r="GU52" s="190">
        <v>676.2</v>
      </c>
      <c r="GV52" s="190">
        <v>803.16</v>
      </c>
      <c r="GW52" s="190">
        <f>SUM(GT52:GV52)</f>
        <v>1479.3600000000001</v>
      </c>
      <c r="GX52" s="192" t="s">
        <v>62</v>
      </c>
      <c r="GY52" s="190" t="s">
        <v>43</v>
      </c>
      <c r="GZ52" s="190">
        <v>676.1</v>
      </c>
      <c r="HA52" s="190">
        <v>802.62</v>
      </c>
      <c r="HB52" s="190">
        <f>SUM(GY52:HA52)</f>
        <v>1478.72</v>
      </c>
      <c r="HC52" s="192" t="s">
        <v>62</v>
      </c>
      <c r="HD52" s="190" t="s">
        <v>43</v>
      </c>
      <c r="HE52" s="190">
        <v>677.05</v>
      </c>
      <c r="HF52" s="190">
        <v>803.92</v>
      </c>
      <c r="HG52" s="190">
        <f>SUM(HD52:HF52)</f>
        <v>1480.9699999999998</v>
      </c>
      <c r="HH52" s="192" t="s">
        <v>62</v>
      </c>
      <c r="HI52" s="190" t="s">
        <v>43</v>
      </c>
      <c r="HJ52" s="190">
        <v>679.45</v>
      </c>
      <c r="HK52" s="190">
        <v>809.93</v>
      </c>
      <c r="HL52" s="190">
        <f>SUM(HI52:HK52)</f>
        <v>1489.38</v>
      </c>
      <c r="HM52" s="192" t="s">
        <v>62</v>
      </c>
      <c r="HN52" s="190" t="s">
        <v>43</v>
      </c>
      <c r="HO52" s="190">
        <v>681.69</v>
      </c>
      <c r="HP52" s="190">
        <v>813.37</v>
      </c>
      <c r="HQ52" s="190">
        <f>SUM(HN52:HP52)</f>
        <v>1495.06</v>
      </c>
      <c r="HR52" s="192" t="s">
        <v>62</v>
      </c>
      <c r="HS52" s="190" t="s">
        <v>43</v>
      </c>
      <c r="HT52" s="190">
        <v>682.28</v>
      </c>
      <c r="HU52" s="190">
        <v>815.42</v>
      </c>
      <c r="HV52" s="190">
        <f>SUM(HS52:HU52)</f>
        <v>1497.6999999999998</v>
      </c>
      <c r="HW52" s="192" t="s">
        <v>62</v>
      </c>
      <c r="HX52" s="190" t="s">
        <v>43</v>
      </c>
      <c r="HY52" s="190">
        <v>685.15</v>
      </c>
      <c r="HZ52" s="190">
        <v>821.95</v>
      </c>
      <c r="IA52" s="190">
        <f>SUM(HX52:HZ52)</f>
        <v>1507.1</v>
      </c>
      <c r="IB52" s="192" t="s">
        <v>62</v>
      </c>
      <c r="IC52" s="190" t="s">
        <v>43</v>
      </c>
      <c r="ID52" s="190">
        <v>687.37</v>
      </c>
      <c r="IE52" s="190">
        <v>824.11</v>
      </c>
      <c r="IF52" s="190">
        <f>SUM(IC52:IE52)</f>
        <v>1511.48</v>
      </c>
      <c r="IG52" s="192" t="s">
        <v>62</v>
      </c>
      <c r="IH52" s="190" t="s">
        <v>43</v>
      </c>
      <c r="II52" s="190">
        <v>692</v>
      </c>
      <c r="IJ52" s="190">
        <v>828.84</v>
      </c>
      <c r="IK52" s="190">
        <f>SUM(IH52:IJ52)</f>
        <v>1520.8400000000001</v>
      </c>
      <c r="IL52" s="192" t="s">
        <v>62</v>
      </c>
      <c r="IM52" s="190" t="s">
        <v>43</v>
      </c>
      <c r="IN52" s="190">
        <v>692.57</v>
      </c>
      <c r="IO52" s="190">
        <v>829.39</v>
      </c>
      <c r="IP52" s="190">
        <f>SUM(IM52:IO52)</f>
        <v>1521.96</v>
      </c>
      <c r="IQ52" s="192" t="s">
        <v>62</v>
      </c>
      <c r="IR52" s="190" t="s">
        <v>43</v>
      </c>
      <c r="IS52" s="190">
        <v>697.84</v>
      </c>
      <c r="IT52" s="190">
        <v>837.22</v>
      </c>
      <c r="IU52" s="190">
        <f>SUM(IR52:IT52)</f>
        <v>1535.06</v>
      </c>
      <c r="IV52" s="192" t="s">
        <v>62</v>
      </c>
      <c r="IW52" s="190" t="s">
        <v>43</v>
      </c>
      <c r="IX52" s="190">
        <v>698.56</v>
      </c>
      <c r="IY52" s="190">
        <v>838.78</v>
      </c>
      <c r="IZ52" s="190">
        <f>SUM(IW52:IY52)</f>
        <v>1537.34</v>
      </c>
      <c r="JA52" s="192" t="s">
        <v>62</v>
      </c>
      <c r="JB52" s="190" t="s">
        <v>43</v>
      </c>
      <c r="JC52" s="190">
        <v>698.68</v>
      </c>
      <c r="JD52" s="190">
        <v>837.82</v>
      </c>
      <c r="JE52" s="190">
        <f>SUM(JB52:JD52)</f>
        <v>1536.5</v>
      </c>
      <c r="JF52" s="192" t="s">
        <v>62</v>
      </c>
      <c r="JG52" s="190" t="s">
        <v>43</v>
      </c>
      <c r="JH52" s="190">
        <v>701.93</v>
      </c>
      <c r="JI52" s="190">
        <v>841.52</v>
      </c>
      <c r="JJ52" s="190">
        <f>SUM(JG52:JI52)</f>
        <v>1543.4499999999998</v>
      </c>
      <c r="JK52" s="192" t="s">
        <v>62</v>
      </c>
      <c r="JL52" s="190" t="s">
        <v>43</v>
      </c>
      <c r="JM52" s="190">
        <v>703.93</v>
      </c>
      <c r="JN52" s="190">
        <v>843.09</v>
      </c>
      <c r="JO52" s="190">
        <f>SUM(JL52:JN52)</f>
        <v>1547.02</v>
      </c>
      <c r="JP52" s="192" t="s">
        <v>62</v>
      </c>
      <c r="JQ52" s="190" t="s">
        <v>43</v>
      </c>
      <c r="JR52" s="190">
        <v>707.77</v>
      </c>
      <c r="JS52" s="190">
        <v>848.49</v>
      </c>
      <c r="JT52" s="190">
        <f>SUM(JQ52:JS52)</f>
        <v>1556.26</v>
      </c>
      <c r="JU52" s="192" t="s">
        <v>62</v>
      </c>
      <c r="JV52" s="190" t="s">
        <v>43</v>
      </c>
      <c r="JW52" s="190">
        <v>712.27</v>
      </c>
      <c r="JX52" s="190">
        <v>851.82</v>
      </c>
      <c r="JY52" s="190">
        <f>SUM(JV52:JX52)</f>
        <v>1564.0900000000001</v>
      </c>
      <c r="JZ52" s="192" t="s">
        <v>62</v>
      </c>
      <c r="KA52" s="190" t="s">
        <v>43</v>
      </c>
      <c r="KB52" s="190">
        <v>716.77</v>
      </c>
      <c r="KC52" s="190">
        <v>856.41</v>
      </c>
      <c r="KD52" s="190">
        <f>SUM(KA52:KC52)</f>
        <v>1573.1799999999998</v>
      </c>
      <c r="KE52" s="192" t="s">
        <v>62</v>
      </c>
      <c r="KF52" s="190" t="s">
        <v>43</v>
      </c>
      <c r="KG52" s="190">
        <v>723.85</v>
      </c>
      <c r="KH52" s="190">
        <v>864.68</v>
      </c>
      <c r="KI52" s="190">
        <f>SUM(KF52:KH52)</f>
        <v>1588.53</v>
      </c>
      <c r="KJ52" s="192" t="s">
        <v>62</v>
      </c>
      <c r="KK52" s="190" t="s">
        <v>43</v>
      </c>
      <c r="KL52" s="190">
        <v>729.04</v>
      </c>
      <c r="KM52" s="190">
        <v>870.58</v>
      </c>
      <c r="KN52" s="190">
        <f>SUM(KK52:KM52)</f>
        <v>1599.62</v>
      </c>
      <c r="KO52" s="192" t="s">
        <v>62</v>
      </c>
      <c r="KP52" s="190" t="s">
        <v>43</v>
      </c>
      <c r="KQ52" s="190">
        <v>737.61</v>
      </c>
      <c r="KR52" s="190">
        <v>879.51</v>
      </c>
      <c r="KS52" s="190">
        <f>SUM(KP52:KR52)</f>
        <v>1617.12</v>
      </c>
      <c r="KT52" s="192" t="s">
        <v>62</v>
      </c>
      <c r="KU52" s="190" t="s">
        <v>43</v>
      </c>
      <c r="KV52" s="190">
        <v>742.17</v>
      </c>
      <c r="KW52" s="190">
        <v>882.82</v>
      </c>
      <c r="KX52" s="190">
        <f>SUM(KU52:KW52)</f>
        <v>1624.99</v>
      </c>
      <c r="KY52" s="192" t="s">
        <v>62</v>
      </c>
      <c r="KZ52" s="190" t="s">
        <v>43</v>
      </c>
      <c r="LA52" s="190">
        <v>741.64</v>
      </c>
      <c r="LB52" s="190">
        <v>881.6</v>
      </c>
      <c r="LC52" s="190">
        <f>SUM(KZ52:LB52)</f>
        <v>1623.24</v>
      </c>
      <c r="LD52" s="192" t="s">
        <v>62</v>
      </c>
      <c r="LE52" s="190" t="s">
        <v>43</v>
      </c>
      <c r="LF52" s="190">
        <v>743.15</v>
      </c>
      <c r="LG52" s="190">
        <v>886.15</v>
      </c>
      <c r="LH52" s="190">
        <f>SUM(LE52:LG52)</f>
        <v>1629.3</v>
      </c>
      <c r="LI52" s="192" t="s">
        <v>62</v>
      </c>
      <c r="LJ52" s="190" t="s">
        <v>43</v>
      </c>
      <c r="LK52" s="190">
        <v>742.64</v>
      </c>
      <c r="LL52" s="190">
        <v>887.32</v>
      </c>
      <c r="LM52" s="190">
        <f>SUM(LJ52:LL52)</f>
        <v>1629.96</v>
      </c>
      <c r="LN52" s="192" t="s">
        <v>62</v>
      </c>
      <c r="LO52" s="190" t="s">
        <v>43</v>
      </c>
      <c r="LP52" s="190">
        <v>749.54</v>
      </c>
      <c r="LQ52" s="190">
        <v>894.91</v>
      </c>
      <c r="LR52" s="190">
        <f>SUM(LO52:LQ52)</f>
        <v>1644.4499999999998</v>
      </c>
      <c r="LS52" s="192" t="s">
        <v>62</v>
      </c>
      <c r="LT52" s="190" t="s">
        <v>43</v>
      </c>
      <c r="LU52" s="190">
        <v>756.73</v>
      </c>
      <c r="LV52" s="190">
        <v>902.11</v>
      </c>
      <c r="LW52" s="190">
        <f>SUM(LT52:LV52)</f>
        <v>1658.8400000000001</v>
      </c>
      <c r="LX52" s="192" t="s">
        <v>62</v>
      </c>
      <c r="LY52" s="190" t="s">
        <v>43</v>
      </c>
      <c r="LZ52" s="190">
        <v>762.93</v>
      </c>
      <c r="MA52" s="190">
        <v>908.6</v>
      </c>
      <c r="MB52" s="190">
        <f>SUM(LY52:MA52)</f>
        <v>1671.53</v>
      </c>
      <c r="MC52" s="192" t="s">
        <v>62</v>
      </c>
      <c r="MD52" s="190" t="s">
        <v>43</v>
      </c>
      <c r="ME52" s="190">
        <v>765.65</v>
      </c>
      <c r="MF52" s="190">
        <v>911.59</v>
      </c>
      <c r="MG52" s="190">
        <f>SUM(MD52:MF52)</f>
        <v>1677.24</v>
      </c>
      <c r="MH52" s="192" t="s">
        <v>62</v>
      </c>
      <c r="MI52" s="190" t="s">
        <v>43</v>
      </c>
      <c r="MJ52" s="190">
        <v>771.77</v>
      </c>
      <c r="MK52" s="190">
        <v>919.69</v>
      </c>
      <c r="ML52" s="190">
        <f>SUM(MI52:MK52)</f>
        <v>1691.46</v>
      </c>
      <c r="MM52" s="192" t="s">
        <v>62</v>
      </c>
      <c r="MN52" s="190" t="s">
        <v>43</v>
      </c>
      <c r="MO52" s="190">
        <v>772.61</v>
      </c>
      <c r="MP52" s="190">
        <v>921.08</v>
      </c>
      <c r="MQ52" s="190">
        <f>SUM(MN52:MP52)</f>
        <v>1693.69</v>
      </c>
      <c r="MR52" s="192" t="s">
        <v>62</v>
      </c>
      <c r="MS52" s="190" t="s">
        <v>43</v>
      </c>
      <c r="MT52" s="190">
        <v>770.92</v>
      </c>
      <c r="MU52" s="190">
        <v>918.88</v>
      </c>
      <c r="MV52" s="190">
        <f>SUM(MS52:MU52)</f>
        <v>1689.8</v>
      </c>
      <c r="MW52" s="192" t="s">
        <v>62</v>
      </c>
      <c r="MX52" s="190" t="s">
        <v>43</v>
      </c>
      <c r="MY52" s="190">
        <v>776.02</v>
      </c>
      <c r="MZ52" s="190">
        <v>926.75</v>
      </c>
      <c r="NA52" s="190">
        <f>SUM(MX52:MZ52)</f>
        <v>1702.77</v>
      </c>
      <c r="NB52" s="192" t="s">
        <v>62</v>
      </c>
      <c r="NC52" s="190" t="s">
        <v>43</v>
      </c>
      <c r="ND52" s="190">
        <v>776.92</v>
      </c>
      <c r="NE52" s="190">
        <v>926.85</v>
      </c>
      <c r="NF52" s="190">
        <f>SUM(NC52:NE52)</f>
        <v>1703.77</v>
      </c>
      <c r="NG52" s="192" t="s">
        <v>62</v>
      </c>
      <c r="NH52" s="190" t="s">
        <v>43</v>
      </c>
      <c r="NI52" s="190">
        <v>782.39</v>
      </c>
      <c r="NJ52" s="190">
        <v>931.69</v>
      </c>
      <c r="NK52" s="190">
        <f>SUM(NH52:NJ52)</f>
        <v>1714.08</v>
      </c>
      <c r="NL52" s="192" t="s">
        <v>62</v>
      </c>
      <c r="NM52" s="190" t="s">
        <v>43</v>
      </c>
      <c r="NN52" s="190">
        <v>791.94</v>
      </c>
      <c r="NO52" s="190">
        <v>945.16</v>
      </c>
      <c r="NP52" s="190">
        <f>SUM(NM52:NO52)</f>
        <v>1737.1</v>
      </c>
      <c r="NQ52" s="192" t="s">
        <v>62</v>
      </c>
      <c r="NR52" s="190" t="s">
        <v>43</v>
      </c>
      <c r="NS52" s="190">
        <v>791.49</v>
      </c>
      <c r="NT52" s="190">
        <v>943.36</v>
      </c>
      <c r="NU52" s="190">
        <f>SUM(NR52:NT52)</f>
        <v>1734.85</v>
      </c>
      <c r="NV52" s="192" t="s">
        <v>62</v>
      </c>
      <c r="NW52" s="190" t="s">
        <v>43</v>
      </c>
      <c r="NX52" s="190">
        <v>792.86</v>
      </c>
      <c r="NY52" s="190">
        <v>945.6</v>
      </c>
      <c r="NZ52" s="190">
        <f>SUM(NW52:NY52)</f>
        <v>1738.46</v>
      </c>
      <c r="OA52" s="192" t="s">
        <v>62</v>
      </c>
      <c r="OB52" s="190" t="s">
        <v>43</v>
      </c>
      <c r="OC52" s="190">
        <v>795.81</v>
      </c>
      <c r="OD52" s="190">
        <v>948.43</v>
      </c>
      <c r="OE52" s="190">
        <f>SUM(OB52:OD52)</f>
        <v>1744.2399999999998</v>
      </c>
      <c r="OF52" s="192" t="s">
        <v>62</v>
      </c>
      <c r="OG52" s="190" t="s">
        <v>43</v>
      </c>
      <c r="OH52" s="190">
        <v>796.37</v>
      </c>
      <c r="OI52" s="190">
        <v>949</v>
      </c>
      <c r="OJ52" s="190">
        <f>SUM(OG52:OI52)</f>
        <v>1745.37</v>
      </c>
      <c r="OK52" s="192" t="s">
        <v>62</v>
      </c>
      <c r="OL52" s="190" t="s">
        <v>43</v>
      </c>
      <c r="OM52" s="190">
        <v>805.47</v>
      </c>
      <c r="ON52" s="190">
        <v>958.9</v>
      </c>
      <c r="OO52" s="190">
        <f>SUM(OL52:ON52)</f>
        <v>1764.37</v>
      </c>
      <c r="OP52" s="192" t="s">
        <v>62</v>
      </c>
      <c r="OQ52" s="190" t="s">
        <v>43</v>
      </c>
      <c r="OR52" s="190">
        <v>825.2</v>
      </c>
      <c r="OS52" s="190">
        <v>981.4</v>
      </c>
      <c r="OT52" s="190">
        <f>SUM(OQ52:OS52)</f>
        <v>1806.6</v>
      </c>
      <c r="OU52" s="192" t="s">
        <v>62</v>
      </c>
      <c r="OV52" s="190" t="s">
        <v>43</v>
      </c>
      <c r="OW52" s="190">
        <v>860.51</v>
      </c>
      <c r="OX52" s="190">
        <v>1024.26</v>
      </c>
      <c r="OY52" s="190">
        <f>SUM(OV52:OX52)</f>
        <v>1884.77</v>
      </c>
      <c r="OZ52" s="192" t="s">
        <v>62</v>
      </c>
      <c r="PA52" s="190" t="s">
        <v>43</v>
      </c>
      <c r="PB52" s="190">
        <v>879.5</v>
      </c>
      <c r="PC52" s="203">
        <v>1047.23</v>
      </c>
      <c r="PD52" s="190">
        <f>SUM(PA52:PC52)</f>
        <v>1926.73</v>
      </c>
      <c r="PE52" s="192" t="s">
        <v>62</v>
      </c>
      <c r="PF52" s="190" t="s">
        <v>43</v>
      </c>
      <c r="PG52" s="190">
        <v>895.84</v>
      </c>
      <c r="PH52" s="203">
        <v>1064.97</v>
      </c>
      <c r="PI52" s="190">
        <f>SUM(PF52:PH52)</f>
        <v>1960.81</v>
      </c>
      <c r="PJ52" s="192" t="s">
        <v>62</v>
      </c>
      <c r="PK52" s="190" t="s">
        <v>43</v>
      </c>
      <c r="PL52" s="190">
        <v>928.2</v>
      </c>
      <c r="PM52" s="203">
        <v>1097.53</v>
      </c>
      <c r="PN52" s="190">
        <f>SUM(PK52:PM52)</f>
        <v>2025.73</v>
      </c>
      <c r="PO52" s="192" t="s">
        <v>62</v>
      </c>
      <c r="PP52" s="190" t="s">
        <v>43</v>
      </c>
      <c r="PQ52" s="190">
        <v>953.39</v>
      </c>
      <c r="PR52" s="203">
        <v>1123.8800000000001</v>
      </c>
      <c r="PS52" s="190">
        <f>SUM(PP52:PR52)</f>
        <v>2077.27</v>
      </c>
      <c r="PT52" s="192" t="s">
        <v>62</v>
      </c>
      <c r="PU52" s="190" t="s">
        <v>43</v>
      </c>
      <c r="PV52" s="190">
        <v>969.31</v>
      </c>
      <c r="PW52" s="203">
        <v>1141.72</v>
      </c>
      <c r="PX52" s="190">
        <f>SUM(PU52:PW52)</f>
        <v>2111.0299999999997</v>
      </c>
      <c r="PY52" s="192" t="s">
        <v>62</v>
      </c>
      <c r="PZ52" s="190" t="s">
        <v>43</v>
      </c>
      <c r="QA52" s="203">
        <v>1020.44</v>
      </c>
      <c r="QB52" s="203">
        <v>1194.75</v>
      </c>
      <c r="QC52" s="190">
        <f>SUM(PZ52:QB52)</f>
        <v>2215.19</v>
      </c>
      <c r="QD52" s="192" t="s">
        <v>62</v>
      </c>
      <c r="QE52" s="190" t="s">
        <v>43</v>
      </c>
      <c r="QF52" s="203">
        <v>1057.27</v>
      </c>
      <c r="QG52" s="203">
        <v>1236.24</v>
      </c>
      <c r="QH52" s="190">
        <f>SUM(QE52:QG52)</f>
        <v>2293.5100000000002</v>
      </c>
      <c r="QI52" s="192" t="s">
        <v>62</v>
      </c>
      <c r="QJ52" s="190" t="s">
        <v>43</v>
      </c>
      <c r="QK52" s="203">
        <v>1083.76</v>
      </c>
      <c r="QL52" s="203">
        <v>1266.0999999999999</v>
      </c>
      <c r="QM52" s="190">
        <f>SUM(QJ52:QL52)</f>
        <v>2349.8599999999997</v>
      </c>
      <c r="QN52" s="192" t="s">
        <v>62</v>
      </c>
      <c r="QO52" s="190" t="s">
        <v>43</v>
      </c>
      <c r="QP52" s="203">
        <v>1112.94</v>
      </c>
      <c r="QQ52" s="203">
        <v>1299.48</v>
      </c>
      <c r="QR52" s="190">
        <f>SUM(QO52:QQ52)</f>
        <v>2412.42</v>
      </c>
      <c r="QS52" s="192" t="s">
        <v>62</v>
      </c>
      <c r="QT52" s="190" t="s">
        <v>43</v>
      </c>
      <c r="QU52" s="203">
        <v>1148.17</v>
      </c>
      <c r="QV52" s="203">
        <v>1338.67</v>
      </c>
      <c r="QW52" s="190">
        <f>SUM(QT52:QV52)</f>
        <v>2486.84</v>
      </c>
      <c r="QX52" s="192" t="s">
        <v>62</v>
      </c>
      <c r="QY52" s="190" t="s">
        <v>43</v>
      </c>
      <c r="QZ52" s="203">
        <v>1171</v>
      </c>
      <c r="RA52" s="203">
        <v>1366.71</v>
      </c>
      <c r="RB52" s="190">
        <f>SUM(QY52:RA52)</f>
        <v>2537.71</v>
      </c>
      <c r="RC52" s="192" t="s">
        <v>62</v>
      </c>
      <c r="RD52" s="190" t="s">
        <v>43</v>
      </c>
      <c r="RE52" s="203">
        <v>1189.5999999999999</v>
      </c>
      <c r="RF52" s="203">
        <v>1389.68</v>
      </c>
      <c r="RG52" s="190">
        <f>SUM(RD52:RF52)</f>
        <v>2579.2799999999997</v>
      </c>
      <c r="RH52" s="192" t="s">
        <v>62</v>
      </c>
      <c r="RI52" s="190" t="s">
        <v>43</v>
      </c>
      <c r="RJ52" s="203">
        <v>1190.9000000000001</v>
      </c>
      <c r="RK52" s="203">
        <v>1394.8</v>
      </c>
      <c r="RL52" s="190">
        <f>SUM(RI52:RK52)</f>
        <v>2585.6999999999998</v>
      </c>
      <c r="RM52" s="192" t="s">
        <v>62</v>
      </c>
      <c r="RN52" s="190" t="s">
        <v>43</v>
      </c>
      <c r="RO52" s="203">
        <v>1208.97</v>
      </c>
      <c r="RP52" s="203">
        <v>1419.6</v>
      </c>
      <c r="RQ52" s="190">
        <f>SUM(RN52:RP52)</f>
        <v>2628.5699999999997</v>
      </c>
      <c r="RR52" s="192" t="s">
        <v>62</v>
      </c>
      <c r="RS52" s="190" t="s">
        <v>43</v>
      </c>
      <c r="RT52" s="203">
        <v>1215.82</v>
      </c>
      <c r="RU52" s="203">
        <v>1433.37</v>
      </c>
      <c r="RV52" s="190">
        <f>SUM(RS52:RU52)</f>
        <v>2649.1899999999996</v>
      </c>
      <c r="RW52" s="192" t="s">
        <v>62</v>
      </c>
      <c r="RX52" s="190" t="s">
        <v>43</v>
      </c>
      <c r="RY52" s="203">
        <v>1220.47</v>
      </c>
      <c r="RZ52" s="203">
        <v>1440.23</v>
      </c>
      <c r="SA52" s="190">
        <f>SUM(RX52:RZ52)</f>
        <v>2660.7</v>
      </c>
      <c r="SB52" s="192" t="s">
        <v>62</v>
      </c>
      <c r="SC52" s="190" t="s">
        <v>43</v>
      </c>
      <c r="SD52" s="203">
        <v>1229.1600000000001</v>
      </c>
      <c r="SE52" s="203">
        <v>1454.7</v>
      </c>
      <c r="SF52" s="190">
        <f>SUM(SC52:SE52)</f>
        <v>2683.86</v>
      </c>
      <c r="SG52" s="192" t="s">
        <v>62</v>
      </c>
      <c r="SH52" s="190" t="s">
        <v>43</v>
      </c>
      <c r="SI52" s="203">
        <v>1242.48</v>
      </c>
      <c r="SJ52" s="203">
        <v>1471.05</v>
      </c>
      <c r="SK52" s="190">
        <f>SUM(SH52:SJ52)</f>
        <v>2713.5299999999997</v>
      </c>
      <c r="SL52" s="192" t="s">
        <v>62</v>
      </c>
      <c r="SM52" s="190" t="s">
        <v>43</v>
      </c>
      <c r="SN52" s="203">
        <v>1258.0899999999999</v>
      </c>
      <c r="SO52" s="203">
        <v>1489.54</v>
      </c>
      <c r="SP52" s="190">
        <f>SUM(SM52:SO52)</f>
        <v>2747.63</v>
      </c>
      <c r="SQ52" s="192" t="s">
        <v>62</v>
      </c>
      <c r="SR52" s="190" t="s">
        <v>43</v>
      </c>
      <c r="SS52" s="203">
        <v>1272.56</v>
      </c>
      <c r="ST52" s="203">
        <v>1506.29</v>
      </c>
      <c r="SU52" s="190">
        <f>SUM(SR52:ST52)</f>
        <v>2778.85</v>
      </c>
      <c r="SV52" s="192" t="s">
        <v>62</v>
      </c>
      <c r="SW52" s="190" t="s">
        <v>43</v>
      </c>
      <c r="SX52" s="203">
        <v>1282.68</v>
      </c>
      <c r="SY52" s="203">
        <v>1515.69</v>
      </c>
      <c r="SZ52" s="190">
        <f>SUM(SW52:SY52)</f>
        <v>2798.37</v>
      </c>
      <c r="TA52" s="192" t="s">
        <v>62</v>
      </c>
      <c r="TB52" s="190" t="s">
        <v>43</v>
      </c>
      <c r="TC52" s="203">
        <v>1293.08</v>
      </c>
      <c r="TD52" s="203">
        <v>1533.07</v>
      </c>
      <c r="TE52" s="190">
        <f>SUM(TB52:TD52)</f>
        <v>2826.1499999999996</v>
      </c>
      <c r="TF52" s="192" t="s">
        <v>62</v>
      </c>
      <c r="TG52" s="190" t="s">
        <v>43</v>
      </c>
      <c r="TH52" s="203">
        <v>1310.29</v>
      </c>
      <c r="TI52" s="203">
        <v>1560.28</v>
      </c>
      <c r="TJ52" s="190">
        <f>SUM(TG52:TI52)</f>
        <v>2870.5699999999997</v>
      </c>
      <c r="TK52" s="192" t="s">
        <v>62</v>
      </c>
      <c r="TL52" s="190" t="s">
        <v>43</v>
      </c>
      <c r="TM52" s="203">
        <v>1309.3800000000001</v>
      </c>
      <c r="TN52" s="203">
        <v>1560.62</v>
      </c>
      <c r="TO52" s="190">
        <f>SUM(TL52:TN52)</f>
        <v>2870</v>
      </c>
      <c r="TP52" s="192" t="s">
        <v>62</v>
      </c>
      <c r="TQ52" s="190" t="s">
        <v>43</v>
      </c>
      <c r="TR52" s="203">
        <v>1309.1300000000001</v>
      </c>
      <c r="TS52" s="203">
        <v>1560.73</v>
      </c>
      <c r="TT52" s="190">
        <f>SUM(TQ52:TS52)</f>
        <v>2869.86</v>
      </c>
      <c r="TU52" s="192" t="s">
        <v>62</v>
      </c>
      <c r="TV52" s="190" t="s">
        <v>43</v>
      </c>
      <c r="TW52" s="203">
        <v>1306.73</v>
      </c>
      <c r="TX52" s="203">
        <v>1559.15</v>
      </c>
      <c r="TY52" s="190">
        <f>SUM(TV52:TX52)</f>
        <v>2865.88</v>
      </c>
      <c r="TZ52" s="192" t="s">
        <v>62</v>
      </c>
      <c r="UA52" s="190" t="s">
        <v>43</v>
      </c>
      <c r="UB52" s="203">
        <v>1310.04</v>
      </c>
      <c r="UC52" s="203">
        <v>1562.19</v>
      </c>
      <c r="UD52" s="190">
        <f>SUM(UA52:UC52)</f>
        <v>2872.23</v>
      </c>
      <c r="UE52" s="192" t="s">
        <v>62</v>
      </c>
      <c r="UF52" s="190" t="s">
        <v>43</v>
      </c>
      <c r="UG52" s="203">
        <v>1303</v>
      </c>
      <c r="UH52" s="203">
        <v>1555.09</v>
      </c>
      <c r="UI52" s="203">
        <f>SUM(UF52:UH52)</f>
        <v>2858.09</v>
      </c>
      <c r="UJ52" s="192" t="s">
        <v>62</v>
      </c>
      <c r="UK52" s="190" t="s">
        <v>43</v>
      </c>
      <c r="UL52" s="203">
        <v>1298.79</v>
      </c>
      <c r="UM52" s="203">
        <v>1553.95</v>
      </c>
      <c r="UN52" s="190">
        <f>SUM(UK52:UM52)</f>
        <v>2852.74</v>
      </c>
      <c r="UO52" s="192" t="s">
        <v>62</v>
      </c>
      <c r="UP52" s="190" t="s">
        <v>43</v>
      </c>
      <c r="UQ52" s="203">
        <v>1299.8699999999999</v>
      </c>
      <c r="UR52" s="203">
        <v>1561.21</v>
      </c>
      <c r="US52" s="190">
        <f>SUM(UP52:UR52)</f>
        <v>2861.08</v>
      </c>
      <c r="UT52" s="192" t="s">
        <v>62</v>
      </c>
      <c r="UU52" s="190" t="s">
        <v>43</v>
      </c>
      <c r="UV52" s="203">
        <v>1295.79</v>
      </c>
      <c r="UW52" s="203">
        <v>1553.46</v>
      </c>
      <c r="UX52" s="190">
        <f>SUM(UU52:UW52)</f>
        <v>2849.25</v>
      </c>
      <c r="UY52" s="192" t="s">
        <v>62</v>
      </c>
      <c r="UZ52" s="190" t="s">
        <v>43</v>
      </c>
      <c r="VA52" s="203">
        <v>1297.82</v>
      </c>
      <c r="VB52" s="203">
        <v>1554.73</v>
      </c>
      <c r="VC52" s="190">
        <f>SUM(UZ52:VB52)</f>
        <v>2852.55</v>
      </c>
      <c r="VD52" s="192" t="s">
        <v>62</v>
      </c>
      <c r="VE52" s="190" t="s">
        <v>43</v>
      </c>
      <c r="VF52" s="203">
        <v>1298.04</v>
      </c>
      <c r="VG52" s="203">
        <v>1558.54</v>
      </c>
      <c r="VH52" s="190">
        <f>SUM(VE52:VG52)</f>
        <v>2856.58</v>
      </c>
      <c r="VI52" s="192" t="s">
        <v>62</v>
      </c>
      <c r="VJ52" s="190" t="s">
        <v>43</v>
      </c>
      <c r="VK52" s="203">
        <v>1300.8599999999999</v>
      </c>
      <c r="VL52" s="203">
        <v>1558.37</v>
      </c>
      <c r="VM52" s="190">
        <f>SUM(VJ52:VL52)</f>
        <v>2859.2299999999996</v>
      </c>
      <c r="VN52" s="192" t="s">
        <v>62</v>
      </c>
      <c r="VO52" s="190" t="s">
        <v>43</v>
      </c>
      <c r="VP52" s="203">
        <v>1290</v>
      </c>
      <c r="VQ52" s="203">
        <v>1549.9</v>
      </c>
      <c r="VR52" s="190">
        <f>SUM(VO52:VQ52)</f>
        <v>2839.9</v>
      </c>
      <c r="VS52" s="192" t="s">
        <v>62</v>
      </c>
      <c r="VT52" s="190" t="s">
        <v>43</v>
      </c>
      <c r="VU52" s="203">
        <v>1298.21</v>
      </c>
      <c r="VV52" s="203">
        <v>1555.85</v>
      </c>
      <c r="VW52" s="190">
        <f>SUM(VT52:VV52)</f>
        <v>2854.06</v>
      </c>
      <c r="VX52" s="192" t="s">
        <v>62</v>
      </c>
      <c r="VY52" s="190" t="s">
        <v>43</v>
      </c>
      <c r="VZ52" s="203">
        <v>1305.3800000000001</v>
      </c>
      <c r="WA52" s="203">
        <v>1564.87</v>
      </c>
      <c r="WB52" s="190">
        <f>SUM(VY52:WA52)</f>
        <v>2870.25</v>
      </c>
      <c r="WC52" s="192" t="s">
        <v>62</v>
      </c>
      <c r="WD52" s="190" t="s">
        <v>43</v>
      </c>
      <c r="WE52" s="203">
        <v>1306.6199999999999</v>
      </c>
      <c r="WF52" s="203">
        <v>1566.06</v>
      </c>
      <c r="WG52" s="190">
        <f>SUM(WD52:WF52)</f>
        <v>2872.68</v>
      </c>
      <c r="WH52" s="192" t="s">
        <v>62</v>
      </c>
      <c r="WI52" s="190" t="s">
        <v>43</v>
      </c>
      <c r="WJ52" s="203">
        <v>1308.9000000000001</v>
      </c>
      <c r="WK52" s="203">
        <v>1569.83</v>
      </c>
      <c r="WL52" s="190">
        <f>SUM(WI52:WK52)</f>
        <v>2878.73</v>
      </c>
      <c r="WM52" s="192" t="s">
        <v>62</v>
      </c>
      <c r="WN52" s="190" t="s">
        <v>43</v>
      </c>
      <c r="WO52" s="203">
        <v>1306.3</v>
      </c>
      <c r="WP52" s="203">
        <v>1569.47</v>
      </c>
      <c r="WQ52" s="190">
        <f>SUM(WN52:WP52)</f>
        <v>2875.77</v>
      </c>
      <c r="WR52" s="192" t="s">
        <v>62</v>
      </c>
      <c r="WS52" s="190" t="s">
        <v>43</v>
      </c>
      <c r="WT52" s="203">
        <v>1306.6099999999999</v>
      </c>
      <c r="WU52" s="203">
        <v>1570.1</v>
      </c>
      <c r="WV52" s="190">
        <f>SUM(WS52:WU52)</f>
        <v>2876.71</v>
      </c>
      <c r="WW52" s="192" t="s">
        <v>62</v>
      </c>
      <c r="WX52" s="190" t="s">
        <v>43</v>
      </c>
      <c r="WY52" s="203">
        <v>1307.95</v>
      </c>
      <c r="WZ52" s="203">
        <v>1571.94</v>
      </c>
      <c r="XA52" s="190">
        <f>SUM(WX52:WZ52)</f>
        <v>2879.8900000000003</v>
      </c>
      <c r="XB52" s="192" t="s">
        <v>62</v>
      </c>
      <c r="XC52" s="190" t="s">
        <v>43</v>
      </c>
      <c r="XD52" s="203">
        <v>1308.58</v>
      </c>
      <c r="XE52" s="203">
        <v>1573.08</v>
      </c>
      <c r="XF52" s="190">
        <f>SUM(XC52:XE52)</f>
        <v>2881.66</v>
      </c>
      <c r="XG52" s="192" t="s">
        <v>62</v>
      </c>
      <c r="XH52" s="190" t="s">
        <v>43</v>
      </c>
      <c r="XI52" s="203">
        <v>1310.02</v>
      </c>
      <c r="XJ52" s="203">
        <v>1574.94</v>
      </c>
      <c r="XK52" s="190">
        <f>SUM(XH52:XJ52)</f>
        <v>2884.96</v>
      </c>
      <c r="XL52" s="192" t="s">
        <v>62</v>
      </c>
      <c r="XM52" s="190" t="s">
        <v>43</v>
      </c>
      <c r="XN52" s="203">
        <v>1298.75</v>
      </c>
      <c r="XO52" s="203">
        <v>1565.61</v>
      </c>
      <c r="XP52" s="190">
        <f>SUM(XM52:XO52)</f>
        <v>2864.3599999999997</v>
      </c>
      <c r="XQ52" s="192" t="s">
        <v>62</v>
      </c>
      <c r="XR52" s="190" t="s">
        <v>43</v>
      </c>
      <c r="XS52" s="203">
        <v>1304.3499999999999</v>
      </c>
      <c r="XT52" s="203">
        <v>1573.29</v>
      </c>
      <c r="XU52" s="190">
        <f>SUM(XR52:XT52)</f>
        <v>2877.64</v>
      </c>
      <c r="XV52" s="192" t="s">
        <v>62</v>
      </c>
      <c r="XW52" s="190" t="s">
        <v>43</v>
      </c>
      <c r="XX52" s="203">
        <v>1309.8399999999999</v>
      </c>
      <c r="XY52" s="203">
        <v>1578.57</v>
      </c>
      <c r="XZ52" s="190">
        <f>SUM(XW52:XY52)</f>
        <v>2888.41</v>
      </c>
      <c r="YA52" s="192" t="s">
        <v>62</v>
      </c>
      <c r="YB52" s="190" t="s">
        <v>43</v>
      </c>
      <c r="YC52" s="203">
        <v>1315.47</v>
      </c>
      <c r="YD52" s="203">
        <v>1584.48</v>
      </c>
      <c r="YE52" s="190">
        <f>SUM(YB52:YD52)</f>
        <v>2899.95</v>
      </c>
      <c r="YF52" s="192" t="s">
        <v>62</v>
      </c>
      <c r="YG52" s="190" t="s">
        <v>43</v>
      </c>
      <c r="YH52" s="203">
        <v>1323.5</v>
      </c>
      <c r="YI52" s="203">
        <v>1593.89</v>
      </c>
      <c r="YJ52" s="190">
        <f>SUM(YG52:YI52)</f>
        <v>2917.3900000000003</v>
      </c>
      <c r="YK52" s="192" t="s">
        <v>62</v>
      </c>
      <c r="YL52" s="190" t="s">
        <v>43</v>
      </c>
      <c r="YM52" s="203">
        <v>1330.18</v>
      </c>
      <c r="YN52" s="203">
        <v>1600.14</v>
      </c>
      <c r="YO52" s="190">
        <f>SUM(YL52:YN52)</f>
        <v>2930.32</v>
      </c>
      <c r="YP52" s="192" t="s">
        <v>62</v>
      </c>
      <c r="YQ52" s="190" t="s">
        <v>43</v>
      </c>
      <c r="YR52" s="203">
        <v>1331.11</v>
      </c>
      <c r="YS52" s="203">
        <v>1600.01</v>
      </c>
      <c r="YT52" s="190">
        <f>SUM(YQ52:YS52)</f>
        <v>2931.12</v>
      </c>
      <c r="YU52" s="192" t="s">
        <v>62</v>
      </c>
      <c r="YV52" s="190" t="s">
        <v>43</v>
      </c>
      <c r="YW52" s="203">
        <v>1335.85</v>
      </c>
      <c r="YX52" s="203">
        <v>1605.23</v>
      </c>
      <c r="YY52" s="190">
        <f>SUM(YV52:YX52)</f>
        <v>2941.08</v>
      </c>
      <c r="YZ52" s="192" t="s">
        <v>62</v>
      </c>
      <c r="ZA52" s="190" t="s">
        <v>43</v>
      </c>
      <c r="ZB52" s="203">
        <v>1336.55</v>
      </c>
      <c r="ZC52" s="203">
        <v>1605.85</v>
      </c>
      <c r="ZD52" s="190">
        <f>SUM(ZA52:ZC52)</f>
        <v>2942.3999999999996</v>
      </c>
      <c r="ZE52" s="192" t="s">
        <v>62</v>
      </c>
      <c r="ZF52" s="190" t="s">
        <v>43</v>
      </c>
      <c r="ZG52" s="203">
        <v>1338.54</v>
      </c>
      <c r="ZH52" s="203">
        <v>1607.57</v>
      </c>
      <c r="ZI52" s="190">
        <f>SUM(ZF52:ZH52)</f>
        <v>2946.1099999999997</v>
      </c>
      <c r="ZJ52" s="192" t="s">
        <v>62</v>
      </c>
      <c r="ZK52" s="190"/>
      <c r="ZL52" s="203"/>
      <c r="ZM52" s="203"/>
      <c r="ZN52" s="190">
        <f>SUM(ZK52:ZM52)</f>
        <v>0</v>
      </c>
      <c r="ZO52" s="192" t="s">
        <v>62</v>
      </c>
      <c r="ZP52" s="190"/>
      <c r="ZQ52" s="203"/>
      <c r="ZR52" s="203"/>
      <c r="ZS52" s="190">
        <f>SUM(ZP52:ZR52)</f>
        <v>0</v>
      </c>
      <c r="ZT52" s="192" t="s">
        <v>62</v>
      </c>
      <c r="ZU52" s="190"/>
      <c r="ZV52" s="203"/>
      <c r="ZW52" s="203"/>
      <c r="ZX52" s="190">
        <f>SUM(ZU52:ZW52)</f>
        <v>0</v>
      </c>
      <c r="ZY52" s="192" t="s">
        <v>62</v>
      </c>
      <c r="ZZ52" s="190"/>
      <c r="AAA52" s="203"/>
      <c r="AAB52" s="203"/>
      <c r="AAC52" s="190">
        <f>SUM(ZZ52:AAB52)</f>
        <v>0</v>
      </c>
      <c r="AAD52" s="192" t="s">
        <v>62</v>
      </c>
      <c r="AAE52" s="190"/>
      <c r="AAF52" s="203"/>
      <c r="AAG52" s="203"/>
      <c r="AAH52" s="190">
        <f>SUM(AAE52:AAG52)</f>
        <v>0</v>
      </c>
      <c r="AAI52" s="192" t="s">
        <v>62</v>
      </c>
      <c r="AAJ52" s="190"/>
      <c r="AAK52" s="203"/>
      <c r="AAL52" s="203"/>
      <c r="AAM52" s="190">
        <f>SUM(AAJ52:AAL52)</f>
        <v>0</v>
      </c>
    </row>
    <row r="53" spans="1:715" ht="23.25" thickBot="1" x14ac:dyDescent="0.3">
      <c r="A53" s="194" t="s">
        <v>62</v>
      </c>
      <c r="B53" s="205" t="s">
        <v>163</v>
      </c>
      <c r="C53" s="205">
        <v>405.05</v>
      </c>
      <c r="D53" s="205">
        <v>482.22</v>
      </c>
      <c r="E53" s="190">
        <f>SUM(B53:D53)</f>
        <v>887.27</v>
      </c>
      <c r="F53" s="194" t="s">
        <v>62</v>
      </c>
      <c r="G53" s="205" t="s">
        <v>163</v>
      </c>
      <c r="H53" s="205">
        <v>406.47</v>
      </c>
      <c r="I53" s="205">
        <v>484.65</v>
      </c>
      <c r="J53" s="190">
        <f>SUM(G53:I53)</f>
        <v>891.12</v>
      </c>
      <c r="K53" s="194" t="s">
        <v>62</v>
      </c>
      <c r="L53" s="205" t="s">
        <v>163</v>
      </c>
      <c r="M53" s="205">
        <v>409.77</v>
      </c>
      <c r="N53" s="205">
        <v>488.23</v>
      </c>
      <c r="O53" s="190">
        <f>SUM(L53:N53)</f>
        <v>898</v>
      </c>
      <c r="P53" s="194" t="s">
        <v>62</v>
      </c>
      <c r="Q53" s="205" t="s">
        <v>163</v>
      </c>
      <c r="R53" s="205">
        <v>410.18</v>
      </c>
      <c r="S53" s="205">
        <v>488.72</v>
      </c>
      <c r="T53" s="190">
        <f>SUM(Q53:S53)</f>
        <v>898.90000000000009</v>
      </c>
      <c r="U53" s="194" t="s">
        <v>62</v>
      </c>
      <c r="V53" s="205" t="s">
        <v>163</v>
      </c>
      <c r="W53" s="205">
        <v>411.95</v>
      </c>
      <c r="X53" s="205">
        <v>490.52</v>
      </c>
      <c r="Y53" s="190">
        <f>SUM(V53:X53)</f>
        <v>902.47</v>
      </c>
      <c r="Z53" s="194" t="s">
        <v>62</v>
      </c>
      <c r="AA53" s="205" t="s">
        <v>163</v>
      </c>
      <c r="AB53" s="205">
        <v>413.01</v>
      </c>
      <c r="AC53" s="205">
        <v>491.74</v>
      </c>
      <c r="AD53" s="190">
        <f>SUM(AA53:AC53)</f>
        <v>904.75</v>
      </c>
      <c r="AE53" s="194" t="s">
        <v>62</v>
      </c>
      <c r="AF53" s="205" t="s">
        <v>163</v>
      </c>
      <c r="AG53" s="205">
        <v>413.9</v>
      </c>
      <c r="AH53" s="205">
        <v>492.64</v>
      </c>
      <c r="AI53" s="190">
        <f>SUM(AF53:AH53)</f>
        <v>906.54</v>
      </c>
      <c r="AJ53" s="194" t="s">
        <v>62</v>
      </c>
      <c r="AK53" s="205" t="s">
        <v>163</v>
      </c>
      <c r="AL53" s="205">
        <v>414.38</v>
      </c>
      <c r="AM53" s="205">
        <v>493.16</v>
      </c>
      <c r="AN53" s="190">
        <f>SUM(AK53:AM53)</f>
        <v>907.54</v>
      </c>
      <c r="AO53" s="192" t="s">
        <v>62</v>
      </c>
      <c r="AP53" s="190" t="s">
        <v>51</v>
      </c>
      <c r="AQ53" s="190">
        <v>417.55</v>
      </c>
      <c r="AR53" s="190">
        <v>496.97</v>
      </c>
      <c r="AS53" s="190">
        <f>SUM(AP53:AR53)</f>
        <v>914.52</v>
      </c>
      <c r="AT53" s="192" t="s">
        <v>62</v>
      </c>
      <c r="AU53" s="190" t="s">
        <v>43</v>
      </c>
      <c r="AV53" s="190">
        <v>420.09</v>
      </c>
      <c r="AW53" s="190">
        <v>499.67</v>
      </c>
      <c r="AX53" s="190">
        <f>SUM(AU53:AW53)</f>
        <v>919.76</v>
      </c>
      <c r="AY53" s="192" t="s">
        <v>63</v>
      </c>
      <c r="AZ53" s="190" t="s">
        <v>43</v>
      </c>
      <c r="BA53" s="190">
        <v>768.84</v>
      </c>
      <c r="BB53" s="190">
        <v>790.8</v>
      </c>
      <c r="BC53" s="190">
        <f>SUM(AZ53:BB53)</f>
        <v>1559.6399999999999</v>
      </c>
      <c r="BD53" s="192" t="s">
        <v>63</v>
      </c>
      <c r="BE53" s="190" t="s">
        <v>43</v>
      </c>
      <c r="BF53" s="190">
        <v>774.89</v>
      </c>
      <c r="BG53" s="190">
        <v>797.04</v>
      </c>
      <c r="BH53" s="190">
        <f>SUM(BE53:BG53)</f>
        <v>1571.9299999999998</v>
      </c>
      <c r="BI53" s="192" t="s">
        <v>63</v>
      </c>
      <c r="BJ53" s="190" t="s">
        <v>43</v>
      </c>
      <c r="BK53" s="190">
        <v>774.89</v>
      </c>
      <c r="BL53" s="190">
        <v>797.04</v>
      </c>
      <c r="BM53" s="190">
        <f>SUM(BJ53:BL53)</f>
        <v>1571.9299999999998</v>
      </c>
      <c r="BN53" s="192" t="s">
        <v>63</v>
      </c>
      <c r="BO53" s="190" t="s">
        <v>43</v>
      </c>
      <c r="BP53" s="190">
        <v>774.89</v>
      </c>
      <c r="BQ53" s="190">
        <v>797.04</v>
      </c>
      <c r="BR53" s="190">
        <f>SUM(BO53:BQ53)</f>
        <v>1571.9299999999998</v>
      </c>
      <c r="BS53" s="192" t="s">
        <v>63</v>
      </c>
      <c r="BT53" s="190" t="s">
        <v>43</v>
      </c>
      <c r="BU53" s="190">
        <v>774.89</v>
      </c>
      <c r="BV53" s="190">
        <v>797.04</v>
      </c>
      <c r="BW53" s="190">
        <f>SUM(BT53:BV53)</f>
        <v>1571.9299999999998</v>
      </c>
      <c r="BX53" s="192" t="s">
        <v>63</v>
      </c>
      <c r="BY53" s="190" t="s">
        <v>43</v>
      </c>
      <c r="BZ53" s="190">
        <v>774.89</v>
      </c>
      <c r="CA53" s="190">
        <v>797.04</v>
      </c>
      <c r="CB53" s="190">
        <f>SUM(BY53:CA53)</f>
        <v>1571.9299999999998</v>
      </c>
      <c r="CC53" s="192" t="s">
        <v>63</v>
      </c>
      <c r="CD53" s="190" t="s">
        <v>43</v>
      </c>
      <c r="CE53" s="190">
        <v>774.89</v>
      </c>
      <c r="CF53" s="190">
        <v>797.04</v>
      </c>
      <c r="CG53" s="190">
        <f>SUM(CD53:CF53)</f>
        <v>1571.9299999999998</v>
      </c>
      <c r="CH53" s="192" t="s">
        <v>63</v>
      </c>
      <c r="CI53" s="190" t="s">
        <v>43</v>
      </c>
      <c r="CJ53" s="190">
        <v>774.89</v>
      </c>
      <c r="CK53" s="190">
        <v>797.04</v>
      </c>
      <c r="CL53" s="190">
        <f>SUM(CI53:CK53)</f>
        <v>1571.9299999999998</v>
      </c>
      <c r="CM53" s="192" t="s">
        <v>63</v>
      </c>
      <c r="CN53" s="190" t="s">
        <v>43</v>
      </c>
      <c r="CO53" s="190">
        <v>840.08</v>
      </c>
      <c r="CP53" s="190">
        <v>864.09</v>
      </c>
      <c r="CQ53" s="190">
        <f>SUM(CN53:CP53)</f>
        <v>1704.17</v>
      </c>
      <c r="CR53" s="192" t="s">
        <v>63</v>
      </c>
      <c r="CS53" s="190" t="s">
        <v>43</v>
      </c>
      <c r="CT53" s="190">
        <v>848.54</v>
      </c>
      <c r="CU53" s="190">
        <v>872.8</v>
      </c>
      <c r="CV53" s="190">
        <f>SUM(CS53:CU53)</f>
        <v>1721.34</v>
      </c>
      <c r="CW53" s="192" t="s">
        <v>63</v>
      </c>
      <c r="CX53" s="190" t="s">
        <v>43</v>
      </c>
      <c r="CY53" s="190">
        <v>848.54</v>
      </c>
      <c r="CZ53" s="190">
        <v>872.8</v>
      </c>
      <c r="DA53" s="190">
        <f>SUM(CX53:CZ53)</f>
        <v>1721.34</v>
      </c>
      <c r="DB53" s="192" t="s">
        <v>63</v>
      </c>
      <c r="DC53" s="190" t="s">
        <v>43</v>
      </c>
      <c r="DD53" s="190">
        <v>848.54</v>
      </c>
      <c r="DE53" s="190">
        <v>872.8</v>
      </c>
      <c r="DF53" s="190">
        <f>SUM(DC53:DE53)</f>
        <v>1721.34</v>
      </c>
      <c r="DG53" s="192" t="s">
        <v>63</v>
      </c>
      <c r="DH53" s="190" t="s">
        <v>43</v>
      </c>
      <c r="DI53" s="190">
        <v>848.54</v>
      </c>
      <c r="DJ53" s="190">
        <v>872.8</v>
      </c>
      <c r="DK53" s="190">
        <f>SUM(DH53:DJ53)</f>
        <v>1721.34</v>
      </c>
      <c r="DL53" s="192" t="s">
        <v>63</v>
      </c>
      <c r="DM53" s="190" t="s">
        <v>43</v>
      </c>
      <c r="DN53" s="190">
        <v>848.54</v>
      </c>
      <c r="DO53" s="190">
        <v>872.8</v>
      </c>
      <c r="DP53" s="190">
        <f>SUM(DM53:DO53)</f>
        <v>1721.34</v>
      </c>
      <c r="DQ53" s="192" t="s">
        <v>63</v>
      </c>
      <c r="DR53" s="190" t="s">
        <v>43</v>
      </c>
      <c r="DS53" s="190">
        <v>853.14</v>
      </c>
      <c r="DT53" s="190">
        <v>877.52</v>
      </c>
      <c r="DU53" s="190">
        <f>SUM(DR53:DT53)</f>
        <v>1730.6599999999999</v>
      </c>
      <c r="DV53" s="192" t="s">
        <v>63</v>
      </c>
      <c r="DW53" s="190" t="s">
        <v>43</v>
      </c>
      <c r="DX53" s="190">
        <v>853.14</v>
      </c>
      <c r="DY53" s="190">
        <v>877.52</v>
      </c>
      <c r="DZ53" s="190">
        <f>SUM(DW53:DY53)</f>
        <v>1730.6599999999999</v>
      </c>
      <c r="EA53" s="192" t="s">
        <v>63</v>
      </c>
      <c r="EB53" s="190" t="s">
        <v>43</v>
      </c>
      <c r="EC53" s="190">
        <v>853.14</v>
      </c>
      <c r="ED53" s="190">
        <v>877.52</v>
      </c>
      <c r="EE53" s="190">
        <f>SUM(EB53:ED53)</f>
        <v>1730.6599999999999</v>
      </c>
      <c r="EF53" s="192" t="s">
        <v>63</v>
      </c>
      <c r="EG53" s="190" t="s">
        <v>43</v>
      </c>
      <c r="EH53" s="190">
        <v>853.14</v>
      </c>
      <c r="EI53" s="190">
        <v>877.52</v>
      </c>
      <c r="EJ53" s="190">
        <f>SUM(EG53:EI53)</f>
        <v>1730.6599999999999</v>
      </c>
      <c r="EK53" s="192" t="s">
        <v>63</v>
      </c>
      <c r="EL53" s="190" t="s">
        <v>43</v>
      </c>
      <c r="EM53" s="190">
        <v>853.14</v>
      </c>
      <c r="EN53" s="190">
        <v>877.52</v>
      </c>
      <c r="EO53" s="190">
        <f>SUM(EL53:EN53)</f>
        <v>1730.6599999999999</v>
      </c>
      <c r="EP53" s="192" t="s">
        <v>63</v>
      </c>
      <c r="EQ53" s="190" t="s">
        <v>43</v>
      </c>
      <c r="ER53" s="190">
        <v>853.14</v>
      </c>
      <c r="ES53" s="190">
        <v>877.52</v>
      </c>
      <c r="ET53" s="190">
        <f>SUM(EQ53:ES53)</f>
        <v>1730.6599999999999</v>
      </c>
      <c r="EU53" s="192" t="s">
        <v>63</v>
      </c>
      <c r="EV53" s="190" t="s">
        <v>43</v>
      </c>
      <c r="EW53" s="190">
        <v>853.14</v>
      </c>
      <c r="EX53" s="190">
        <v>877.52</v>
      </c>
      <c r="EY53" s="190">
        <f>SUM(EV53:EX53)</f>
        <v>1730.6599999999999</v>
      </c>
      <c r="EZ53" s="192" t="s">
        <v>63</v>
      </c>
      <c r="FA53" s="190" t="s">
        <v>43</v>
      </c>
      <c r="FB53" s="190">
        <v>853.14</v>
      </c>
      <c r="FC53" s="190">
        <v>877.52</v>
      </c>
      <c r="FD53" s="190">
        <f>SUM(FA53:FC53)</f>
        <v>1730.6599999999999</v>
      </c>
      <c r="FE53" s="192" t="s">
        <v>63</v>
      </c>
      <c r="FF53" s="190" t="s">
        <v>43</v>
      </c>
      <c r="FG53" s="190">
        <v>892.62</v>
      </c>
      <c r="FH53" s="190">
        <v>918.29</v>
      </c>
      <c r="FI53" s="190">
        <f>SUM(FF53:FH53)</f>
        <v>1810.9099999999999</v>
      </c>
      <c r="FJ53" s="192" t="s">
        <v>63</v>
      </c>
      <c r="FK53" s="190" t="s">
        <v>43</v>
      </c>
      <c r="FL53" s="190">
        <v>945.33</v>
      </c>
      <c r="FM53" s="190">
        <v>972.51</v>
      </c>
      <c r="FN53" s="190">
        <f>SUM(FK53:FM53)</f>
        <v>1917.8400000000001</v>
      </c>
      <c r="FO53" s="192" t="s">
        <v>63</v>
      </c>
      <c r="FP53" s="190" t="s">
        <v>43</v>
      </c>
      <c r="FQ53" s="190">
        <v>894.44</v>
      </c>
      <c r="FR53" s="190">
        <v>920.17</v>
      </c>
      <c r="FS53" s="190">
        <f>SUM(FP53:FR53)</f>
        <v>1814.6100000000001</v>
      </c>
      <c r="FT53" s="192" t="s">
        <v>63</v>
      </c>
      <c r="FU53" s="190" t="s">
        <v>43</v>
      </c>
      <c r="FV53" s="190">
        <v>894.44</v>
      </c>
      <c r="FW53" s="190">
        <v>920.17</v>
      </c>
      <c r="FX53" s="190">
        <f>SUM(FU53:FW53)</f>
        <v>1814.6100000000001</v>
      </c>
      <c r="FY53" s="192" t="s">
        <v>63</v>
      </c>
      <c r="FZ53" s="190" t="s">
        <v>43</v>
      </c>
      <c r="GA53" s="190">
        <v>920.88</v>
      </c>
      <c r="GB53" s="190">
        <v>947.37</v>
      </c>
      <c r="GC53" s="190">
        <f>SUM(FZ53:GB53)</f>
        <v>1868.25</v>
      </c>
      <c r="GD53" s="192" t="s">
        <v>63</v>
      </c>
      <c r="GE53" s="190" t="s">
        <v>43</v>
      </c>
      <c r="GF53" s="190">
        <v>920.88</v>
      </c>
      <c r="GG53" s="190">
        <v>947.37</v>
      </c>
      <c r="GH53" s="190">
        <f>SUM(GE53:GG53)</f>
        <v>1868.25</v>
      </c>
      <c r="GI53" s="192" t="s">
        <v>63</v>
      </c>
      <c r="GJ53" s="190" t="s">
        <v>43</v>
      </c>
      <c r="GK53" s="190">
        <v>920.88</v>
      </c>
      <c r="GL53" s="190">
        <v>947.37</v>
      </c>
      <c r="GM53" s="190">
        <f>SUM(GJ53:GL53)</f>
        <v>1868.25</v>
      </c>
      <c r="GN53" s="192" t="s">
        <v>63</v>
      </c>
      <c r="GO53" s="190" t="s">
        <v>43</v>
      </c>
      <c r="GP53" s="190">
        <v>920.88</v>
      </c>
      <c r="GQ53" s="190">
        <v>947.37</v>
      </c>
      <c r="GR53" s="190">
        <f>SUM(GO53:GQ53)</f>
        <v>1868.25</v>
      </c>
      <c r="GS53" s="192" t="s">
        <v>63</v>
      </c>
      <c r="GT53" s="190" t="s">
        <v>43</v>
      </c>
      <c r="GU53" s="190">
        <v>920.88</v>
      </c>
      <c r="GV53" s="190">
        <v>947.37</v>
      </c>
      <c r="GW53" s="190">
        <f>SUM(GT53:GV53)</f>
        <v>1868.25</v>
      </c>
      <c r="GX53" s="192" t="s">
        <v>63</v>
      </c>
      <c r="GY53" s="190" t="s">
        <v>43</v>
      </c>
      <c r="GZ53" s="190">
        <v>920.88</v>
      </c>
      <c r="HA53" s="190">
        <v>947.37</v>
      </c>
      <c r="HB53" s="190">
        <f>SUM(GY53:HA53)</f>
        <v>1868.25</v>
      </c>
      <c r="HC53" s="192" t="s">
        <v>63</v>
      </c>
      <c r="HD53" s="190" t="s">
        <v>43</v>
      </c>
      <c r="HE53" s="190">
        <v>920.88</v>
      </c>
      <c r="HF53" s="190">
        <v>947.37</v>
      </c>
      <c r="HG53" s="190">
        <f>SUM(HD53:HF53)</f>
        <v>1868.25</v>
      </c>
      <c r="HH53" s="192" t="s">
        <v>63</v>
      </c>
      <c r="HI53" s="190" t="s">
        <v>43</v>
      </c>
      <c r="HJ53" s="190">
        <v>958.08</v>
      </c>
      <c r="HK53" s="190">
        <v>985.64</v>
      </c>
      <c r="HL53" s="190">
        <f>SUM(HI53:HK53)</f>
        <v>1943.72</v>
      </c>
      <c r="HM53" s="192" t="s">
        <v>63</v>
      </c>
      <c r="HN53" s="190" t="s">
        <v>43</v>
      </c>
      <c r="HO53" s="190">
        <v>958.08</v>
      </c>
      <c r="HP53" s="190">
        <v>985.64</v>
      </c>
      <c r="HQ53" s="190">
        <f>SUM(HN53:HP53)</f>
        <v>1943.72</v>
      </c>
      <c r="HR53" s="192" t="s">
        <v>63</v>
      </c>
      <c r="HS53" s="190" t="s">
        <v>43</v>
      </c>
      <c r="HT53" s="190">
        <v>958.08</v>
      </c>
      <c r="HU53" s="190">
        <v>985.64</v>
      </c>
      <c r="HV53" s="190">
        <f>SUM(HS53:HU53)</f>
        <v>1943.72</v>
      </c>
      <c r="HW53" s="192" t="s">
        <v>63</v>
      </c>
      <c r="HX53" s="190" t="s">
        <v>43</v>
      </c>
      <c r="HY53" s="190">
        <v>964.99</v>
      </c>
      <c r="HZ53" s="190">
        <v>992.75</v>
      </c>
      <c r="IA53" s="190">
        <f>SUM(HX53:HZ53)</f>
        <v>1957.74</v>
      </c>
      <c r="IB53" s="192" t="s">
        <v>63</v>
      </c>
      <c r="IC53" s="190" t="s">
        <v>43</v>
      </c>
      <c r="ID53" s="190">
        <v>964.99</v>
      </c>
      <c r="IE53" s="190">
        <v>992.75</v>
      </c>
      <c r="IF53" s="190">
        <f>SUM(IC53:IE53)</f>
        <v>1957.74</v>
      </c>
      <c r="IG53" s="192" t="s">
        <v>63</v>
      </c>
      <c r="IH53" s="190" t="s">
        <v>43</v>
      </c>
      <c r="II53" s="190">
        <v>964.99</v>
      </c>
      <c r="IJ53" s="190">
        <v>992.75</v>
      </c>
      <c r="IK53" s="190">
        <f>SUM(IH53:IJ53)</f>
        <v>1957.74</v>
      </c>
      <c r="IL53" s="192" t="s">
        <v>63</v>
      </c>
      <c r="IM53" s="190" t="s">
        <v>43</v>
      </c>
      <c r="IN53" s="203">
        <v>964.99</v>
      </c>
      <c r="IO53" s="203">
        <v>992.75</v>
      </c>
      <c r="IP53" s="190">
        <f>SUM(IM53:IO53)</f>
        <v>1957.74</v>
      </c>
      <c r="IQ53" s="192" t="s">
        <v>63</v>
      </c>
      <c r="IR53" s="190" t="s">
        <v>43</v>
      </c>
      <c r="IS53" s="190">
        <v>964.99</v>
      </c>
      <c r="IT53" s="190">
        <v>992.75</v>
      </c>
      <c r="IU53" s="190">
        <f>SUM(IR53:IT53)</f>
        <v>1957.74</v>
      </c>
      <c r="IV53" s="192" t="s">
        <v>63</v>
      </c>
      <c r="IW53" s="190" t="s">
        <v>43</v>
      </c>
      <c r="IX53" s="190">
        <v>964.99</v>
      </c>
      <c r="IY53" s="190">
        <v>992.75</v>
      </c>
      <c r="IZ53" s="190">
        <f>SUM(IW53:IY53)</f>
        <v>1957.74</v>
      </c>
      <c r="JA53" s="192" t="s">
        <v>63</v>
      </c>
      <c r="JB53" s="190" t="s">
        <v>43</v>
      </c>
      <c r="JC53" s="190">
        <v>964.99</v>
      </c>
      <c r="JD53" s="190">
        <v>992.75</v>
      </c>
      <c r="JE53" s="190">
        <f>SUM(JB53:JD53)</f>
        <v>1957.74</v>
      </c>
      <c r="JF53" s="192" t="s">
        <v>63</v>
      </c>
      <c r="JG53" s="190" t="s">
        <v>43</v>
      </c>
      <c r="JH53" s="190">
        <v>964.99</v>
      </c>
      <c r="JI53" s="190">
        <v>992.75</v>
      </c>
      <c r="JJ53" s="190">
        <f>SUM(JG53:JI53)</f>
        <v>1957.74</v>
      </c>
      <c r="JK53" s="192" t="s">
        <v>63</v>
      </c>
      <c r="JL53" s="190" t="s">
        <v>43</v>
      </c>
      <c r="JM53" s="190">
        <v>979.48</v>
      </c>
      <c r="JN53" s="203">
        <v>1007.65</v>
      </c>
      <c r="JO53" s="190">
        <f>SUM(JL53:JN53)</f>
        <v>1987.13</v>
      </c>
      <c r="JP53" s="192" t="s">
        <v>63</v>
      </c>
      <c r="JQ53" s="190" t="s">
        <v>43</v>
      </c>
      <c r="JR53" s="190">
        <v>979.48</v>
      </c>
      <c r="JS53" s="203">
        <v>1007.65</v>
      </c>
      <c r="JT53" s="190">
        <f>SUM(JQ53:JS53)</f>
        <v>1987.13</v>
      </c>
      <c r="JU53" s="192" t="s">
        <v>63</v>
      </c>
      <c r="JV53" s="190" t="s">
        <v>43</v>
      </c>
      <c r="JW53" s="190">
        <v>979.48</v>
      </c>
      <c r="JX53" s="203">
        <v>1007.65</v>
      </c>
      <c r="JY53" s="190">
        <f>SUM(JV53:JX53)</f>
        <v>1987.13</v>
      </c>
      <c r="JZ53" s="192" t="s">
        <v>63</v>
      </c>
      <c r="KA53" s="190" t="s">
        <v>43</v>
      </c>
      <c r="KB53" s="190">
        <v>979.48</v>
      </c>
      <c r="KC53" s="203">
        <v>1007.65</v>
      </c>
      <c r="KD53" s="190">
        <f>SUM(KA53:KC53)</f>
        <v>1987.13</v>
      </c>
      <c r="KE53" s="192" t="s">
        <v>63</v>
      </c>
      <c r="KF53" s="190" t="s">
        <v>43</v>
      </c>
      <c r="KG53" s="190">
        <v>979.48</v>
      </c>
      <c r="KH53" s="203">
        <v>1007.65</v>
      </c>
      <c r="KI53" s="190">
        <f>SUM(KF53:KH53)</f>
        <v>1987.13</v>
      </c>
      <c r="KJ53" s="192" t="s">
        <v>63</v>
      </c>
      <c r="KK53" s="190" t="s">
        <v>43</v>
      </c>
      <c r="KL53" s="203">
        <v>979.48</v>
      </c>
      <c r="KM53" s="203">
        <v>1007.65</v>
      </c>
      <c r="KN53" s="190">
        <f>SUM(KK53:KM53)</f>
        <v>1987.13</v>
      </c>
      <c r="KO53" s="192" t="s">
        <v>63</v>
      </c>
      <c r="KP53" s="190" t="s">
        <v>43</v>
      </c>
      <c r="KQ53" s="190">
        <v>979.48</v>
      </c>
      <c r="KR53" s="203">
        <v>1007.65</v>
      </c>
      <c r="KS53" s="190">
        <f>SUM(KP53:KR53)</f>
        <v>1987.13</v>
      </c>
      <c r="KT53" s="192" t="s">
        <v>63</v>
      </c>
      <c r="KU53" s="190" t="s">
        <v>43</v>
      </c>
      <c r="KV53" s="190">
        <v>979.48</v>
      </c>
      <c r="KW53" s="203">
        <v>1007.65</v>
      </c>
      <c r="KX53" s="190">
        <f>SUM(KU53:KW53)</f>
        <v>1987.13</v>
      </c>
      <c r="KY53" s="192" t="s">
        <v>63</v>
      </c>
      <c r="KZ53" s="190" t="s">
        <v>43</v>
      </c>
      <c r="LA53" s="190">
        <v>979.48</v>
      </c>
      <c r="LB53" s="203">
        <v>1007.65</v>
      </c>
      <c r="LC53" s="190">
        <f>SUM(KZ53:LB53)</f>
        <v>1987.13</v>
      </c>
      <c r="LD53" s="192" t="s">
        <v>63</v>
      </c>
      <c r="LE53" s="190" t="s">
        <v>43</v>
      </c>
      <c r="LF53" s="190">
        <v>979.49</v>
      </c>
      <c r="LG53" s="203">
        <v>1007.66</v>
      </c>
      <c r="LH53" s="190">
        <f>SUM(LE53:LG53)</f>
        <v>1987.15</v>
      </c>
      <c r="LI53" s="192" t="s">
        <v>63</v>
      </c>
      <c r="LJ53" s="190" t="s">
        <v>43</v>
      </c>
      <c r="LK53" s="190">
        <v>979.48</v>
      </c>
      <c r="LL53" s="203">
        <v>1007.65</v>
      </c>
      <c r="LM53" s="190">
        <f>SUM(LJ53:LL53)</f>
        <v>1987.13</v>
      </c>
      <c r="LN53" s="192" t="s">
        <v>63</v>
      </c>
      <c r="LO53" s="190" t="s">
        <v>43</v>
      </c>
      <c r="LP53" s="190">
        <v>979.48</v>
      </c>
      <c r="LQ53" s="203">
        <v>1007.65</v>
      </c>
      <c r="LR53" s="190">
        <f>SUM(LO53:LQ53)</f>
        <v>1987.13</v>
      </c>
      <c r="LS53" s="192" t="s">
        <v>63</v>
      </c>
      <c r="LT53" s="190" t="s">
        <v>43</v>
      </c>
      <c r="LU53" s="203">
        <v>1025.21</v>
      </c>
      <c r="LV53" s="203">
        <v>1054.7</v>
      </c>
      <c r="LW53" s="190">
        <f>SUM(LT53:LV53)</f>
        <v>2079.91</v>
      </c>
      <c r="LX53" s="192" t="s">
        <v>63</v>
      </c>
      <c r="LY53" s="190" t="s">
        <v>43</v>
      </c>
      <c r="LZ53" s="203">
        <v>1025.21</v>
      </c>
      <c r="MA53" s="203">
        <v>1054.7</v>
      </c>
      <c r="MB53" s="190">
        <f>SUM(LY53:MA53)</f>
        <v>2079.91</v>
      </c>
      <c r="MC53" s="192" t="s">
        <v>63</v>
      </c>
      <c r="MD53" s="190" t="s">
        <v>43</v>
      </c>
      <c r="ME53" s="203">
        <v>1025.21</v>
      </c>
      <c r="MF53" s="203">
        <v>1054.7</v>
      </c>
      <c r="MG53" s="190">
        <f>SUM(MD53:MF53)</f>
        <v>2079.91</v>
      </c>
      <c r="MH53" s="192" t="s">
        <v>63</v>
      </c>
      <c r="MI53" s="190" t="s">
        <v>43</v>
      </c>
      <c r="MJ53" s="203">
        <v>1025.21</v>
      </c>
      <c r="MK53" s="203">
        <v>1054.7</v>
      </c>
      <c r="ML53" s="190">
        <f>SUM(MI53:MK53)</f>
        <v>2079.91</v>
      </c>
      <c r="MM53" s="192" t="s">
        <v>63</v>
      </c>
      <c r="MN53" s="190" t="s">
        <v>43</v>
      </c>
      <c r="MO53" s="203">
        <v>1036.8900000000001</v>
      </c>
      <c r="MP53" s="203">
        <v>1066.72</v>
      </c>
      <c r="MQ53" s="190">
        <f>SUM(MN53:MP53)</f>
        <v>2103.61</v>
      </c>
      <c r="MR53" s="192" t="s">
        <v>63</v>
      </c>
      <c r="MS53" s="190" t="s">
        <v>43</v>
      </c>
      <c r="MT53" s="203">
        <v>1036.8900000000001</v>
      </c>
      <c r="MU53" s="203">
        <v>1066.72</v>
      </c>
      <c r="MV53" s="190">
        <f>SUM(MS53:MU53)</f>
        <v>2103.61</v>
      </c>
      <c r="MW53" s="192" t="s">
        <v>63</v>
      </c>
      <c r="MX53" s="190" t="s">
        <v>43</v>
      </c>
      <c r="MY53" s="203">
        <v>1036.8900000000001</v>
      </c>
      <c r="MZ53" s="203">
        <v>1066.72</v>
      </c>
      <c r="NA53" s="190">
        <f>SUM(MX53:MZ53)</f>
        <v>2103.61</v>
      </c>
      <c r="NB53" s="192" t="s">
        <v>63</v>
      </c>
      <c r="NC53" s="190" t="s">
        <v>43</v>
      </c>
      <c r="ND53" s="203">
        <v>1036.8900000000001</v>
      </c>
      <c r="NE53" s="203">
        <v>1066.72</v>
      </c>
      <c r="NF53" s="190">
        <f>SUM(NC53:NE53)</f>
        <v>2103.61</v>
      </c>
      <c r="NG53" s="192" t="s">
        <v>63</v>
      </c>
      <c r="NH53" s="190" t="s">
        <v>43</v>
      </c>
      <c r="NI53" s="203">
        <v>1036.8900000000001</v>
      </c>
      <c r="NJ53" s="203">
        <v>1066.72</v>
      </c>
      <c r="NK53" s="190">
        <f>SUM(NH53:NJ53)</f>
        <v>2103.61</v>
      </c>
      <c r="NL53" s="192" t="s">
        <v>63</v>
      </c>
      <c r="NM53" s="190" t="s">
        <v>43</v>
      </c>
      <c r="NN53" s="203">
        <v>1036.8900000000001</v>
      </c>
      <c r="NO53" s="203">
        <v>1066.72</v>
      </c>
      <c r="NP53" s="190">
        <f>SUM(NM53:NO53)</f>
        <v>2103.61</v>
      </c>
      <c r="NQ53" s="192" t="s">
        <v>63</v>
      </c>
      <c r="NR53" s="190" t="s">
        <v>43</v>
      </c>
      <c r="NS53" s="203">
        <v>1036.8900000000001</v>
      </c>
      <c r="NT53" s="203">
        <v>1066.72</v>
      </c>
      <c r="NU53" s="190">
        <f>SUM(NR53:NT53)</f>
        <v>2103.61</v>
      </c>
      <c r="NV53" s="192" t="s">
        <v>63</v>
      </c>
      <c r="NW53" s="190" t="s">
        <v>43</v>
      </c>
      <c r="NX53" s="203">
        <v>1036.8900000000001</v>
      </c>
      <c r="NY53" s="203">
        <v>1066.72</v>
      </c>
      <c r="NZ53" s="190">
        <f>SUM(NW53:NY53)</f>
        <v>2103.61</v>
      </c>
      <c r="OA53" s="192" t="s">
        <v>63</v>
      </c>
      <c r="OB53" s="190" t="s">
        <v>43</v>
      </c>
      <c r="OC53" s="203">
        <v>1071.17</v>
      </c>
      <c r="OD53" s="203">
        <v>1101.98</v>
      </c>
      <c r="OE53" s="190">
        <f>SUM(OB53:OD53)</f>
        <v>2173.15</v>
      </c>
      <c r="OF53" s="192" t="s">
        <v>63</v>
      </c>
      <c r="OG53" s="190" t="s">
        <v>43</v>
      </c>
      <c r="OH53" s="203">
        <v>1071.17</v>
      </c>
      <c r="OI53" s="203">
        <v>1101.98</v>
      </c>
      <c r="OJ53" s="190">
        <f>SUM(OG53:OI53)</f>
        <v>2173.15</v>
      </c>
      <c r="OK53" s="192" t="s">
        <v>63</v>
      </c>
      <c r="OL53" s="190" t="s">
        <v>43</v>
      </c>
      <c r="OM53" s="203">
        <v>1071.17</v>
      </c>
      <c r="ON53" s="203">
        <v>1101.98</v>
      </c>
      <c r="OO53" s="190">
        <f>SUM(OL53:ON53)</f>
        <v>2173.15</v>
      </c>
      <c r="OP53" s="192" t="s">
        <v>63</v>
      </c>
      <c r="OQ53" s="190" t="s">
        <v>43</v>
      </c>
      <c r="OR53" s="203">
        <v>1071.17</v>
      </c>
      <c r="OS53" s="203">
        <v>1101.98</v>
      </c>
      <c r="OT53" s="190">
        <f>SUM(OQ53:OS53)</f>
        <v>2173.15</v>
      </c>
      <c r="OU53" s="192" t="s">
        <v>63</v>
      </c>
      <c r="OV53" s="190" t="s">
        <v>43</v>
      </c>
      <c r="OW53" s="190">
        <v>1071.17</v>
      </c>
      <c r="OX53" s="190">
        <v>1101.98</v>
      </c>
      <c r="OY53" s="190">
        <f>SUM(OV53:OX53)</f>
        <v>2173.15</v>
      </c>
      <c r="OZ53" s="192" t="s">
        <v>63</v>
      </c>
      <c r="PA53" s="190" t="s">
        <v>43</v>
      </c>
      <c r="PB53" s="203">
        <v>1071.17</v>
      </c>
      <c r="PC53" s="203">
        <v>1101.98</v>
      </c>
      <c r="PD53" s="190">
        <f>SUM(PA53:PC53)</f>
        <v>2173.15</v>
      </c>
      <c r="PE53" s="192" t="s">
        <v>63</v>
      </c>
      <c r="PF53" s="190" t="s">
        <v>43</v>
      </c>
      <c r="PG53" s="203">
        <v>1071.17</v>
      </c>
      <c r="PH53" s="203">
        <v>1101.98</v>
      </c>
      <c r="PI53" s="190">
        <f>SUM(PF53:PH53)</f>
        <v>2173.15</v>
      </c>
      <c r="PJ53" s="192" t="s">
        <v>63</v>
      </c>
      <c r="PK53" s="190" t="s">
        <v>43</v>
      </c>
      <c r="PL53" s="203">
        <v>1071.17</v>
      </c>
      <c r="PM53" s="203">
        <v>1101.98</v>
      </c>
      <c r="PN53" s="190">
        <f>SUM(PK53:PM53)</f>
        <v>2173.15</v>
      </c>
      <c r="PO53" s="192" t="s">
        <v>63</v>
      </c>
      <c r="PP53" s="190" t="s">
        <v>43</v>
      </c>
      <c r="PQ53" s="203">
        <v>1071.17</v>
      </c>
      <c r="PR53" s="203">
        <v>1101.98</v>
      </c>
      <c r="PS53" s="190">
        <f>SUM(PP53:PR53)</f>
        <v>2173.15</v>
      </c>
      <c r="PT53" s="192" t="s">
        <v>63</v>
      </c>
      <c r="PU53" s="190" t="s">
        <v>43</v>
      </c>
      <c r="PV53" s="203">
        <v>1071.17</v>
      </c>
      <c r="PW53" s="203">
        <v>1101.98</v>
      </c>
      <c r="PX53" s="190">
        <f>SUM(PU53:PW53)</f>
        <v>2173.15</v>
      </c>
      <c r="PY53" s="192" t="s">
        <v>63</v>
      </c>
      <c r="PZ53" s="190" t="s">
        <v>43</v>
      </c>
      <c r="QA53" s="203">
        <v>1071.17</v>
      </c>
      <c r="QB53" s="203">
        <v>1101.98</v>
      </c>
      <c r="QC53" s="190">
        <f>SUM(PZ53:QB53)</f>
        <v>2173.15</v>
      </c>
      <c r="QD53" s="192" t="s">
        <v>63</v>
      </c>
      <c r="QE53" s="190" t="s">
        <v>43</v>
      </c>
      <c r="QF53" s="203">
        <v>1071.17</v>
      </c>
      <c r="QG53" s="203">
        <v>1101.98</v>
      </c>
      <c r="QH53" s="190">
        <f>SUM(QE53:QG53)</f>
        <v>2173.15</v>
      </c>
      <c r="QI53" s="192" t="s">
        <v>63</v>
      </c>
      <c r="QJ53" s="190" t="s">
        <v>43</v>
      </c>
      <c r="QK53" s="203">
        <v>1145.3900000000001</v>
      </c>
      <c r="QL53" s="203">
        <v>1178.33</v>
      </c>
      <c r="QM53" s="190">
        <f>SUM(QJ53:QL53)</f>
        <v>2323.7200000000003</v>
      </c>
      <c r="QN53" s="192" t="s">
        <v>63</v>
      </c>
      <c r="QO53" s="190" t="s">
        <v>43</v>
      </c>
      <c r="QP53" s="203">
        <v>1145.3900000000001</v>
      </c>
      <c r="QQ53" s="203">
        <v>1178.33</v>
      </c>
      <c r="QR53" s="190">
        <f>SUM(QO53:QQ53)</f>
        <v>2323.7200000000003</v>
      </c>
      <c r="QS53" s="192" t="s">
        <v>63</v>
      </c>
      <c r="QT53" s="190" t="s">
        <v>43</v>
      </c>
      <c r="QU53" s="203">
        <v>1140.67</v>
      </c>
      <c r="QV53" s="203">
        <v>1173.48</v>
      </c>
      <c r="QW53" s="190">
        <f>SUM(QT53:QV53)</f>
        <v>2314.15</v>
      </c>
      <c r="QX53" s="192" t="s">
        <v>63</v>
      </c>
      <c r="QY53" s="190" t="s">
        <v>43</v>
      </c>
      <c r="QZ53" s="203">
        <v>1140.72</v>
      </c>
      <c r="RA53" s="203">
        <v>1173.53</v>
      </c>
      <c r="RB53" s="190">
        <f>SUM(QY53:RA53)</f>
        <v>2314.25</v>
      </c>
      <c r="RC53" s="192" t="s">
        <v>63</v>
      </c>
      <c r="RD53" s="190" t="s">
        <v>43</v>
      </c>
      <c r="RE53" s="203">
        <v>1140.67</v>
      </c>
      <c r="RF53" s="203">
        <v>1173.48</v>
      </c>
      <c r="RG53" s="190">
        <f>SUM(RD53:RF53)</f>
        <v>2314.15</v>
      </c>
      <c r="RH53" s="192" t="s">
        <v>63</v>
      </c>
      <c r="RI53" s="190" t="s">
        <v>43</v>
      </c>
      <c r="RJ53" s="203">
        <v>1140.67</v>
      </c>
      <c r="RK53" s="203">
        <v>1173.48</v>
      </c>
      <c r="RL53" s="190">
        <f>SUM(RI53:RK53)</f>
        <v>2314.15</v>
      </c>
      <c r="RM53" s="192" t="s">
        <v>63</v>
      </c>
      <c r="RN53" s="190" t="s">
        <v>43</v>
      </c>
      <c r="RO53" s="203">
        <v>1140.67</v>
      </c>
      <c r="RP53" s="203">
        <v>1173.48</v>
      </c>
      <c r="RQ53" s="190">
        <f>SUM(RN53:RP53)</f>
        <v>2314.15</v>
      </c>
      <c r="RR53" s="192" t="s">
        <v>63</v>
      </c>
      <c r="RS53" s="190" t="s">
        <v>43</v>
      </c>
      <c r="RT53" s="203">
        <v>1140.67</v>
      </c>
      <c r="RU53" s="203">
        <v>1173.48</v>
      </c>
      <c r="RV53" s="190">
        <f>SUM(RS53:RU53)</f>
        <v>2314.15</v>
      </c>
      <c r="RW53" s="192" t="s">
        <v>63</v>
      </c>
      <c r="RX53" s="190" t="s">
        <v>43</v>
      </c>
      <c r="RY53" s="203">
        <v>1140.67</v>
      </c>
      <c r="RZ53" s="203">
        <v>1173.48</v>
      </c>
      <c r="SA53" s="190">
        <f>SUM(RX53:RZ53)</f>
        <v>2314.15</v>
      </c>
      <c r="SB53" s="192" t="s">
        <v>63</v>
      </c>
      <c r="SC53" s="190" t="s">
        <v>43</v>
      </c>
      <c r="SD53" s="203">
        <v>1140.67</v>
      </c>
      <c r="SE53" s="203">
        <v>1173.48</v>
      </c>
      <c r="SF53" s="190">
        <f>SUM(SC53:SE53)</f>
        <v>2314.15</v>
      </c>
      <c r="SG53" s="192" t="s">
        <v>63</v>
      </c>
      <c r="SH53" s="190" t="s">
        <v>43</v>
      </c>
      <c r="SI53" s="203">
        <v>1140.67</v>
      </c>
      <c r="SJ53" s="203">
        <v>1173.48</v>
      </c>
      <c r="SK53" s="190">
        <f>SUM(SH53:SJ53)</f>
        <v>2314.15</v>
      </c>
      <c r="SL53" s="192" t="s">
        <v>63</v>
      </c>
      <c r="SM53" s="190" t="s">
        <v>43</v>
      </c>
      <c r="SN53" s="203">
        <v>1140.67</v>
      </c>
      <c r="SO53" s="203">
        <v>1173.48</v>
      </c>
      <c r="SP53" s="190">
        <f>SUM(SM53:SO53)</f>
        <v>2314.15</v>
      </c>
      <c r="SQ53" s="192" t="s">
        <v>63</v>
      </c>
      <c r="SR53" s="190" t="s">
        <v>43</v>
      </c>
      <c r="SS53" s="203">
        <v>1278.79</v>
      </c>
      <c r="ST53" s="203">
        <v>1315.5</v>
      </c>
      <c r="SU53" s="190">
        <f>SUM(SR53:ST53)</f>
        <v>2594.29</v>
      </c>
      <c r="SV53" s="192" t="s">
        <v>63</v>
      </c>
      <c r="SW53" s="190" t="s">
        <v>43</v>
      </c>
      <c r="SX53" s="203">
        <v>1278.79</v>
      </c>
      <c r="SY53" s="203">
        <v>1315.5</v>
      </c>
      <c r="SZ53" s="190">
        <f>SUM(SW53:SY53)</f>
        <v>2594.29</v>
      </c>
      <c r="TA53" s="192" t="s">
        <v>63</v>
      </c>
      <c r="TB53" s="190" t="s">
        <v>43</v>
      </c>
      <c r="TC53" s="203">
        <v>1278.79</v>
      </c>
      <c r="TD53" s="203">
        <v>1315.5</v>
      </c>
      <c r="TE53" s="190">
        <f>SUM(TB53:TD53)</f>
        <v>2594.29</v>
      </c>
      <c r="TF53" s="192" t="s">
        <v>63</v>
      </c>
      <c r="TG53" s="190" t="s">
        <v>43</v>
      </c>
      <c r="TH53" s="203">
        <v>1246.94</v>
      </c>
      <c r="TI53" s="203">
        <v>1282.74</v>
      </c>
      <c r="TJ53" s="190">
        <f>SUM(TG53:TI53)</f>
        <v>2529.6800000000003</v>
      </c>
      <c r="TK53" s="192" t="s">
        <v>63</v>
      </c>
      <c r="TL53" s="190" t="s">
        <v>43</v>
      </c>
      <c r="TM53" s="203">
        <v>1246.94</v>
      </c>
      <c r="TN53" s="203">
        <v>1282.74</v>
      </c>
      <c r="TO53" s="190">
        <f>SUM(TL53:TN53)</f>
        <v>2529.6800000000003</v>
      </c>
      <c r="TP53" s="192" t="s">
        <v>63</v>
      </c>
      <c r="TQ53" s="190" t="s">
        <v>43</v>
      </c>
      <c r="TR53" s="203">
        <v>1246.94</v>
      </c>
      <c r="TS53" s="203">
        <v>1282.74</v>
      </c>
      <c r="TT53" s="190">
        <f>SUM(TQ53:TS53)</f>
        <v>2529.6800000000003</v>
      </c>
      <c r="TU53" s="192" t="s">
        <v>63</v>
      </c>
      <c r="TV53" s="190" t="s">
        <v>43</v>
      </c>
      <c r="TW53" s="203">
        <v>1246.94</v>
      </c>
      <c r="TX53" s="203">
        <v>1282.74</v>
      </c>
      <c r="TY53" s="190">
        <f>SUM(TV53:TX53)</f>
        <v>2529.6800000000003</v>
      </c>
      <c r="TZ53" s="192" t="s">
        <v>63</v>
      </c>
      <c r="UA53" s="190" t="s">
        <v>43</v>
      </c>
      <c r="UB53" s="203">
        <v>1246.94</v>
      </c>
      <c r="UC53" s="203">
        <v>1282.74</v>
      </c>
      <c r="UD53" s="190">
        <f>SUM(UA53:UC53)</f>
        <v>2529.6800000000003</v>
      </c>
      <c r="UE53" s="192" t="s">
        <v>63</v>
      </c>
      <c r="UF53" s="190" t="s">
        <v>43</v>
      </c>
      <c r="UG53" s="203">
        <v>1246.94</v>
      </c>
      <c r="UH53" s="203">
        <v>1282.74</v>
      </c>
      <c r="UI53" s="190">
        <f>SUM(UF53:UH53)</f>
        <v>2529.6800000000003</v>
      </c>
      <c r="UJ53" s="192" t="s">
        <v>63</v>
      </c>
      <c r="UK53" s="190" t="s">
        <v>43</v>
      </c>
      <c r="UL53" s="203">
        <v>1246.94</v>
      </c>
      <c r="UM53" s="203">
        <v>1282.74</v>
      </c>
      <c r="UN53" s="190">
        <f>SUM(UK53:UM53)</f>
        <v>2529.6800000000003</v>
      </c>
      <c r="UO53" s="192" t="s">
        <v>63</v>
      </c>
      <c r="UP53" s="190" t="s">
        <v>43</v>
      </c>
      <c r="UQ53" s="203">
        <v>1388.23</v>
      </c>
      <c r="UR53" s="203">
        <v>1428.09</v>
      </c>
      <c r="US53" s="190">
        <f>SUM(UP53:UR53)</f>
        <v>2816.3199999999997</v>
      </c>
      <c r="UT53" s="192" t="s">
        <v>63</v>
      </c>
      <c r="UU53" s="190" t="s">
        <v>43</v>
      </c>
      <c r="UV53" s="203">
        <v>1246.94</v>
      </c>
      <c r="UW53" s="203">
        <v>1282.74</v>
      </c>
      <c r="UX53" s="190">
        <f>SUM(UU53:UW53)</f>
        <v>2529.6800000000003</v>
      </c>
      <c r="UY53" s="192" t="s">
        <v>63</v>
      </c>
      <c r="UZ53" s="190" t="s">
        <v>43</v>
      </c>
      <c r="VA53" s="203">
        <v>1327.99</v>
      </c>
      <c r="VB53" s="203">
        <v>1366.12</v>
      </c>
      <c r="VC53" s="190">
        <f>SUM(UZ53:VB53)</f>
        <v>2694.1099999999997</v>
      </c>
      <c r="VD53" s="192" t="s">
        <v>63</v>
      </c>
      <c r="VE53" s="190" t="s">
        <v>43</v>
      </c>
      <c r="VF53" s="203">
        <v>1327.99</v>
      </c>
      <c r="VG53" s="203">
        <v>1366.12</v>
      </c>
      <c r="VH53" s="190">
        <f>SUM(VE53:VG53)</f>
        <v>2694.1099999999997</v>
      </c>
      <c r="VI53" s="192" t="s">
        <v>63</v>
      </c>
      <c r="VJ53" s="190" t="s">
        <v>43</v>
      </c>
      <c r="VK53" s="203">
        <v>1327.99</v>
      </c>
      <c r="VL53" s="203">
        <v>1366.12</v>
      </c>
      <c r="VM53" s="190">
        <f>SUM(VJ53:VL53)</f>
        <v>2694.1099999999997</v>
      </c>
      <c r="VN53" s="192" t="s">
        <v>63</v>
      </c>
      <c r="VO53" s="190" t="s">
        <v>43</v>
      </c>
      <c r="VP53" s="203">
        <v>1368.16</v>
      </c>
      <c r="VQ53" s="203">
        <v>1407.44</v>
      </c>
      <c r="VR53" s="190">
        <f>SUM(VO53:VQ53)</f>
        <v>2775.6000000000004</v>
      </c>
      <c r="VS53" s="192" t="s">
        <v>63</v>
      </c>
      <c r="VT53" s="190" t="s">
        <v>43</v>
      </c>
      <c r="VU53" s="203">
        <v>1368.18</v>
      </c>
      <c r="VV53" s="203">
        <v>1407.46</v>
      </c>
      <c r="VW53" s="190">
        <f>SUM(VT53:VV53)</f>
        <v>2775.6400000000003</v>
      </c>
      <c r="VX53" s="192" t="s">
        <v>63</v>
      </c>
      <c r="VY53" s="190" t="s">
        <v>43</v>
      </c>
      <c r="VZ53" s="203">
        <v>1368.16</v>
      </c>
      <c r="WA53" s="203">
        <v>1407.44</v>
      </c>
      <c r="WB53" s="190">
        <f>SUM(VY53:WA53)</f>
        <v>2775.6000000000004</v>
      </c>
      <c r="WC53" s="192" t="s">
        <v>63</v>
      </c>
      <c r="WD53" s="190" t="s">
        <v>43</v>
      </c>
      <c r="WE53" s="203">
        <v>1368.16</v>
      </c>
      <c r="WF53" s="203">
        <v>1407.44</v>
      </c>
      <c r="WG53" s="190">
        <f>SUM(WD53:WF53)</f>
        <v>2775.6000000000004</v>
      </c>
      <c r="WH53" s="192" t="s">
        <v>63</v>
      </c>
      <c r="WI53" s="190" t="s">
        <v>43</v>
      </c>
      <c r="WJ53" s="203">
        <v>1368.16</v>
      </c>
      <c r="WK53" s="203">
        <v>1407.44</v>
      </c>
      <c r="WL53" s="190">
        <f>SUM(WI53:WK53)</f>
        <v>2775.6000000000004</v>
      </c>
      <c r="WM53" s="192" t="s">
        <v>63</v>
      </c>
      <c r="WN53" s="190" t="s">
        <v>43</v>
      </c>
      <c r="WO53" s="203">
        <v>1368.16</v>
      </c>
      <c r="WP53" s="203">
        <v>1407.44</v>
      </c>
      <c r="WQ53" s="190">
        <f>SUM(WN53:WP53)</f>
        <v>2775.6000000000004</v>
      </c>
      <c r="WR53" s="192" t="s">
        <v>63</v>
      </c>
      <c r="WS53" s="190" t="s">
        <v>43</v>
      </c>
      <c r="WT53" s="203">
        <v>1368.16</v>
      </c>
      <c r="WU53" s="203">
        <v>1407.44</v>
      </c>
      <c r="WV53" s="190">
        <f>SUM(WS53:WU53)</f>
        <v>2775.6000000000004</v>
      </c>
      <c r="WW53" s="192" t="s">
        <v>63</v>
      </c>
      <c r="WX53" s="190" t="s">
        <v>43</v>
      </c>
      <c r="WY53" s="203">
        <v>1368.16</v>
      </c>
      <c r="WZ53" s="203">
        <v>1407.44</v>
      </c>
      <c r="XA53" s="190">
        <f>SUM(WX53:WZ53)</f>
        <v>2775.6000000000004</v>
      </c>
      <c r="XB53" s="192" t="s">
        <v>63</v>
      </c>
      <c r="XC53" s="190" t="s">
        <v>43</v>
      </c>
      <c r="XD53" s="203">
        <v>1368.16</v>
      </c>
      <c r="XE53" s="203">
        <v>1407.44</v>
      </c>
      <c r="XF53" s="190">
        <f>SUM(XC53:XE53)</f>
        <v>2775.6000000000004</v>
      </c>
      <c r="XG53" s="192" t="s">
        <v>63</v>
      </c>
      <c r="XH53" s="190" t="s">
        <v>43</v>
      </c>
      <c r="XI53" s="203">
        <v>1414.67</v>
      </c>
      <c r="XJ53" s="203">
        <v>1455.29</v>
      </c>
      <c r="XK53" s="190">
        <f>SUM(XH53:XJ53)</f>
        <v>2869.96</v>
      </c>
      <c r="XL53" s="192" t="s">
        <v>63</v>
      </c>
      <c r="XM53" s="190" t="s">
        <v>43</v>
      </c>
      <c r="XN53" s="203">
        <v>1458.45</v>
      </c>
      <c r="XO53" s="203">
        <v>1500.32</v>
      </c>
      <c r="XP53" s="190">
        <f>SUM(XM53:XO53)</f>
        <v>2958.77</v>
      </c>
      <c r="XQ53" s="192" t="s">
        <v>63</v>
      </c>
      <c r="XR53" s="190" t="s">
        <v>43</v>
      </c>
      <c r="XS53" s="203">
        <v>1466.85</v>
      </c>
      <c r="XT53" s="203">
        <v>1508.97</v>
      </c>
      <c r="XU53" s="190">
        <f>SUM(XR53:XT53)</f>
        <v>2975.8199999999997</v>
      </c>
      <c r="XV53" s="192" t="s">
        <v>63</v>
      </c>
      <c r="XW53" s="190" t="s">
        <v>43</v>
      </c>
      <c r="XX53" s="203">
        <v>1466.85</v>
      </c>
      <c r="XY53" s="203">
        <v>1508.97</v>
      </c>
      <c r="XZ53" s="190">
        <f>SUM(XW53:XY53)</f>
        <v>2975.8199999999997</v>
      </c>
      <c r="YA53" s="192" t="s">
        <v>63</v>
      </c>
      <c r="YB53" s="190" t="s">
        <v>43</v>
      </c>
      <c r="YC53" s="203">
        <v>1466.85</v>
      </c>
      <c r="YD53" s="203">
        <v>1508.97</v>
      </c>
      <c r="YE53" s="190">
        <f>SUM(YB53:YD53)</f>
        <v>2975.8199999999997</v>
      </c>
      <c r="YF53" s="192" t="s">
        <v>63</v>
      </c>
      <c r="YG53" s="190" t="s">
        <v>43</v>
      </c>
      <c r="YH53" s="203">
        <v>1466.85</v>
      </c>
      <c r="YI53" s="203">
        <v>1508.97</v>
      </c>
      <c r="YJ53" s="190">
        <f>SUM(YG53:YI53)</f>
        <v>2975.8199999999997</v>
      </c>
      <c r="YK53" s="192" t="s">
        <v>63</v>
      </c>
      <c r="YL53" s="190" t="s">
        <v>43</v>
      </c>
      <c r="YM53" s="203">
        <v>1662.54</v>
      </c>
      <c r="YN53" s="203">
        <v>1710.27</v>
      </c>
      <c r="YO53" s="190">
        <f>SUM(YL53:YN53)</f>
        <v>3372.81</v>
      </c>
      <c r="YP53" s="192" t="s">
        <v>63</v>
      </c>
      <c r="YQ53" s="190" t="s">
        <v>43</v>
      </c>
      <c r="YR53" s="203">
        <v>1505.36</v>
      </c>
      <c r="YS53" s="203">
        <v>1548.58</v>
      </c>
      <c r="YT53" s="190">
        <f>SUM(YQ53:YS53)</f>
        <v>3053.9399999999996</v>
      </c>
      <c r="YU53" s="192" t="s">
        <v>63</v>
      </c>
      <c r="YV53" s="190" t="s">
        <v>43</v>
      </c>
      <c r="YW53" s="203">
        <v>1505.36</v>
      </c>
      <c r="YX53" s="203">
        <v>1548.58</v>
      </c>
      <c r="YY53" s="190">
        <f>SUM(YV53:YX53)</f>
        <v>3053.9399999999996</v>
      </c>
      <c r="YZ53" s="192" t="s">
        <v>63</v>
      </c>
      <c r="ZA53" s="190" t="s">
        <v>43</v>
      </c>
      <c r="ZB53" s="203">
        <v>1505.36</v>
      </c>
      <c r="ZC53" s="203">
        <v>1548.58</v>
      </c>
      <c r="ZD53" s="190">
        <f>SUM(ZA53:ZC53)</f>
        <v>3053.9399999999996</v>
      </c>
      <c r="ZE53" s="192" t="s">
        <v>63</v>
      </c>
      <c r="ZF53" s="190" t="s">
        <v>43</v>
      </c>
      <c r="ZG53" s="203">
        <v>1505.36</v>
      </c>
      <c r="ZH53" s="203">
        <v>1548.58</v>
      </c>
      <c r="ZI53" s="190">
        <f>SUM(ZF53:ZH53)</f>
        <v>3053.9399999999996</v>
      </c>
      <c r="ZJ53" s="192" t="s">
        <v>63</v>
      </c>
      <c r="ZK53" s="190"/>
      <c r="ZL53" s="203"/>
      <c r="ZM53" s="203"/>
      <c r="ZN53" s="190">
        <f>SUM(ZK53:ZM53)</f>
        <v>0</v>
      </c>
      <c r="ZO53" s="192" t="s">
        <v>63</v>
      </c>
      <c r="ZP53" s="190"/>
      <c r="ZQ53" s="203"/>
      <c r="ZR53" s="203"/>
      <c r="ZS53" s="190">
        <f>SUM(ZP53:ZR53)</f>
        <v>0</v>
      </c>
      <c r="ZT53" s="192" t="s">
        <v>63</v>
      </c>
      <c r="ZU53" s="190"/>
      <c r="ZV53" s="203"/>
      <c r="ZW53" s="203"/>
      <c r="ZX53" s="190">
        <f>SUM(ZU53:ZW53)</f>
        <v>0</v>
      </c>
      <c r="ZY53" s="192" t="s">
        <v>63</v>
      </c>
      <c r="ZZ53" s="190"/>
      <c r="AAA53" s="203"/>
      <c r="AAB53" s="203"/>
      <c r="AAC53" s="190">
        <f>SUM(ZZ53:AAB53)</f>
        <v>0</v>
      </c>
      <c r="AAD53" s="192" t="s">
        <v>63</v>
      </c>
      <c r="AAE53" s="190"/>
      <c r="AAF53" s="203"/>
      <c r="AAG53" s="203"/>
      <c r="AAH53" s="190">
        <f>SUM(AAE53:AAG53)</f>
        <v>0</v>
      </c>
      <c r="AAI53" s="192" t="s">
        <v>63</v>
      </c>
      <c r="AAJ53" s="190"/>
      <c r="AAK53" s="203"/>
      <c r="AAL53" s="203"/>
      <c r="AAM53" s="190">
        <f>SUM(AAJ53:AAL53)</f>
        <v>0</v>
      </c>
    </row>
    <row r="54" spans="1:715" ht="23.25" thickBot="1" x14ac:dyDescent="0.3">
      <c r="A54" s="194" t="s">
        <v>63</v>
      </c>
      <c r="B54" s="205" t="s">
        <v>163</v>
      </c>
      <c r="C54" s="205">
        <v>496.02</v>
      </c>
      <c r="D54" s="205">
        <v>509.96</v>
      </c>
      <c r="E54" s="190">
        <f>SUM(B54:D54)</f>
        <v>1005.98</v>
      </c>
      <c r="F54" s="194" t="s">
        <v>63</v>
      </c>
      <c r="G54" s="205" t="s">
        <v>163</v>
      </c>
      <c r="H54" s="205">
        <v>501.32</v>
      </c>
      <c r="I54" s="205">
        <v>515.4</v>
      </c>
      <c r="J54" s="190">
        <f>SUM(G54:I54)</f>
        <v>1016.72</v>
      </c>
      <c r="K54" s="194" t="s">
        <v>63</v>
      </c>
      <c r="L54" s="205" t="s">
        <v>163</v>
      </c>
      <c r="M54" s="205">
        <v>506.61</v>
      </c>
      <c r="N54" s="205">
        <v>520.85</v>
      </c>
      <c r="O54" s="190">
        <f>SUM(L54:N54)</f>
        <v>1027.46</v>
      </c>
      <c r="P54" s="194" t="s">
        <v>63</v>
      </c>
      <c r="Q54" s="205" t="s">
        <v>163</v>
      </c>
      <c r="R54" s="205">
        <v>511.91</v>
      </c>
      <c r="S54" s="205">
        <v>526.29</v>
      </c>
      <c r="T54" s="190">
        <f>SUM(Q54:S54)</f>
        <v>1038.2</v>
      </c>
      <c r="U54" s="194" t="s">
        <v>63</v>
      </c>
      <c r="V54" s="205" t="s">
        <v>163</v>
      </c>
      <c r="W54" s="205">
        <v>517.20000000000005</v>
      </c>
      <c r="X54" s="205">
        <v>531.74</v>
      </c>
      <c r="Y54" s="190">
        <f>SUM(V54:X54)</f>
        <v>1048.94</v>
      </c>
      <c r="Z54" s="194" t="s">
        <v>63</v>
      </c>
      <c r="AA54" s="205" t="s">
        <v>163</v>
      </c>
      <c r="AB54" s="205">
        <v>522.48</v>
      </c>
      <c r="AC54" s="205">
        <v>537.16</v>
      </c>
      <c r="AD54" s="190">
        <f>SUM(AA54:AC54)</f>
        <v>1059.6399999999999</v>
      </c>
      <c r="AE54" s="194" t="s">
        <v>63</v>
      </c>
      <c r="AF54" s="205" t="s">
        <v>163</v>
      </c>
      <c r="AG54" s="205">
        <v>577.32000000000005</v>
      </c>
      <c r="AH54" s="205">
        <v>593.52</v>
      </c>
      <c r="AI54" s="190">
        <f>SUM(AF54:AH54)</f>
        <v>1170.8400000000001</v>
      </c>
      <c r="AJ54" s="194" t="s">
        <v>63</v>
      </c>
      <c r="AK54" s="205" t="s">
        <v>163</v>
      </c>
      <c r="AL54" s="205">
        <v>577.32000000000005</v>
      </c>
      <c r="AM54" s="205">
        <v>593.52</v>
      </c>
      <c r="AN54" s="190">
        <f>SUM(AK54:AM54)</f>
        <v>1170.8400000000001</v>
      </c>
      <c r="AO54" s="192" t="s">
        <v>63</v>
      </c>
      <c r="AP54" s="190" t="s">
        <v>51</v>
      </c>
      <c r="AQ54" s="190">
        <v>577.32000000000005</v>
      </c>
      <c r="AR54" s="190">
        <v>593.52</v>
      </c>
      <c r="AS54" s="190">
        <f>SUM(AP54:AR54)</f>
        <v>1170.8400000000001</v>
      </c>
      <c r="AT54" s="192" t="s">
        <v>63</v>
      </c>
      <c r="AU54" s="190" t="s">
        <v>43</v>
      </c>
      <c r="AV54" s="190">
        <v>577.32000000000005</v>
      </c>
      <c r="AW54" s="190">
        <v>593.52</v>
      </c>
      <c r="AX54" s="190">
        <f>SUM(AU54:AW54)</f>
        <v>1170.8400000000001</v>
      </c>
      <c r="AY54" s="192" t="s">
        <v>73</v>
      </c>
      <c r="AZ54" s="190" t="s">
        <v>43</v>
      </c>
      <c r="BA54" s="190">
        <v>59.04</v>
      </c>
      <c r="BB54" s="190">
        <v>59.03</v>
      </c>
      <c r="BC54" s="190">
        <f>SUM(AZ54:BB54)</f>
        <v>118.07</v>
      </c>
      <c r="BD54" s="192" t="s">
        <v>73</v>
      </c>
      <c r="BE54" s="190" t="s">
        <v>43</v>
      </c>
      <c r="BF54" s="190">
        <v>63.77</v>
      </c>
      <c r="BG54" s="190">
        <v>63.77</v>
      </c>
      <c r="BH54" s="190">
        <f>SUM(BE54:BG54)</f>
        <v>127.54</v>
      </c>
      <c r="BI54" s="192" t="s">
        <v>73</v>
      </c>
      <c r="BJ54" s="190" t="s">
        <v>43</v>
      </c>
      <c r="BK54" s="190">
        <v>63.83</v>
      </c>
      <c r="BL54" s="190">
        <v>63.82</v>
      </c>
      <c r="BM54" s="190">
        <f>SUM(BJ54:BL54)</f>
        <v>127.65</v>
      </c>
      <c r="BN54" s="192" t="s">
        <v>73</v>
      </c>
      <c r="BO54" s="190" t="s">
        <v>43</v>
      </c>
      <c r="BP54" s="190">
        <v>67.33</v>
      </c>
      <c r="BQ54" s="190">
        <v>67.319999999999993</v>
      </c>
      <c r="BR54" s="190">
        <f>SUM(BO54:BQ54)</f>
        <v>134.64999999999998</v>
      </c>
      <c r="BS54" s="192" t="s">
        <v>73</v>
      </c>
      <c r="BT54" s="190" t="s">
        <v>43</v>
      </c>
      <c r="BU54" s="190">
        <v>67.33</v>
      </c>
      <c r="BV54" s="190">
        <v>67.319999999999993</v>
      </c>
      <c r="BW54" s="190">
        <f>SUM(BT54:BV54)</f>
        <v>134.64999999999998</v>
      </c>
      <c r="BX54" s="192" t="s">
        <v>73</v>
      </c>
      <c r="BY54" s="190" t="s">
        <v>43</v>
      </c>
      <c r="BZ54" s="190">
        <v>67.38</v>
      </c>
      <c r="CA54" s="190">
        <v>67.38</v>
      </c>
      <c r="CB54" s="190">
        <f>SUM(BY54:CA54)</f>
        <v>134.76</v>
      </c>
      <c r="CC54" s="192" t="s">
        <v>73</v>
      </c>
      <c r="CD54" s="190" t="s">
        <v>43</v>
      </c>
      <c r="CE54" s="190">
        <v>67.38</v>
      </c>
      <c r="CF54" s="190">
        <v>67.38</v>
      </c>
      <c r="CG54" s="190">
        <f>SUM(CD54:CF54)</f>
        <v>134.76</v>
      </c>
      <c r="CH54" s="192" t="s">
        <v>73</v>
      </c>
      <c r="CI54" s="190" t="s">
        <v>43</v>
      </c>
      <c r="CJ54" s="190">
        <v>67.38</v>
      </c>
      <c r="CK54" s="190">
        <v>67.38</v>
      </c>
      <c r="CL54" s="190">
        <f>SUM(CI54:CK54)</f>
        <v>134.76</v>
      </c>
      <c r="CM54" s="192" t="s">
        <v>73</v>
      </c>
      <c r="CN54" s="190" t="s">
        <v>43</v>
      </c>
      <c r="CO54" s="190">
        <v>67.38</v>
      </c>
      <c r="CP54" s="190">
        <v>67.38</v>
      </c>
      <c r="CQ54" s="190">
        <f>SUM(CN54:CP54)</f>
        <v>134.76</v>
      </c>
      <c r="CR54" s="192" t="s">
        <v>73</v>
      </c>
      <c r="CS54" s="190" t="s">
        <v>43</v>
      </c>
      <c r="CT54" s="190">
        <v>68.2</v>
      </c>
      <c r="CU54" s="190">
        <v>68.19</v>
      </c>
      <c r="CV54" s="190">
        <f>SUM(CS54:CU54)</f>
        <v>136.38999999999999</v>
      </c>
      <c r="CW54" s="192" t="s">
        <v>73</v>
      </c>
      <c r="CX54" s="190" t="s">
        <v>43</v>
      </c>
      <c r="CY54" s="190">
        <v>69.94</v>
      </c>
      <c r="CZ54" s="190">
        <v>69.94</v>
      </c>
      <c r="DA54" s="190">
        <f>SUM(CX54:CZ54)</f>
        <v>139.88</v>
      </c>
      <c r="DB54" s="192" t="s">
        <v>73</v>
      </c>
      <c r="DC54" s="190" t="s">
        <v>43</v>
      </c>
      <c r="DD54" s="190">
        <v>69.94</v>
      </c>
      <c r="DE54" s="190">
        <v>69.94</v>
      </c>
      <c r="DF54" s="190">
        <f>SUM(DC54:DE54)</f>
        <v>139.88</v>
      </c>
      <c r="DG54" s="192" t="s">
        <v>73</v>
      </c>
      <c r="DH54" s="190" t="s">
        <v>43</v>
      </c>
      <c r="DI54" s="190">
        <v>69.94</v>
      </c>
      <c r="DJ54" s="190">
        <v>69.94</v>
      </c>
      <c r="DK54" s="190">
        <f>SUM(DH54:DJ54)</f>
        <v>139.88</v>
      </c>
      <c r="DL54" s="192" t="s">
        <v>73</v>
      </c>
      <c r="DM54" s="190" t="s">
        <v>43</v>
      </c>
      <c r="DN54" s="190">
        <v>70.41</v>
      </c>
      <c r="DO54" s="190">
        <v>70.41</v>
      </c>
      <c r="DP54" s="190">
        <f>SUM(DM54:DO54)</f>
        <v>140.82</v>
      </c>
      <c r="DQ54" s="192" t="s">
        <v>73</v>
      </c>
      <c r="DR54" s="190" t="s">
        <v>43</v>
      </c>
      <c r="DS54" s="190">
        <v>70.650000000000006</v>
      </c>
      <c r="DT54" s="190">
        <v>70.64</v>
      </c>
      <c r="DU54" s="190">
        <f>SUM(DR54:DT54)</f>
        <v>141.29000000000002</v>
      </c>
      <c r="DV54" s="192" t="s">
        <v>73</v>
      </c>
      <c r="DW54" s="190" t="s">
        <v>43</v>
      </c>
      <c r="DX54" s="190">
        <v>70.650000000000006</v>
      </c>
      <c r="DY54" s="190">
        <v>70.64</v>
      </c>
      <c r="DZ54" s="190">
        <f>SUM(DW54:DY54)</f>
        <v>141.29000000000002</v>
      </c>
      <c r="EA54" s="192" t="s">
        <v>73</v>
      </c>
      <c r="EB54" s="190" t="s">
        <v>43</v>
      </c>
      <c r="EC54" s="190">
        <v>70.650000000000006</v>
      </c>
      <c r="ED54" s="190">
        <v>70.64</v>
      </c>
      <c r="EE54" s="190">
        <f>SUM(EB54:ED54)</f>
        <v>141.29000000000002</v>
      </c>
      <c r="EF54" s="192" t="s">
        <v>73</v>
      </c>
      <c r="EG54" s="190" t="s">
        <v>43</v>
      </c>
      <c r="EH54" s="190">
        <v>70.650000000000006</v>
      </c>
      <c r="EI54" s="190">
        <v>70.64</v>
      </c>
      <c r="EJ54" s="190">
        <f>SUM(EG54:EI54)</f>
        <v>141.29000000000002</v>
      </c>
      <c r="EK54" s="192" t="s">
        <v>73</v>
      </c>
      <c r="EL54" s="190" t="s">
        <v>43</v>
      </c>
      <c r="EM54" s="190">
        <v>70.650000000000006</v>
      </c>
      <c r="EN54" s="190">
        <v>70.64</v>
      </c>
      <c r="EO54" s="190">
        <f>SUM(EL54:EN54)</f>
        <v>141.29000000000002</v>
      </c>
      <c r="EP54" s="192" t="s">
        <v>73</v>
      </c>
      <c r="EQ54" s="190" t="s">
        <v>43</v>
      </c>
      <c r="ER54" s="190">
        <v>70.650000000000006</v>
      </c>
      <c r="ES54" s="190">
        <v>70.64</v>
      </c>
      <c r="ET54" s="190">
        <f>SUM(EQ54:ES54)</f>
        <v>141.29000000000002</v>
      </c>
      <c r="EU54" s="192" t="s">
        <v>73</v>
      </c>
      <c r="EV54" s="190" t="s">
        <v>43</v>
      </c>
      <c r="EW54" s="190">
        <v>70.88</v>
      </c>
      <c r="EX54" s="190">
        <v>70.88</v>
      </c>
      <c r="EY54" s="190">
        <f>SUM(EV54:EX54)</f>
        <v>141.76</v>
      </c>
      <c r="EZ54" s="192" t="s">
        <v>73</v>
      </c>
      <c r="FA54" s="190" t="s">
        <v>43</v>
      </c>
      <c r="FB54" s="190">
        <v>70.88</v>
      </c>
      <c r="FC54" s="190">
        <v>70.88</v>
      </c>
      <c r="FD54" s="190">
        <f>SUM(FA54:FC54)</f>
        <v>141.76</v>
      </c>
      <c r="FE54" s="192" t="s">
        <v>73</v>
      </c>
      <c r="FF54" s="190" t="s">
        <v>43</v>
      </c>
      <c r="FG54" s="190">
        <v>70.88</v>
      </c>
      <c r="FH54" s="190">
        <v>70.88</v>
      </c>
      <c r="FI54" s="190">
        <f>SUM(FF54:FH54)</f>
        <v>141.76</v>
      </c>
      <c r="FJ54" s="192" t="s">
        <v>73</v>
      </c>
      <c r="FK54" s="190" t="s">
        <v>43</v>
      </c>
      <c r="FL54" s="190">
        <v>72.010000000000005</v>
      </c>
      <c r="FM54" s="190">
        <v>72.010000000000005</v>
      </c>
      <c r="FN54" s="190">
        <f>SUM(FK54:FM54)</f>
        <v>144.02000000000001</v>
      </c>
      <c r="FO54" s="192" t="s">
        <v>73</v>
      </c>
      <c r="FP54" s="190" t="s">
        <v>43</v>
      </c>
      <c r="FQ54" s="190">
        <v>76.900000000000006</v>
      </c>
      <c r="FR54" s="190">
        <v>76.89</v>
      </c>
      <c r="FS54" s="190">
        <f>SUM(FP54:FR54)</f>
        <v>153.79000000000002</v>
      </c>
      <c r="FT54" s="192" t="s">
        <v>73</v>
      </c>
      <c r="FU54" s="190" t="s">
        <v>43</v>
      </c>
      <c r="FV54" s="190">
        <v>76.900000000000006</v>
      </c>
      <c r="FW54" s="190">
        <v>76.89</v>
      </c>
      <c r="FX54" s="190">
        <f>SUM(FU54:FW54)</f>
        <v>153.79000000000002</v>
      </c>
      <c r="FY54" s="192" t="s">
        <v>73</v>
      </c>
      <c r="FZ54" s="190" t="s">
        <v>43</v>
      </c>
      <c r="GA54" s="190">
        <v>76.900000000000006</v>
      </c>
      <c r="GB54" s="190">
        <v>76.89</v>
      </c>
      <c r="GC54" s="190">
        <f>SUM(FZ54:GB54)</f>
        <v>153.79000000000002</v>
      </c>
      <c r="GD54" s="192" t="s">
        <v>73</v>
      </c>
      <c r="GE54" s="190" t="s">
        <v>43</v>
      </c>
      <c r="GF54" s="190">
        <v>78.77</v>
      </c>
      <c r="GG54" s="190">
        <v>78.77</v>
      </c>
      <c r="GH54" s="190">
        <f>SUM(GE54:GG54)</f>
        <v>157.54</v>
      </c>
      <c r="GI54" s="192" t="s">
        <v>73</v>
      </c>
      <c r="GJ54" s="190" t="s">
        <v>43</v>
      </c>
      <c r="GK54" s="190">
        <v>79.709999999999994</v>
      </c>
      <c r="GL54" s="190">
        <v>79.709999999999994</v>
      </c>
      <c r="GM54" s="190">
        <f>SUM(GJ54:GL54)</f>
        <v>159.41999999999999</v>
      </c>
      <c r="GN54" s="192" t="s">
        <v>73</v>
      </c>
      <c r="GO54" s="190" t="s">
        <v>43</v>
      </c>
      <c r="GP54" s="190">
        <v>79.709999999999994</v>
      </c>
      <c r="GQ54" s="190">
        <v>79.709999999999994</v>
      </c>
      <c r="GR54" s="190">
        <f>SUM(GO54:GQ54)</f>
        <v>159.41999999999999</v>
      </c>
      <c r="GS54" s="192" t="s">
        <v>73</v>
      </c>
      <c r="GT54" s="190" t="s">
        <v>43</v>
      </c>
      <c r="GU54" s="190">
        <v>80.180000000000007</v>
      </c>
      <c r="GV54" s="190">
        <v>80.17</v>
      </c>
      <c r="GW54" s="190">
        <f>SUM(GT54:GV54)</f>
        <v>160.35000000000002</v>
      </c>
      <c r="GX54" s="192" t="s">
        <v>73</v>
      </c>
      <c r="GY54" s="190" t="s">
        <v>43</v>
      </c>
      <c r="GZ54" s="190">
        <v>80.180000000000007</v>
      </c>
      <c r="HA54" s="190">
        <v>80.17</v>
      </c>
      <c r="HB54" s="190">
        <f>SUM(GY54:HA54)</f>
        <v>160.35000000000002</v>
      </c>
      <c r="HC54" s="192" t="s">
        <v>73</v>
      </c>
      <c r="HD54" s="190" t="s">
        <v>43</v>
      </c>
      <c r="HE54" s="190">
        <v>80.180000000000007</v>
      </c>
      <c r="HF54" s="190">
        <v>80.17</v>
      </c>
      <c r="HG54" s="190">
        <f>SUM(HD54:HF54)</f>
        <v>160.35000000000002</v>
      </c>
      <c r="HH54" s="192" t="s">
        <v>73</v>
      </c>
      <c r="HI54" s="190" t="s">
        <v>43</v>
      </c>
      <c r="HJ54" s="190">
        <v>80.180000000000007</v>
      </c>
      <c r="HK54" s="190">
        <v>80.17</v>
      </c>
      <c r="HL54" s="190">
        <f>SUM(HI54:HK54)</f>
        <v>160.35000000000002</v>
      </c>
      <c r="HM54" s="192" t="s">
        <v>73</v>
      </c>
      <c r="HN54" s="190" t="s">
        <v>43</v>
      </c>
      <c r="HO54" s="190">
        <v>80.36</v>
      </c>
      <c r="HP54" s="190">
        <v>80.36</v>
      </c>
      <c r="HQ54" s="190">
        <f>SUM(HN54:HP54)</f>
        <v>160.72</v>
      </c>
      <c r="HR54" s="192" t="s">
        <v>73</v>
      </c>
      <c r="HS54" s="190" t="s">
        <v>43</v>
      </c>
      <c r="HT54" s="190">
        <v>80.36</v>
      </c>
      <c r="HU54" s="190">
        <v>80.36</v>
      </c>
      <c r="HV54" s="190">
        <f>SUM(HS54:HU54)</f>
        <v>160.72</v>
      </c>
      <c r="HW54" s="192" t="s">
        <v>73</v>
      </c>
      <c r="HX54" s="190" t="s">
        <v>43</v>
      </c>
      <c r="HY54" s="190">
        <v>80.36</v>
      </c>
      <c r="HZ54" s="190">
        <v>80.36</v>
      </c>
      <c r="IA54" s="190">
        <f>SUM(HX54:HZ54)</f>
        <v>160.72</v>
      </c>
      <c r="IB54" s="192" t="s">
        <v>73</v>
      </c>
      <c r="IC54" s="190" t="s">
        <v>43</v>
      </c>
      <c r="ID54" s="190">
        <v>80.36</v>
      </c>
      <c r="IE54" s="190">
        <v>80.36</v>
      </c>
      <c r="IF54" s="190">
        <f>SUM(IC54:IE54)</f>
        <v>160.72</v>
      </c>
      <c r="IG54" s="192" t="s">
        <v>73</v>
      </c>
      <c r="IH54" s="190" t="s">
        <v>43</v>
      </c>
      <c r="II54" s="190">
        <v>80.510000000000005</v>
      </c>
      <c r="IJ54" s="190">
        <v>80.5</v>
      </c>
      <c r="IK54" s="190">
        <f>SUM(IH54:IJ54)</f>
        <v>161.01</v>
      </c>
      <c r="IL54" s="192" t="s">
        <v>73</v>
      </c>
      <c r="IM54" s="190" t="s">
        <v>43</v>
      </c>
      <c r="IN54" s="190">
        <v>80.510000000000005</v>
      </c>
      <c r="IO54" s="190">
        <v>80.5</v>
      </c>
      <c r="IP54" s="190">
        <f>SUM(IM54:IO54)</f>
        <v>161.01</v>
      </c>
      <c r="IQ54" s="192" t="s">
        <v>73</v>
      </c>
      <c r="IR54" s="190" t="s">
        <v>43</v>
      </c>
      <c r="IS54" s="190">
        <v>80.650000000000006</v>
      </c>
      <c r="IT54" s="190">
        <v>80.650000000000006</v>
      </c>
      <c r="IU54" s="190">
        <f>SUM(IR54:IT54)</f>
        <v>161.30000000000001</v>
      </c>
      <c r="IV54" s="192" t="s">
        <v>73</v>
      </c>
      <c r="IW54" s="190" t="s">
        <v>43</v>
      </c>
      <c r="IX54" s="190">
        <v>80.650000000000006</v>
      </c>
      <c r="IY54" s="190">
        <v>80.650000000000006</v>
      </c>
      <c r="IZ54" s="190">
        <f>SUM(IW54:IY54)</f>
        <v>161.30000000000001</v>
      </c>
      <c r="JA54" s="192" t="s">
        <v>73</v>
      </c>
      <c r="JB54" s="190" t="s">
        <v>43</v>
      </c>
      <c r="JC54" s="190">
        <v>80.650000000000006</v>
      </c>
      <c r="JD54" s="190">
        <v>80.650000000000006</v>
      </c>
      <c r="JE54" s="190">
        <f>SUM(JB54:JD54)</f>
        <v>161.30000000000001</v>
      </c>
      <c r="JF54" s="192" t="s">
        <v>73</v>
      </c>
      <c r="JG54" s="190" t="s">
        <v>43</v>
      </c>
      <c r="JH54" s="190">
        <v>80.650000000000006</v>
      </c>
      <c r="JI54" s="190">
        <v>80.650000000000006</v>
      </c>
      <c r="JJ54" s="190">
        <f>SUM(JG54:JI54)</f>
        <v>161.30000000000001</v>
      </c>
      <c r="JK54" s="192" t="s">
        <v>73</v>
      </c>
      <c r="JL54" s="190" t="s">
        <v>43</v>
      </c>
      <c r="JM54" s="190">
        <v>80.650000000000006</v>
      </c>
      <c r="JN54" s="190">
        <v>80.650000000000006</v>
      </c>
      <c r="JO54" s="190">
        <f>SUM(JL54:JN54)</f>
        <v>161.30000000000001</v>
      </c>
      <c r="JP54" s="192" t="s">
        <v>73</v>
      </c>
      <c r="JQ54" s="190" t="s">
        <v>43</v>
      </c>
      <c r="JR54" s="190">
        <v>80.84</v>
      </c>
      <c r="JS54" s="190">
        <v>80.83</v>
      </c>
      <c r="JT54" s="190">
        <f>SUM(JQ54:JS54)</f>
        <v>161.67000000000002</v>
      </c>
      <c r="JU54" s="192" t="s">
        <v>73</v>
      </c>
      <c r="JV54" s="190" t="s">
        <v>43</v>
      </c>
      <c r="JW54" s="190">
        <v>81.45</v>
      </c>
      <c r="JX54" s="190">
        <v>81.44</v>
      </c>
      <c r="JY54" s="190">
        <f>SUM(JV54:JX54)</f>
        <v>162.88999999999999</v>
      </c>
      <c r="JZ54" s="192" t="s">
        <v>73</v>
      </c>
      <c r="KA54" s="190" t="s">
        <v>43</v>
      </c>
      <c r="KB54" s="190">
        <v>81.45</v>
      </c>
      <c r="KC54" s="190">
        <v>81.44</v>
      </c>
      <c r="KD54" s="190">
        <f>SUM(KA54:KC54)</f>
        <v>162.88999999999999</v>
      </c>
      <c r="KE54" s="192" t="s">
        <v>73</v>
      </c>
      <c r="KF54" s="190" t="s">
        <v>43</v>
      </c>
      <c r="KG54" s="190">
        <v>81.45</v>
      </c>
      <c r="KH54" s="190">
        <v>81.44</v>
      </c>
      <c r="KI54" s="190">
        <f>SUM(KF54:KH54)</f>
        <v>162.88999999999999</v>
      </c>
      <c r="KJ54" s="192" t="s">
        <v>73</v>
      </c>
      <c r="KK54" s="190" t="s">
        <v>43</v>
      </c>
      <c r="KL54" s="190">
        <v>81.45</v>
      </c>
      <c r="KM54" s="190">
        <v>81.44</v>
      </c>
      <c r="KN54" s="190">
        <f>SUM(KK54:KM54)</f>
        <v>162.88999999999999</v>
      </c>
      <c r="KO54" s="192" t="s">
        <v>73</v>
      </c>
      <c r="KP54" s="190" t="s">
        <v>43</v>
      </c>
      <c r="KQ54" s="190">
        <v>81.45</v>
      </c>
      <c r="KR54" s="190">
        <v>81.44</v>
      </c>
      <c r="KS54" s="190">
        <f>SUM(KP54:KR54)</f>
        <v>162.88999999999999</v>
      </c>
      <c r="KT54" s="192" t="s">
        <v>73</v>
      </c>
      <c r="KU54" s="190" t="s">
        <v>43</v>
      </c>
      <c r="KV54" s="190">
        <v>82.24</v>
      </c>
      <c r="KW54" s="190">
        <v>82.24</v>
      </c>
      <c r="KX54" s="190">
        <f>SUM(KU54:KW54)</f>
        <v>164.48</v>
      </c>
      <c r="KY54" s="192" t="s">
        <v>73</v>
      </c>
      <c r="KZ54" s="190" t="s">
        <v>43</v>
      </c>
      <c r="LA54" s="190">
        <v>82.24</v>
      </c>
      <c r="LB54" s="190">
        <v>82.24</v>
      </c>
      <c r="LC54" s="190">
        <f>SUM(KZ54:LB54)</f>
        <v>164.48</v>
      </c>
      <c r="LD54" s="192" t="s">
        <v>73</v>
      </c>
      <c r="LE54" s="190" t="s">
        <v>43</v>
      </c>
      <c r="LF54" s="190">
        <v>82.24</v>
      </c>
      <c r="LG54" s="190">
        <v>82.24</v>
      </c>
      <c r="LH54" s="190">
        <f>SUM(LE54:LG54)</f>
        <v>164.48</v>
      </c>
      <c r="LI54" s="192" t="s">
        <v>73</v>
      </c>
      <c r="LJ54" s="190" t="s">
        <v>43</v>
      </c>
      <c r="LK54" s="190">
        <v>82.24</v>
      </c>
      <c r="LL54" s="190">
        <v>82.24</v>
      </c>
      <c r="LM54" s="190">
        <f>SUM(LJ54:LL54)</f>
        <v>164.48</v>
      </c>
      <c r="LN54" s="192" t="s">
        <v>73</v>
      </c>
      <c r="LO54" s="190" t="s">
        <v>43</v>
      </c>
      <c r="LP54" s="190">
        <v>82.24</v>
      </c>
      <c r="LQ54" s="190">
        <v>82.24</v>
      </c>
      <c r="LR54" s="190">
        <f>SUM(LO54:LQ54)</f>
        <v>164.48</v>
      </c>
      <c r="LS54" s="192" t="s">
        <v>73</v>
      </c>
      <c r="LT54" s="190" t="s">
        <v>43</v>
      </c>
      <c r="LU54" s="190">
        <v>82.24</v>
      </c>
      <c r="LV54" s="190">
        <v>82.24</v>
      </c>
      <c r="LW54" s="190">
        <f>SUM(LT54:LV54)</f>
        <v>164.48</v>
      </c>
      <c r="LX54" s="192" t="s">
        <v>73</v>
      </c>
      <c r="LY54" s="190" t="s">
        <v>43</v>
      </c>
      <c r="LZ54" s="190">
        <v>83.33</v>
      </c>
      <c r="MA54" s="190">
        <v>83.33</v>
      </c>
      <c r="MB54" s="190">
        <f>SUM(LY54:MA54)</f>
        <v>166.66</v>
      </c>
      <c r="MC54" s="192" t="s">
        <v>73</v>
      </c>
      <c r="MD54" s="190" t="s">
        <v>43</v>
      </c>
      <c r="ME54" s="190">
        <v>83.33</v>
      </c>
      <c r="MF54" s="190">
        <v>83.33</v>
      </c>
      <c r="MG54" s="190">
        <f>SUM(MD54:MF54)</f>
        <v>166.66</v>
      </c>
      <c r="MH54" s="192" t="s">
        <v>73</v>
      </c>
      <c r="MI54" s="190" t="s">
        <v>43</v>
      </c>
      <c r="MJ54" s="190">
        <v>83.33</v>
      </c>
      <c r="MK54" s="190">
        <v>83.33</v>
      </c>
      <c r="ML54" s="190">
        <f>SUM(MI54:MK54)</f>
        <v>166.66</v>
      </c>
      <c r="MM54" s="192" t="s">
        <v>73</v>
      </c>
      <c r="MN54" s="190" t="s">
        <v>43</v>
      </c>
      <c r="MO54" s="190">
        <v>83.33</v>
      </c>
      <c r="MP54" s="190">
        <v>83.33</v>
      </c>
      <c r="MQ54" s="190">
        <f>SUM(MN54:MP54)</f>
        <v>166.66</v>
      </c>
      <c r="MR54" s="192" t="s">
        <v>73</v>
      </c>
      <c r="MS54" s="190" t="s">
        <v>43</v>
      </c>
      <c r="MT54" s="190">
        <v>83.57</v>
      </c>
      <c r="MU54" s="190">
        <v>83.56</v>
      </c>
      <c r="MV54" s="190">
        <f>SUM(MS54:MU54)</f>
        <v>167.13</v>
      </c>
      <c r="MW54" s="192" t="s">
        <v>73</v>
      </c>
      <c r="MX54" s="190" t="s">
        <v>43</v>
      </c>
      <c r="MY54" s="190">
        <v>83.57</v>
      </c>
      <c r="MZ54" s="190">
        <v>83.56</v>
      </c>
      <c r="NA54" s="190">
        <f>SUM(MX54:MZ54)</f>
        <v>167.13</v>
      </c>
      <c r="NB54" s="192" t="s">
        <v>73</v>
      </c>
      <c r="NC54" s="190" t="s">
        <v>43</v>
      </c>
      <c r="ND54" s="190">
        <v>83.57</v>
      </c>
      <c r="NE54" s="190">
        <v>83.56</v>
      </c>
      <c r="NF54" s="190">
        <f>SUM(NC54:NE54)</f>
        <v>167.13</v>
      </c>
      <c r="NG54" s="192" t="s">
        <v>73</v>
      </c>
      <c r="NH54" s="190" t="s">
        <v>43</v>
      </c>
      <c r="NI54" s="190">
        <v>83.57</v>
      </c>
      <c r="NJ54" s="190">
        <v>83.56</v>
      </c>
      <c r="NK54" s="190">
        <f>SUM(NH54:NJ54)</f>
        <v>167.13</v>
      </c>
      <c r="NL54" s="192" t="s">
        <v>73</v>
      </c>
      <c r="NM54" s="190" t="s">
        <v>43</v>
      </c>
      <c r="NN54" s="190">
        <v>83.57</v>
      </c>
      <c r="NO54" s="190">
        <v>83.56</v>
      </c>
      <c r="NP54" s="190">
        <f>SUM(NM54:NO54)</f>
        <v>167.13</v>
      </c>
      <c r="NQ54" s="192" t="s">
        <v>73</v>
      </c>
      <c r="NR54" s="190" t="s">
        <v>43</v>
      </c>
      <c r="NS54" s="190">
        <v>83.57</v>
      </c>
      <c r="NT54" s="190">
        <v>83.56</v>
      </c>
      <c r="NU54" s="190">
        <f>SUM(NR54:NT54)</f>
        <v>167.13</v>
      </c>
      <c r="NV54" s="192" t="s">
        <v>73</v>
      </c>
      <c r="NW54" s="190" t="s">
        <v>43</v>
      </c>
      <c r="NX54" s="190">
        <v>83.57</v>
      </c>
      <c r="NY54" s="190">
        <v>83.56</v>
      </c>
      <c r="NZ54" s="190">
        <f>SUM(NW54:NY54)</f>
        <v>167.13</v>
      </c>
      <c r="OA54" s="192" t="s">
        <v>73</v>
      </c>
      <c r="OB54" s="190" t="s">
        <v>43</v>
      </c>
      <c r="OC54" s="190">
        <v>83.57</v>
      </c>
      <c r="OD54" s="190">
        <v>83.56</v>
      </c>
      <c r="OE54" s="190">
        <f>SUM(OB54:OD54)</f>
        <v>167.13</v>
      </c>
      <c r="OF54" s="192" t="s">
        <v>73</v>
      </c>
      <c r="OG54" s="190" t="s">
        <v>43</v>
      </c>
      <c r="OH54" s="190">
        <v>83.57</v>
      </c>
      <c r="OI54" s="190">
        <v>83.56</v>
      </c>
      <c r="OJ54" s="190">
        <f>SUM(OG54:OI54)</f>
        <v>167.13</v>
      </c>
      <c r="OK54" s="192" t="s">
        <v>73</v>
      </c>
      <c r="OL54" s="190" t="s">
        <v>43</v>
      </c>
      <c r="OM54" s="190">
        <v>83.57</v>
      </c>
      <c r="ON54" s="190">
        <v>83.56</v>
      </c>
      <c r="OO54" s="190">
        <f>SUM(OL54:ON54)</f>
        <v>167.13</v>
      </c>
      <c r="OP54" s="192" t="s">
        <v>73</v>
      </c>
      <c r="OQ54" s="190" t="s">
        <v>43</v>
      </c>
      <c r="OR54" s="190">
        <v>83.57</v>
      </c>
      <c r="OS54" s="190">
        <v>83.56</v>
      </c>
      <c r="OT54" s="190">
        <f>SUM(OQ54:OS54)</f>
        <v>167.13</v>
      </c>
      <c r="OU54" s="192" t="s">
        <v>73</v>
      </c>
      <c r="OV54" s="190" t="s">
        <v>43</v>
      </c>
      <c r="OW54" s="190">
        <v>83.57</v>
      </c>
      <c r="OX54" s="190">
        <v>83.56</v>
      </c>
      <c r="OY54" s="190">
        <f>SUM(OV54:OX54)</f>
        <v>167.13</v>
      </c>
      <c r="OZ54" s="192" t="s">
        <v>73</v>
      </c>
      <c r="PA54" s="190" t="s">
        <v>43</v>
      </c>
      <c r="PB54" s="190">
        <v>83.57</v>
      </c>
      <c r="PC54" s="190">
        <v>83.56</v>
      </c>
      <c r="PD54" s="190">
        <f>SUM(PA54:PC54)</f>
        <v>167.13</v>
      </c>
      <c r="PE54" s="192" t="s">
        <v>73</v>
      </c>
      <c r="PF54" s="190" t="s">
        <v>43</v>
      </c>
      <c r="PG54" s="190">
        <v>83.57</v>
      </c>
      <c r="PH54" s="190">
        <v>83.56</v>
      </c>
      <c r="PI54" s="190">
        <f>SUM(PF54:PH54)</f>
        <v>167.13</v>
      </c>
      <c r="PJ54" s="192" t="s">
        <v>73</v>
      </c>
      <c r="PK54" s="190" t="s">
        <v>43</v>
      </c>
      <c r="PL54" s="190">
        <v>83.57</v>
      </c>
      <c r="PM54" s="190">
        <v>83.56</v>
      </c>
      <c r="PN54" s="190">
        <f>SUM(PK54:PM54)</f>
        <v>167.13</v>
      </c>
      <c r="PO54" s="192" t="s">
        <v>73</v>
      </c>
      <c r="PP54" s="190" t="s">
        <v>43</v>
      </c>
      <c r="PQ54" s="190">
        <v>83.57</v>
      </c>
      <c r="PR54" s="190">
        <v>83.56</v>
      </c>
      <c r="PS54" s="190">
        <f>SUM(PP54:PR54)</f>
        <v>167.13</v>
      </c>
      <c r="PT54" s="192" t="s">
        <v>73</v>
      </c>
      <c r="PU54" s="190" t="s">
        <v>43</v>
      </c>
      <c r="PV54" s="190">
        <v>83.57</v>
      </c>
      <c r="PW54" s="190">
        <v>83.56</v>
      </c>
      <c r="PX54" s="190">
        <f>SUM(PU54:PW54)</f>
        <v>167.13</v>
      </c>
      <c r="PY54" s="192" t="s">
        <v>73</v>
      </c>
      <c r="PZ54" s="190" t="s">
        <v>43</v>
      </c>
      <c r="QA54" s="190">
        <v>83.57</v>
      </c>
      <c r="QB54" s="190">
        <v>83.56</v>
      </c>
      <c r="QC54" s="190">
        <f>SUM(PZ54:QB54)</f>
        <v>167.13</v>
      </c>
      <c r="QD54" s="192" t="s">
        <v>73</v>
      </c>
      <c r="QE54" s="190" t="s">
        <v>43</v>
      </c>
      <c r="QF54" s="190">
        <v>83.57</v>
      </c>
      <c r="QG54" s="190">
        <v>83.56</v>
      </c>
      <c r="QH54" s="190">
        <f>SUM(QE54:QG54)</f>
        <v>167.13</v>
      </c>
      <c r="QI54" s="192" t="s">
        <v>73</v>
      </c>
      <c r="QJ54" s="190" t="s">
        <v>43</v>
      </c>
      <c r="QK54" s="190">
        <v>83.57</v>
      </c>
      <c r="QL54" s="190">
        <v>83.56</v>
      </c>
      <c r="QM54" s="190">
        <f>SUM(QJ54:QL54)</f>
        <v>167.13</v>
      </c>
      <c r="QN54" s="192" t="s">
        <v>73</v>
      </c>
      <c r="QO54" s="190" t="s">
        <v>43</v>
      </c>
      <c r="QP54" s="190">
        <v>84</v>
      </c>
      <c r="QQ54" s="190">
        <v>83.99</v>
      </c>
      <c r="QR54" s="190">
        <f>SUM(QO54:QQ54)</f>
        <v>167.99</v>
      </c>
      <c r="QS54" s="192" t="s">
        <v>73</v>
      </c>
      <c r="QT54" s="190" t="s">
        <v>43</v>
      </c>
      <c r="QU54" s="190">
        <v>84</v>
      </c>
      <c r="QV54" s="190">
        <v>83.99</v>
      </c>
      <c r="QW54" s="190">
        <f>SUM(QT54:QV54)</f>
        <v>167.99</v>
      </c>
      <c r="QX54" s="192" t="s">
        <v>73</v>
      </c>
      <c r="QY54" s="190" t="s">
        <v>43</v>
      </c>
      <c r="QZ54" s="190">
        <v>84</v>
      </c>
      <c r="RA54" s="190">
        <v>83.99</v>
      </c>
      <c r="RB54" s="190">
        <f>SUM(QY54:RA54)</f>
        <v>167.99</v>
      </c>
      <c r="RC54" s="192" t="s">
        <v>73</v>
      </c>
      <c r="RD54" s="190" t="s">
        <v>43</v>
      </c>
      <c r="RE54" s="190">
        <v>84</v>
      </c>
      <c r="RF54" s="190">
        <v>83.99</v>
      </c>
      <c r="RG54" s="190">
        <f>SUM(RD54:RF54)</f>
        <v>167.99</v>
      </c>
      <c r="RH54" s="192" t="s">
        <v>73</v>
      </c>
      <c r="RI54" s="190" t="s">
        <v>43</v>
      </c>
      <c r="RJ54" s="190">
        <v>84</v>
      </c>
      <c r="RK54" s="190">
        <v>83.99</v>
      </c>
      <c r="RL54" s="190">
        <f>SUM(RI54:RK54)</f>
        <v>167.99</v>
      </c>
      <c r="RM54" s="192" t="s">
        <v>73</v>
      </c>
      <c r="RN54" s="190" t="s">
        <v>43</v>
      </c>
      <c r="RO54" s="190">
        <v>84</v>
      </c>
      <c r="RP54" s="190">
        <v>83.99</v>
      </c>
      <c r="RQ54" s="190">
        <f>SUM(RN54:RP54)</f>
        <v>167.99</v>
      </c>
      <c r="RR54" s="192" t="s">
        <v>73</v>
      </c>
      <c r="RS54" s="190" t="s">
        <v>43</v>
      </c>
      <c r="RT54" s="190">
        <v>84.68</v>
      </c>
      <c r="RU54" s="190">
        <v>84.68</v>
      </c>
      <c r="RV54" s="190">
        <f>SUM(RS54:RU54)</f>
        <v>169.36</v>
      </c>
      <c r="RW54" s="192" t="s">
        <v>73</v>
      </c>
      <c r="RX54" s="190" t="s">
        <v>43</v>
      </c>
      <c r="RY54" s="190">
        <v>85.27</v>
      </c>
      <c r="RZ54" s="190">
        <v>85.26</v>
      </c>
      <c r="SA54" s="190">
        <f>SUM(RX54:RZ54)</f>
        <v>170.53</v>
      </c>
      <c r="SB54" s="192" t="s">
        <v>73</v>
      </c>
      <c r="SC54" s="190" t="s">
        <v>43</v>
      </c>
      <c r="SD54" s="190">
        <v>85.27</v>
      </c>
      <c r="SE54" s="190">
        <v>85.26</v>
      </c>
      <c r="SF54" s="190">
        <f>SUM(SC54:SE54)</f>
        <v>170.53</v>
      </c>
      <c r="SG54" s="192" t="s">
        <v>73</v>
      </c>
      <c r="SH54" s="190" t="s">
        <v>43</v>
      </c>
      <c r="SI54" s="190">
        <v>85.27</v>
      </c>
      <c r="SJ54" s="190">
        <v>85.26</v>
      </c>
      <c r="SK54" s="190">
        <f>SUM(SH54:SJ54)</f>
        <v>170.53</v>
      </c>
      <c r="SL54" s="192" t="s">
        <v>73</v>
      </c>
      <c r="SM54" s="190" t="s">
        <v>43</v>
      </c>
      <c r="SN54" s="190">
        <v>85.27</v>
      </c>
      <c r="SO54" s="190">
        <v>85.26</v>
      </c>
      <c r="SP54" s="190">
        <f>SUM(SM54:SO54)</f>
        <v>170.53</v>
      </c>
      <c r="SQ54" s="192" t="s">
        <v>73</v>
      </c>
      <c r="SR54" s="190" t="s">
        <v>43</v>
      </c>
      <c r="SS54" s="190">
        <v>86.12</v>
      </c>
      <c r="ST54" s="190">
        <v>86.11</v>
      </c>
      <c r="SU54" s="190">
        <f>SUM(SR54:ST54)</f>
        <v>172.23000000000002</v>
      </c>
      <c r="SV54" s="192" t="s">
        <v>73</v>
      </c>
      <c r="SW54" s="190" t="s">
        <v>43</v>
      </c>
      <c r="SX54" s="190">
        <v>86.12</v>
      </c>
      <c r="SY54" s="190">
        <v>86.11</v>
      </c>
      <c r="SZ54" s="190">
        <f>SUM(SW54:SY54)</f>
        <v>172.23000000000002</v>
      </c>
      <c r="TA54" s="192" t="s">
        <v>73</v>
      </c>
      <c r="TB54" s="190" t="s">
        <v>43</v>
      </c>
      <c r="TC54" s="190">
        <v>86.12</v>
      </c>
      <c r="TD54" s="190">
        <v>86.11</v>
      </c>
      <c r="TE54" s="190">
        <f>SUM(TB54:TD54)</f>
        <v>172.23000000000002</v>
      </c>
      <c r="TF54" s="192" t="s">
        <v>73</v>
      </c>
      <c r="TG54" s="190" t="s">
        <v>43</v>
      </c>
      <c r="TH54" s="190">
        <v>86.12</v>
      </c>
      <c r="TI54" s="190">
        <v>86.11</v>
      </c>
      <c r="TJ54" s="190">
        <f>SUM(TG54:TI54)</f>
        <v>172.23000000000002</v>
      </c>
      <c r="TK54" s="192" t="s">
        <v>73</v>
      </c>
      <c r="TL54" s="190" t="s">
        <v>43</v>
      </c>
      <c r="TM54" s="190">
        <v>86.12</v>
      </c>
      <c r="TN54" s="190">
        <v>86.11</v>
      </c>
      <c r="TO54" s="190">
        <f>SUM(TL54:TN54)</f>
        <v>172.23000000000002</v>
      </c>
      <c r="TP54" s="192" t="s">
        <v>73</v>
      </c>
      <c r="TQ54" s="190" t="s">
        <v>43</v>
      </c>
      <c r="TR54" s="190">
        <v>86.12</v>
      </c>
      <c r="TS54" s="190">
        <v>86.11</v>
      </c>
      <c r="TT54" s="190">
        <f>SUM(TQ54:TS54)</f>
        <v>172.23000000000002</v>
      </c>
      <c r="TU54" s="192" t="s">
        <v>73</v>
      </c>
      <c r="TV54" s="190" t="s">
        <v>43</v>
      </c>
      <c r="TW54" s="190">
        <v>86.12</v>
      </c>
      <c r="TX54" s="190">
        <v>86.11</v>
      </c>
      <c r="TY54" s="190">
        <f>SUM(TV54:TX54)</f>
        <v>172.23000000000002</v>
      </c>
      <c r="TZ54" s="192" t="s">
        <v>73</v>
      </c>
      <c r="UA54" s="190" t="s">
        <v>43</v>
      </c>
      <c r="UB54" s="190">
        <v>86.12</v>
      </c>
      <c r="UC54" s="190">
        <v>86.11</v>
      </c>
      <c r="UD54" s="190">
        <f>SUM(UA54:UC54)</f>
        <v>172.23000000000002</v>
      </c>
      <c r="UE54" s="192" t="s">
        <v>73</v>
      </c>
      <c r="UF54" s="190" t="s">
        <v>43</v>
      </c>
      <c r="UG54" s="190">
        <v>86.12</v>
      </c>
      <c r="UH54" s="190">
        <v>86.11</v>
      </c>
      <c r="UI54" s="203">
        <f>SUM(UF54:UH54)</f>
        <v>172.23000000000002</v>
      </c>
      <c r="UJ54" s="192" t="s">
        <v>73</v>
      </c>
      <c r="UK54" s="190" t="s">
        <v>43</v>
      </c>
      <c r="UL54" s="190">
        <v>86.12</v>
      </c>
      <c r="UM54" s="190">
        <v>86.11</v>
      </c>
      <c r="UN54" s="190">
        <f>SUM(UK54:UM54)</f>
        <v>172.23000000000002</v>
      </c>
      <c r="UO54" s="192" t="s">
        <v>73</v>
      </c>
      <c r="UP54" s="190" t="s">
        <v>43</v>
      </c>
      <c r="UQ54" s="190">
        <v>86.12</v>
      </c>
      <c r="UR54" s="190">
        <v>86.11</v>
      </c>
      <c r="US54" s="190">
        <f>SUM(UP54:UR54)</f>
        <v>172.23000000000002</v>
      </c>
      <c r="UT54" s="192" t="s">
        <v>73</v>
      </c>
      <c r="UU54" s="190" t="s">
        <v>43</v>
      </c>
      <c r="UV54" s="190">
        <v>86.12</v>
      </c>
      <c r="UW54" s="190">
        <v>86.11</v>
      </c>
      <c r="UX54" s="190">
        <f>SUM(UU54:UW54)</f>
        <v>172.23000000000002</v>
      </c>
      <c r="UY54" s="192" t="s">
        <v>73</v>
      </c>
      <c r="UZ54" s="190" t="s">
        <v>43</v>
      </c>
      <c r="VA54" s="190">
        <v>86.12</v>
      </c>
      <c r="VB54" s="190">
        <v>86.11</v>
      </c>
      <c r="VC54" s="190">
        <f>SUM(UZ54:VB54)</f>
        <v>172.23000000000002</v>
      </c>
      <c r="VD54" s="192" t="s">
        <v>73</v>
      </c>
      <c r="VE54" s="190" t="s">
        <v>43</v>
      </c>
      <c r="VF54" s="190">
        <v>86.88</v>
      </c>
      <c r="VG54" s="190">
        <v>86.87</v>
      </c>
      <c r="VH54" s="190">
        <f>SUM(VE54:VG54)</f>
        <v>173.75</v>
      </c>
      <c r="VI54" s="192" t="s">
        <v>73</v>
      </c>
      <c r="VJ54" s="190" t="s">
        <v>43</v>
      </c>
      <c r="VK54" s="190">
        <v>89.57</v>
      </c>
      <c r="VL54" s="190">
        <v>89.56</v>
      </c>
      <c r="VM54" s="190">
        <f>SUM(VJ54:VL54)</f>
        <v>179.13</v>
      </c>
      <c r="VN54" s="192" t="s">
        <v>73</v>
      </c>
      <c r="VO54" s="190" t="s">
        <v>43</v>
      </c>
      <c r="VP54" s="190">
        <v>89.57</v>
      </c>
      <c r="VQ54" s="190">
        <v>89.56</v>
      </c>
      <c r="VR54" s="190">
        <f>SUM(VO54:VQ54)</f>
        <v>179.13</v>
      </c>
      <c r="VS54" s="192" t="s">
        <v>73</v>
      </c>
      <c r="VT54" s="190" t="s">
        <v>43</v>
      </c>
      <c r="VU54" s="190">
        <v>89.57</v>
      </c>
      <c r="VV54" s="190">
        <v>89.56</v>
      </c>
      <c r="VW54" s="190">
        <f>SUM(VT54:VV54)</f>
        <v>179.13</v>
      </c>
      <c r="VX54" s="192" t="s">
        <v>73</v>
      </c>
      <c r="VY54" s="190" t="s">
        <v>43</v>
      </c>
      <c r="VZ54" s="190">
        <v>89.57</v>
      </c>
      <c r="WA54" s="190">
        <v>89.56</v>
      </c>
      <c r="WB54" s="190">
        <f>SUM(VY54:WA54)</f>
        <v>179.13</v>
      </c>
      <c r="WC54" s="192" t="s">
        <v>73</v>
      </c>
      <c r="WD54" s="190" t="s">
        <v>43</v>
      </c>
      <c r="WE54" s="190">
        <v>89.57</v>
      </c>
      <c r="WF54" s="190">
        <v>89.56</v>
      </c>
      <c r="WG54" s="190">
        <f>SUM(WD54:WF54)</f>
        <v>179.13</v>
      </c>
      <c r="WH54" s="192" t="s">
        <v>73</v>
      </c>
      <c r="WI54" s="190" t="s">
        <v>43</v>
      </c>
      <c r="WJ54" s="190">
        <v>89.57</v>
      </c>
      <c r="WK54" s="190">
        <v>89.56</v>
      </c>
      <c r="WL54" s="190">
        <f>SUM(WI54:WK54)</f>
        <v>179.13</v>
      </c>
      <c r="WM54" s="192" t="s">
        <v>73</v>
      </c>
      <c r="WN54" s="190" t="s">
        <v>43</v>
      </c>
      <c r="WO54" s="190">
        <v>91.49</v>
      </c>
      <c r="WP54" s="190">
        <v>91.48</v>
      </c>
      <c r="WQ54" s="190">
        <f>SUM(WN54:WP54)</f>
        <v>182.97</v>
      </c>
      <c r="WR54" s="192" t="s">
        <v>73</v>
      </c>
      <c r="WS54" s="190" t="s">
        <v>43</v>
      </c>
      <c r="WT54" s="190">
        <v>91.49</v>
      </c>
      <c r="WU54" s="190">
        <v>91.48</v>
      </c>
      <c r="WV54" s="190">
        <f>SUM(WS54:WU54)</f>
        <v>182.97</v>
      </c>
      <c r="WW54" s="192" t="s">
        <v>73</v>
      </c>
      <c r="WX54" s="190" t="s">
        <v>43</v>
      </c>
      <c r="WY54" s="190">
        <v>91.49</v>
      </c>
      <c r="WZ54" s="190">
        <v>91.48</v>
      </c>
      <c r="XA54" s="190">
        <f>SUM(WX54:WZ54)</f>
        <v>182.97</v>
      </c>
      <c r="XB54" s="192" t="s">
        <v>73</v>
      </c>
      <c r="XC54" s="190" t="s">
        <v>43</v>
      </c>
      <c r="XD54" s="190">
        <v>91.49</v>
      </c>
      <c r="XE54" s="190">
        <v>91.48</v>
      </c>
      <c r="XF54" s="190">
        <f>SUM(XC54:XE54)</f>
        <v>182.97</v>
      </c>
      <c r="XG54" s="192" t="s">
        <v>73</v>
      </c>
      <c r="XH54" s="190" t="s">
        <v>43</v>
      </c>
      <c r="XI54" s="190">
        <v>91.49</v>
      </c>
      <c r="XJ54" s="190">
        <v>91.48</v>
      </c>
      <c r="XK54" s="190">
        <f>SUM(XH54:XJ54)</f>
        <v>182.97</v>
      </c>
      <c r="XL54" s="192" t="s">
        <v>73</v>
      </c>
      <c r="XM54" s="190" t="s">
        <v>43</v>
      </c>
      <c r="XN54" s="190">
        <v>89.57</v>
      </c>
      <c r="XO54" s="190">
        <v>89.56</v>
      </c>
      <c r="XP54" s="190">
        <f>SUM(XM54:XO54)</f>
        <v>179.13</v>
      </c>
      <c r="XQ54" s="192" t="s">
        <v>73</v>
      </c>
      <c r="XR54" s="190" t="s">
        <v>43</v>
      </c>
      <c r="XS54" s="190">
        <v>90.53</v>
      </c>
      <c r="XT54" s="190">
        <v>90.52</v>
      </c>
      <c r="XU54" s="190">
        <f>SUM(XR54:XT54)</f>
        <v>181.05</v>
      </c>
      <c r="XV54" s="192" t="s">
        <v>73</v>
      </c>
      <c r="XW54" s="190" t="s">
        <v>43</v>
      </c>
      <c r="XX54" s="190">
        <v>90.53</v>
      </c>
      <c r="XY54" s="190">
        <v>90.52</v>
      </c>
      <c r="XZ54" s="190">
        <f>SUM(XW54:XY54)</f>
        <v>181.05</v>
      </c>
      <c r="YA54" s="192" t="s">
        <v>73</v>
      </c>
      <c r="YB54" s="190" t="s">
        <v>43</v>
      </c>
      <c r="YC54" s="190">
        <v>90.53</v>
      </c>
      <c r="YD54" s="190">
        <v>90.52</v>
      </c>
      <c r="YE54" s="190">
        <f>SUM(YB54:YD54)</f>
        <v>181.05</v>
      </c>
      <c r="YF54" s="192" t="s">
        <v>73</v>
      </c>
      <c r="YG54" s="190" t="s">
        <v>43</v>
      </c>
      <c r="YH54" s="190">
        <v>90.53</v>
      </c>
      <c r="YI54" s="190">
        <v>90.52</v>
      </c>
      <c r="YJ54" s="190">
        <f>SUM(YG54:YI54)</f>
        <v>181.05</v>
      </c>
      <c r="YK54" s="192" t="s">
        <v>73</v>
      </c>
      <c r="YL54" s="190" t="s">
        <v>43</v>
      </c>
      <c r="YM54" s="190">
        <v>90.53</v>
      </c>
      <c r="YN54" s="190">
        <v>90.52</v>
      </c>
      <c r="YO54" s="190">
        <f>SUM(YL54:YN54)</f>
        <v>181.05</v>
      </c>
      <c r="YP54" s="192" t="s">
        <v>73</v>
      </c>
      <c r="YQ54" s="190" t="s">
        <v>43</v>
      </c>
      <c r="YR54" s="190">
        <v>90.53</v>
      </c>
      <c r="YS54" s="190">
        <v>90.52</v>
      </c>
      <c r="YT54" s="190">
        <f>SUM(YQ54:YS54)</f>
        <v>181.05</v>
      </c>
      <c r="YU54" s="192" t="s">
        <v>73</v>
      </c>
      <c r="YV54" s="190" t="s">
        <v>43</v>
      </c>
      <c r="YW54" s="190">
        <v>90.53</v>
      </c>
      <c r="YX54" s="190">
        <v>90.52</v>
      </c>
      <c r="YY54" s="190">
        <f>SUM(YV54:YX54)</f>
        <v>181.05</v>
      </c>
      <c r="YZ54" s="192" t="s">
        <v>73</v>
      </c>
      <c r="ZA54" s="190" t="s">
        <v>43</v>
      </c>
      <c r="ZB54" s="190">
        <v>90.53</v>
      </c>
      <c r="ZC54" s="190">
        <v>90.52</v>
      </c>
      <c r="ZD54" s="190">
        <f>SUM(ZA54:ZC54)</f>
        <v>181.05</v>
      </c>
      <c r="ZE54" s="192" t="s">
        <v>73</v>
      </c>
      <c r="ZF54" s="190" t="s">
        <v>43</v>
      </c>
      <c r="ZG54" s="190">
        <v>90.53</v>
      </c>
      <c r="ZH54" s="190">
        <v>90.52</v>
      </c>
      <c r="ZI54" s="190">
        <f>SUM(ZF54:ZH54)</f>
        <v>181.05</v>
      </c>
      <c r="ZJ54" s="192" t="s">
        <v>73</v>
      </c>
      <c r="ZK54" s="190"/>
      <c r="ZL54" s="190"/>
      <c r="ZM54" s="190"/>
      <c r="ZN54" s="190">
        <f>SUM(ZK54:ZM54)</f>
        <v>0</v>
      </c>
      <c r="ZO54" s="192" t="s">
        <v>73</v>
      </c>
      <c r="ZP54" s="190"/>
      <c r="ZQ54" s="190"/>
      <c r="ZR54" s="190"/>
      <c r="ZS54" s="190">
        <f>SUM(ZP54:ZR54)</f>
        <v>0</v>
      </c>
      <c r="ZT54" s="192" t="s">
        <v>73</v>
      </c>
      <c r="ZU54" s="190"/>
      <c r="ZV54" s="190"/>
      <c r="ZW54" s="190"/>
      <c r="ZX54" s="190">
        <f>SUM(ZU54:ZW54)</f>
        <v>0</v>
      </c>
      <c r="ZY54" s="192" t="s">
        <v>73</v>
      </c>
      <c r="ZZ54" s="190"/>
      <c r="AAA54" s="190"/>
      <c r="AAB54" s="190"/>
      <c r="AAC54" s="190">
        <f>SUM(ZZ54:AAB54)</f>
        <v>0</v>
      </c>
      <c r="AAD54" s="192" t="s">
        <v>73</v>
      </c>
      <c r="AAE54" s="190"/>
      <c r="AAF54" s="190"/>
      <c r="AAG54" s="190"/>
      <c r="AAH54" s="190">
        <f>SUM(AAE54:AAG54)</f>
        <v>0</v>
      </c>
      <c r="AAI54" s="192" t="s">
        <v>73</v>
      </c>
      <c r="AAJ54" s="190"/>
      <c r="AAK54" s="190"/>
      <c r="AAL54" s="190"/>
      <c r="AAM54" s="190">
        <f>SUM(AAJ54:AAL54)</f>
        <v>0</v>
      </c>
    </row>
    <row r="55" spans="1:715" ht="23.25" thickBot="1" x14ac:dyDescent="0.3">
      <c r="A55" s="194" t="s">
        <v>73</v>
      </c>
      <c r="B55" s="205" t="s">
        <v>163</v>
      </c>
      <c r="C55" s="205">
        <v>52.63</v>
      </c>
      <c r="D55" s="205">
        <v>52.63</v>
      </c>
      <c r="E55" s="190">
        <f>SUM(B55:D55)</f>
        <v>105.26</v>
      </c>
      <c r="F55" s="194" t="s">
        <v>73</v>
      </c>
      <c r="G55" s="205" t="s">
        <v>163</v>
      </c>
      <c r="H55" s="205">
        <v>52.63</v>
      </c>
      <c r="I55" s="205">
        <v>52.63</v>
      </c>
      <c r="J55" s="190">
        <f>SUM(G55:I55)</f>
        <v>105.26</v>
      </c>
      <c r="K55" s="194" t="s">
        <v>73</v>
      </c>
      <c r="L55" s="205" t="s">
        <v>163</v>
      </c>
      <c r="M55" s="205">
        <v>52.63</v>
      </c>
      <c r="N55" s="205">
        <v>52.63</v>
      </c>
      <c r="O55" s="190">
        <f>SUM(L55:N55)</f>
        <v>105.26</v>
      </c>
      <c r="P55" s="194" t="s">
        <v>73</v>
      </c>
      <c r="Q55" s="205" t="s">
        <v>163</v>
      </c>
      <c r="R55" s="205">
        <v>52.63</v>
      </c>
      <c r="S55" s="205">
        <v>52.63</v>
      </c>
      <c r="T55" s="190">
        <f>SUM(Q55:S55)</f>
        <v>105.26</v>
      </c>
      <c r="U55" s="194" t="s">
        <v>73</v>
      </c>
      <c r="V55" s="205" t="s">
        <v>163</v>
      </c>
      <c r="W55" s="205">
        <v>52.63</v>
      </c>
      <c r="X55" s="205">
        <v>52.63</v>
      </c>
      <c r="Y55" s="190">
        <f>SUM(V55:X55)</f>
        <v>105.26</v>
      </c>
      <c r="Z55" s="194" t="s">
        <v>73</v>
      </c>
      <c r="AA55" s="205" t="s">
        <v>163</v>
      </c>
      <c r="AB55" s="205">
        <v>52.63</v>
      </c>
      <c r="AC55" s="205">
        <v>52.63</v>
      </c>
      <c r="AD55" s="190">
        <f>SUM(AA55:AC55)</f>
        <v>105.26</v>
      </c>
      <c r="AE55" s="194" t="s">
        <v>73</v>
      </c>
      <c r="AF55" s="205" t="s">
        <v>163</v>
      </c>
      <c r="AG55" s="205">
        <v>52.63</v>
      </c>
      <c r="AH55" s="205">
        <v>52.63</v>
      </c>
      <c r="AI55" s="190">
        <f>SUM(AF55:AH55)</f>
        <v>105.26</v>
      </c>
      <c r="AJ55" s="194" t="s">
        <v>73</v>
      </c>
      <c r="AK55" s="205" t="s">
        <v>163</v>
      </c>
      <c r="AL55" s="205">
        <v>52.63</v>
      </c>
      <c r="AM55" s="205">
        <v>52.63</v>
      </c>
      <c r="AN55" s="190">
        <f>SUM(AK55:AM55)</f>
        <v>105.26</v>
      </c>
      <c r="AO55" s="192" t="s">
        <v>73</v>
      </c>
      <c r="AP55" s="190" t="s">
        <v>51</v>
      </c>
      <c r="AQ55" s="190">
        <v>52.63</v>
      </c>
      <c r="AR55" s="190">
        <v>52.63</v>
      </c>
      <c r="AS55" s="190">
        <f>SUM(AP55:AR55)</f>
        <v>105.26</v>
      </c>
      <c r="AT55" s="192" t="s">
        <v>73</v>
      </c>
      <c r="AU55" s="190" t="s">
        <v>43</v>
      </c>
      <c r="AV55" s="190">
        <v>52.63</v>
      </c>
      <c r="AW55" s="190">
        <v>52.63</v>
      </c>
      <c r="AX55" s="190">
        <f>SUM(AU55:AW55)</f>
        <v>105.26</v>
      </c>
      <c r="AY55" s="192" t="s">
        <v>74</v>
      </c>
      <c r="AZ55" s="190" t="s">
        <v>43</v>
      </c>
      <c r="BA55" s="190">
        <v>6.97</v>
      </c>
      <c r="BB55" s="190">
        <v>6.92</v>
      </c>
      <c r="BC55" s="190">
        <f>SUM(AZ55:BB55)</f>
        <v>13.89</v>
      </c>
      <c r="BD55" s="192" t="s">
        <v>74</v>
      </c>
      <c r="BE55" s="190" t="s">
        <v>43</v>
      </c>
      <c r="BF55" s="190">
        <v>6.97</v>
      </c>
      <c r="BG55" s="190">
        <v>6.92</v>
      </c>
      <c r="BH55" s="190">
        <f>SUM(BE55:BG55)</f>
        <v>13.89</v>
      </c>
      <c r="BI55" s="192" t="s">
        <v>74</v>
      </c>
      <c r="BJ55" s="190" t="s">
        <v>43</v>
      </c>
      <c r="BK55" s="190">
        <v>6.97</v>
      </c>
      <c r="BL55" s="190">
        <v>6.92</v>
      </c>
      <c r="BM55" s="190">
        <f>SUM(BJ55:BL55)</f>
        <v>13.89</v>
      </c>
      <c r="BN55" s="192" t="s">
        <v>74</v>
      </c>
      <c r="BO55" s="190" t="s">
        <v>43</v>
      </c>
      <c r="BP55" s="190">
        <v>6.97</v>
      </c>
      <c r="BQ55" s="190">
        <v>6.92</v>
      </c>
      <c r="BR55" s="190">
        <f>SUM(BO55:BQ55)</f>
        <v>13.89</v>
      </c>
      <c r="BS55" s="192" t="s">
        <v>74</v>
      </c>
      <c r="BT55" s="190" t="s">
        <v>43</v>
      </c>
      <c r="BU55" s="190">
        <v>6.97</v>
      </c>
      <c r="BV55" s="190">
        <v>6.92</v>
      </c>
      <c r="BW55" s="190">
        <f>SUM(BT55:BV55)</f>
        <v>13.89</v>
      </c>
      <c r="BX55" s="192" t="s">
        <v>74</v>
      </c>
      <c r="BY55" s="190" t="s">
        <v>43</v>
      </c>
      <c r="BZ55" s="190">
        <v>6.97</v>
      </c>
      <c r="CA55" s="190">
        <v>6.92</v>
      </c>
      <c r="CB55" s="190">
        <f>SUM(BY55:CA55)</f>
        <v>13.89</v>
      </c>
      <c r="CC55" s="192" t="s">
        <v>74</v>
      </c>
      <c r="CD55" s="190" t="s">
        <v>43</v>
      </c>
      <c r="CE55" s="190">
        <v>6.97</v>
      </c>
      <c r="CF55" s="190">
        <v>6.92</v>
      </c>
      <c r="CG55" s="190">
        <f>SUM(CD55:CF55)</f>
        <v>13.89</v>
      </c>
      <c r="CH55" s="192" t="s">
        <v>74</v>
      </c>
      <c r="CI55" s="190" t="s">
        <v>43</v>
      </c>
      <c r="CJ55" s="190">
        <v>6.97</v>
      </c>
      <c r="CK55" s="190">
        <v>6.92</v>
      </c>
      <c r="CL55" s="190">
        <f>SUM(CI55:CK55)</f>
        <v>13.89</v>
      </c>
      <c r="CM55" s="192" t="s">
        <v>74</v>
      </c>
      <c r="CN55" s="190" t="s">
        <v>43</v>
      </c>
      <c r="CO55" s="190">
        <v>6.97</v>
      </c>
      <c r="CP55" s="190">
        <v>6.92</v>
      </c>
      <c r="CQ55" s="190">
        <f>SUM(CN55:CP55)</f>
        <v>13.89</v>
      </c>
      <c r="CR55" s="192" t="s">
        <v>74</v>
      </c>
      <c r="CS55" s="190" t="s">
        <v>43</v>
      </c>
      <c r="CT55" s="190">
        <v>6.97</v>
      </c>
      <c r="CU55" s="190">
        <v>6.92</v>
      </c>
      <c r="CV55" s="190">
        <f>SUM(CS55:CU55)</f>
        <v>13.89</v>
      </c>
      <c r="CW55" s="192" t="s">
        <v>74</v>
      </c>
      <c r="CX55" s="190" t="s">
        <v>43</v>
      </c>
      <c r="CY55" s="190">
        <v>6.97</v>
      </c>
      <c r="CZ55" s="190">
        <v>6.92</v>
      </c>
      <c r="DA55" s="190">
        <f>SUM(CX55:CZ55)</f>
        <v>13.89</v>
      </c>
      <c r="DB55" s="192" t="s">
        <v>74</v>
      </c>
      <c r="DC55" s="190" t="s">
        <v>43</v>
      </c>
      <c r="DD55" s="190">
        <v>6.97</v>
      </c>
      <c r="DE55" s="190">
        <v>6.92</v>
      </c>
      <c r="DF55" s="190">
        <f>SUM(DC55:DE55)</f>
        <v>13.89</v>
      </c>
      <c r="DG55" s="192" t="s">
        <v>74</v>
      </c>
      <c r="DH55" s="190" t="s">
        <v>43</v>
      </c>
      <c r="DI55" s="190">
        <v>6.97</v>
      </c>
      <c r="DJ55" s="190">
        <v>6.92</v>
      </c>
      <c r="DK55" s="190">
        <f>SUM(DH55:DJ55)</f>
        <v>13.89</v>
      </c>
      <c r="DL55" s="192" t="s">
        <v>74</v>
      </c>
      <c r="DM55" s="190" t="s">
        <v>43</v>
      </c>
      <c r="DN55" s="190">
        <v>6.97</v>
      </c>
      <c r="DO55" s="190">
        <v>6.92</v>
      </c>
      <c r="DP55" s="190">
        <f>SUM(DM55:DO55)</f>
        <v>13.89</v>
      </c>
      <c r="DQ55" s="192" t="s">
        <v>74</v>
      </c>
      <c r="DR55" s="190" t="s">
        <v>43</v>
      </c>
      <c r="DS55" s="190">
        <v>6.97</v>
      </c>
      <c r="DT55" s="190">
        <v>6.92</v>
      </c>
      <c r="DU55" s="190">
        <f>SUM(DR55:DT55)</f>
        <v>13.89</v>
      </c>
      <c r="DV55" s="192" t="s">
        <v>74</v>
      </c>
      <c r="DW55" s="190" t="s">
        <v>43</v>
      </c>
      <c r="DX55" s="190">
        <v>6.97</v>
      </c>
      <c r="DY55" s="190">
        <v>6.92</v>
      </c>
      <c r="DZ55" s="190">
        <f>SUM(DW55:DY55)</f>
        <v>13.89</v>
      </c>
      <c r="EA55" s="192" t="s">
        <v>74</v>
      </c>
      <c r="EB55" s="190" t="s">
        <v>43</v>
      </c>
      <c r="EC55" s="190">
        <v>6.97</v>
      </c>
      <c r="ED55" s="190">
        <v>6.92</v>
      </c>
      <c r="EE55" s="190">
        <f>SUM(EB55:ED55)</f>
        <v>13.89</v>
      </c>
      <c r="EF55" s="192" t="s">
        <v>74</v>
      </c>
      <c r="EG55" s="190" t="s">
        <v>43</v>
      </c>
      <c r="EH55" s="190">
        <v>6.97</v>
      </c>
      <c r="EI55" s="190">
        <v>6.92</v>
      </c>
      <c r="EJ55" s="190">
        <f>SUM(EG55:EI55)</f>
        <v>13.89</v>
      </c>
      <c r="EK55" s="192" t="s">
        <v>74</v>
      </c>
      <c r="EL55" s="190" t="s">
        <v>43</v>
      </c>
      <c r="EM55" s="190">
        <v>6.97</v>
      </c>
      <c r="EN55" s="190">
        <v>6.92</v>
      </c>
      <c r="EO55" s="190">
        <f>SUM(EL55:EN55)</f>
        <v>13.89</v>
      </c>
      <c r="EP55" s="192" t="s">
        <v>74</v>
      </c>
      <c r="EQ55" s="190" t="s">
        <v>43</v>
      </c>
      <c r="ER55" s="190">
        <v>7.02</v>
      </c>
      <c r="ES55" s="190">
        <v>6.97</v>
      </c>
      <c r="ET55" s="190">
        <f>SUM(EQ55:ES55)</f>
        <v>13.989999999999998</v>
      </c>
      <c r="EU55" s="192" t="s">
        <v>74</v>
      </c>
      <c r="EV55" s="190" t="s">
        <v>43</v>
      </c>
      <c r="EW55" s="190">
        <v>7.07</v>
      </c>
      <c r="EX55" s="190">
        <v>7.02</v>
      </c>
      <c r="EY55" s="190">
        <f>SUM(EV55:EX55)</f>
        <v>14.09</v>
      </c>
      <c r="EZ55" s="192" t="s">
        <v>74</v>
      </c>
      <c r="FA55" s="190" t="s">
        <v>43</v>
      </c>
      <c r="FB55" s="190">
        <v>7.07</v>
      </c>
      <c r="FC55" s="190">
        <v>7.02</v>
      </c>
      <c r="FD55" s="190">
        <f>SUM(FA55:FC55)</f>
        <v>14.09</v>
      </c>
      <c r="FE55" s="192" t="s">
        <v>74</v>
      </c>
      <c r="FF55" s="190" t="s">
        <v>43</v>
      </c>
      <c r="FG55" s="190">
        <v>7.07</v>
      </c>
      <c r="FH55" s="190">
        <v>7.02</v>
      </c>
      <c r="FI55" s="190">
        <f>SUM(FF55:FH55)</f>
        <v>14.09</v>
      </c>
      <c r="FJ55" s="192" t="s">
        <v>74</v>
      </c>
      <c r="FK55" s="190" t="s">
        <v>43</v>
      </c>
      <c r="FL55" s="190">
        <v>6.93</v>
      </c>
      <c r="FM55" s="190">
        <v>6.88</v>
      </c>
      <c r="FN55" s="190">
        <f>SUM(FK55:FM55)</f>
        <v>13.809999999999999</v>
      </c>
      <c r="FO55" s="192" t="s">
        <v>74</v>
      </c>
      <c r="FP55" s="190" t="s">
        <v>43</v>
      </c>
      <c r="FQ55" s="190">
        <v>6.93</v>
      </c>
      <c r="FR55" s="190">
        <v>6.88</v>
      </c>
      <c r="FS55" s="190">
        <f>SUM(FP55:FR55)</f>
        <v>13.809999999999999</v>
      </c>
      <c r="FT55" s="192" t="s">
        <v>74</v>
      </c>
      <c r="FU55" s="190" t="s">
        <v>43</v>
      </c>
      <c r="FV55" s="190">
        <v>6.93</v>
      </c>
      <c r="FW55" s="190">
        <v>6.88</v>
      </c>
      <c r="FX55" s="190">
        <f>SUM(FU55:FW55)</f>
        <v>13.809999999999999</v>
      </c>
      <c r="FY55" s="192" t="s">
        <v>74</v>
      </c>
      <c r="FZ55" s="190" t="s">
        <v>43</v>
      </c>
      <c r="GA55" s="190">
        <v>6.97</v>
      </c>
      <c r="GB55" s="190">
        <v>6.92</v>
      </c>
      <c r="GC55" s="190">
        <f>SUM(FZ55:GB55)</f>
        <v>13.89</v>
      </c>
      <c r="GD55" s="192" t="s">
        <v>74</v>
      </c>
      <c r="GE55" s="190" t="s">
        <v>43</v>
      </c>
      <c r="GF55" s="190">
        <v>6.97</v>
      </c>
      <c r="GG55" s="190">
        <v>6.92</v>
      </c>
      <c r="GH55" s="190">
        <f>SUM(GE55:GG55)</f>
        <v>13.89</v>
      </c>
      <c r="GI55" s="192" t="s">
        <v>74</v>
      </c>
      <c r="GJ55" s="190" t="s">
        <v>43</v>
      </c>
      <c r="GK55" s="190">
        <v>6.97</v>
      </c>
      <c r="GL55" s="190">
        <v>6.92</v>
      </c>
      <c r="GM55" s="190">
        <f>SUM(GJ55:GL55)</f>
        <v>13.89</v>
      </c>
      <c r="GN55" s="192" t="s">
        <v>74</v>
      </c>
      <c r="GO55" s="190" t="s">
        <v>43</v>
      </c>
      <c r="GP55" s="190">
        <v>6.93</v>
      </c>
      <c r="GQ55" s="190">
        <v>6.88</v>
      </c>
      <c r="GR55" s="190">
        <f>SUM(GO55:GQ55)</f>
        <v>13.809999999999999</v>
      </c>
      <c r="GS55" s="192" t="s">
        <v>74</v>
      </c>
      <c r="GT55" s="190" t="s">
        <v>43</v>
      </c>
      <c r="GU55" s="190">
        <v>6.93</v>
      </c>
      <c r="GV55" s="190">
        <v>6.88</v>
      </c>
      <c r="GW55" s="190">
        <f>SUM(GT55:GV55)</f>
        <v>13.809999999999999</v>
      </c>
      <c r="GX55" s="192" t="s">
        <v>74</v>
      </c>
      <c r="GY55" s="190" t="s">
        <v>43</v>
      </c>
      <c r="GZ55" s="190">
        <v>6.95</v>
      </c>
      <c r="HA55" s="190">
        <v>6.9</v>
      </c>
      <c r="HB55" s="190">
        <f>SUM(GY55:HA55)</f>
        <v>13.850000000000001</v>
      </c>
      <c r="HC55" s="192" t="s">
        <v>74</v>
      </c>
      <c r="HD55" s="190" t="s">
        <v>43</v>
      </c>
      <c r="HE55" s="190">
        <v>6.95</v>
      </c>
      <c r="HF55" s="190">
        <v>6.9</v>
      </c>
      <c r="HG55" s="190">
        <f>SUM(HD55:HF55)</f>
        <v>13.850000000000001</v>
      </c>
      <c r="HH55" s="192" t="s">
        <v>74</v>
      </c>
      <c r="HI55" s="190" t="s">
        <v>43</v>
      </c>
      <c r="HJ55" s="190">
        <v>6.95</v>
      </c>
      <c r="HK55" s="190">
        <v>6.9</v>
      </c>
      <c r="HL55" s="190">
        <f>SUM(HI55:HK55)</f>
        <v>13.850000000000001</v>
      </c>
      <c r="HM55" s="192" t="s">
        <v>74</v>
      </c>
      <c r="HN55" s="190" t="s">
        <v>43</v>
      </c>
      <c r="HO55" s="190">
        <v>6.95</v>
      </c>
      <c r="HP55" s="190">
        <v>6.9</v>
      </c>
      <c r="HQ55" s="190">
        <f>SUM(HN55:HP55)</f>
        <v>13.850000000000001</v>
      </c>
      <c r="HR55" s="192" t="s">
        <v>74</v>
      </c>
      <c r="HS55" s="190" t="s">
        <v>43</v>
      </c>
      <c r="HT55" s="190">
        <v>6.95</v>
      </c>
      <c r="HU55" s="190">
        <v>6.9</v>
      </c>
      <c r="HV55" s="190">
        <f>SUM(HS55:HU55)</f>
        <v>13.850000000000001</v>
      </c>
      <c r="HW55" s="192" t="s">
        <v>74</v>
      </c>
      <c r="HX55" s="190" t="s">
        <v>43</v>
      </c>
      <c r="HY55" s="190">
        <v>6.97</v>
      </c>
      <c r="HZ55" s="190">
        <v>6.92</v>
      </c>
      <c r="IA55" s="190">
        <f>SUM(HX55:HZ55)</f>
        <v>13.89</v>
      </c>
      <c r="IB55" s="192" t="s">
        <v>74</v>
      </c>
      <c r="IC55" s="190" t="s">
        <v>43</v>
      </c>
      <c r="ID55" s="190">
        <v>6.97</v>
      </c>
      <c r="IE55" s="190">
        <v>6.92</v>
      </c>
      <c r="IF55" s="190">
        <f>SUM(IC55:IE55)</f>
        <v>13.89</v>
      </c>
      <c r="IG55" s="192" t="s">
        <v>74</v>
      </c>
      <c r="IH55" s="190" t="s">
        <v>43</v>
      </c>
      <c r="II55" s="190">
        <v>6.97</v>
      </c>
      <c r="IJ55" s="190">
        <v>6.92</v>
      </c>
      <c r="IK55" s="190">
        <f>SUM(IH55:IJ55)</f>
        <v>13.89</v>
      </c>
      <c r="IL55" s="192" t="s">
        <v>74</v>
      </c>
      <c r="IM55" s="190" t="s">
        <v>43</v>
      </c>
      <c r="IN55" s="190">
        <v>6.97</v>
      </c>
      <c r="IO55" s="190">
        <v>6.92</v>
      </c>
      <c r="IP55" s="190">
        <f>SUM(IM55:IO55)</f>
        <v>13.89</v>
      </c>
      <c r="IQ55" s="192" t="s">
        <v>74</v>
      </c>
      <c r="IR55" s="190" t="s">
        <v>43</v>
      </c>
      <c r="IS55" s="190">
        <v>6.97</v>
      </c>
      <c r="IT55" s="190">
        <v>6.92</v>
      </c>
      <c r="IU55" s="190">
        <f>SUM(IR55:IT55)</f>
        <v>13.89</v>
      </c>
      <c r="IV55" s="192" t="s">
        <v>74</v>
      </c>
      <c r="IW55" s="190" t="s">
        <v>43</v>
      </c>
      <c r="IX55" s="190">
        <v>7.14</v>
      </c>
      <c r="IY55" s="190">
        <v>7.09</v>
      </c>
      <c r="IZ55" s="190">
        <f>SUM(IW55:IY55)</f>
        <v>14.23</v>
      </c>
      <c r="JA55" s="192" t="s">
        <v>74</v>
      </c>
      <c r="JB55" s="190" t="s">
        <v>43</v>
      </c>
      <c r="JC55" s="190">
        <v>7.17</v>
      </c>
      <c r="JD55" s="190">
        <v>7.12</v>
      </c>
      <c r="JE55" s="190">
        <f>SUM(JB55:JD55)</f>
        <v>14.29</v>
      </c>
      <c r="JF55" s="192" t="s">
        <v>74</v>
      </c>
      <c r="JG55" s="190" t="s">
        <v>43</v>
      </c>
      <c r="JH55" s="190">
        <v>7.17</v>
      </c>
      <c r="JI55" s="190">
        <v>7.12</v>
      </c>
      <c r="JJ55" s="190">
        <f>SUM(JG55:JI55)</f>
        <v>14.29</v>
      </c>
      <c r="JK55" s="192" t="s">
        <v>74</v>
      </c>
      <c r="JL55" s="190" t="s">
        <v>43</v>
      </c>
      <c r="JM55" s="190">
        <v>7.17</v>
      </c>
      <c r="JN55" s="190">
        <v>7.12</v>
      </c>
      <c r="JO55" s="190">
        <f>SUM(JL55:JN55)</f>
        <v>14.29</v>
      </c>
      <c r="JP55" s="192" t="s">
        <v>74</v>
      </c>
      <c r="JQ55" s="190" t="s">
        <v>43</v>
      </c>
      <c r="JR55" s="190">
        <v>7.17</v>
      </c>
      <c r="JS55" s="190">
        <v>7.12</v>
      </c>
      <c r="JT55" s="190">
        <f>SUM(JQ55:JS55)</f>
        <v>14.29</v>
      </c>
      <c r="JU55" s="192" t="s">
        <v>74</v>
      </c>
      <c r="JV55" s="190" t="s">
        <v>43</v>
      </c>
      <c r="JW55" s="190">
        <v>7.17</v>
      </c>
      <c r="JX55" s="190">
        <v>7.12</v>
      </c>
      <c r="JY55" s="190">
        <f>SUM(JV55:JX55)</f>
        <v>14.29</v>
      </c>
      <c r="JZ55" s="192" t="s">
        <v>74</v>
      </c>
      <c r="KA55" s="190" t="s">
        <v>43</v>
      </c>
      <c r="KB55" s="190">
        <v>7.17</v>
      </c>
      <c r="KC55" s="190">
        <v>7.12</v>
      </c>
      <c r="KD55" s="190">
        <f>SUM(KA55:KC55)</f>
        <v>14.29</v>
      </c>
      <c r="KE55" s="192" t="s">
        <v>74</v>
      </c>
      <c r="KF55" s="190" t="s">
        <v>43</v>
      </c>
      <c r="KG55" s="190">
        <v>7.17</v>
      </c>
      <c r="KH55" s="190">
        <v>7.12</v>
      </c>
      <c r="KI55" s="190">
        <f>SUM(KF55:KH55)</f>
        <v>14.29</v>
      </c>
      <c r="KJ55" s="192" t="s">
        <v>74</v>
      </c>
      <c r="KK55" s="190" t="s">
        <v>43</v>
      </c>
      <c r="KL55" s="190">
        <v>7.17</v>
      </c>
      <c r="KM55" s="190">
        <v>7.12</v>
      </c>
      <c r="KN55" s="190">
        <f>SUM(KK55:KM55)</f>
        <v>14.29</v>
      </c>
      <c r="KO55" s="192" t="s">
        <v>74</v>
      </c>
      <c r="KP55" s="190" t="s">
        <v>43</v>
      </c>
      <c r="KQ55" s="190">
        <v>7.17</v>
      </c>
      <c r="KR55" s="190">
        <v>7.12</v>
      </c>
      <c r="KS55" s="190">
        <f>SUM(KP55:KR55)</f>
        <v>14.29</v>
      </c>
      <c r="KT55" s="192" t="s">
        <v>74</v>
      </c>
      <c r="KU55" s="190" t="s">
        <v>43</v>
      </c>
      <c r="KV55" s="190">
        <v>7.26</v>
      </c>
      <c r="KW55" s="190">
        <v>7.21</v>
      </c>
      <c r="KX55" s="190">
        <f>SUM(KU55:KW55)</f>
        <v>14.469999999999999</v>
      </c>
      <c r="KY55" s="192" t="s">
        <v>74</v>
      </c>
      <c r="KZ55" s="190" t="s">
        <v>43</v>
      </c>
      <c r="LA55" s="190">
        <v>7.26</v>
      </c>
      <c r="LB55" s="190">
        <v>7.21</v>
      </c>
      <c r="LC55" s="190">
        <f>SUM(KZ55:LB55)</f>
        <v>14.469999999999999</v>
      </c>
      <c r="LD55" s="192" t="s">
        <v>74</v>
      </c>
      <c r="LE55" s="190" t="s">
        <v>43</v>
      </c>
      <c r="LF55" s="190">
        <v>7.26</v>
      </c>
      <c r="LG55" s="190">
        <v>7.21</v>
      </c>
      <c r="LH55" s="190">
        <f>SUM(LE55:LG55)</f>
        <v>14.469999999999999</v>
      </c>
      <c r="LI55" s="192" t="s">
        <v>74</v>
      </c>
      <c r="LJ55" s="190" t="s">
        <v>43</v>
      </c>
      <c r="LK55" s="190">
        <v>7.29</v>
      </c>
      <c r="LL55" s="190">
        <v>7.24</v>
      </c>
      <c r="LM55" s="190">
        <f>SUM(LJ55:LL55)</f>
        <v>14.530000000000001</v>
      </c>
      <c r="LN55" s="192" t="s">
        <v>74</v>
      </c>
      <c r="LO55" s="190" t="s">
        <v>43</v>
      </c>
      <c r="LP55" s="190">
        <v>7.51</v>
      </c>
      <c r="LQ55" s="190">
        <v>7.46</v>
      </c>
      <c r="LR55" s="190">
        <f>SUM(LO55:LQ55)</f>
        <v>14.969999999999999</v>
      </c>
      <c r="LS55" s="192" t="s">
        <v>74</v>
      </c>
      <c r="LT55" s="190" t="s">
        <v>43</v>
      </c>
      <c r="LU55" s="190">
        <v>7.51</v>
      </c>
      <c r="LV55" s="190">
        <v>7.46</v>
      </c>
      <c r="LW55" s="190">
        <f>SUM(LT55:LV55)</f>
        <v>14.969999999999999</v>
      </c>
      <c r="LX55" s="192" t="s">
        <v>74</v>
      </c>
      <c r="LY55" s="190" t="s">
        <v>43</v>
      </c>
      <c r="LZ55" s="190">
        <v>7.51</v>
      </c>
      <c r="MA55" s="190">
        <v>7.46</v>
      </c>
      <c r="MB55" s="190">
        <f>SUM(LY55:MA55)</f>
        <v>14.969999999999999</v>
      </c>
      <c r="MC55" s="192" t="s">
        <v>74</v>
      </c>
      <c r="MD55" s="190" t="s">
        <v>43</v>
      </c>
      <c r="ME55" s="190">
        <v>7.51</v>
      </c>
      <c r="MF55" s="190">
        <v>7.46</v>
      </c>
      <c r="MG55" s="190">
        <f>SUM(MD55:MF55)</f>
        <v>14.969999999999999</v>
      </c>
      <c r="MH55" s="192" t="s">
        <v>74</v>
      </c>
      <c r="MI55" s="190" t="s">
        <v>43</v>
      </c>
      <c r="MJ55" s="190">
        <v>7.67</v>
      </c>
      <c r="MK55" s="190">
        <v>7.61</v>
      </c>
      <c r="ML55" s="190">
        <f>SUM(MI55:MK55)</f>
        <v>15.280000000000001</v>
      </c>
      <c r="MM55" s="192" t="s">
        <v>74</v>
      </c>
      <c r="MN55" s="190" t="s">
        <v>43</v>
      </c>
      <c r="MO55" s="190">
        <v>7.67</v>
      </c>
      <c r="MP55" s="190">
        <v>7.61</v>
      </c>
      <c r="MQ55" s="190">
        <f>SUM(MN55:MP55)</f>
        <v>15.280000000000001</v>
      </c>
      <c r="MR55" s="192" t="s">
        <v>74</v>
      </c>
      <c r="MS55" s="190" t="s">
        <v>43</v>
      </c>
      <c r="MT55" s="190">
        <v>7.67</v>
      </c>
      <c r="MU55" s="190">
        <v>7.61</v>
      </c>
      <c r="MV55" s="190">
        <f>SUM(MS55:MU55)</f>
        <v>15.280000000000001</v>
      </c>
      <c r="MW55" s="192" t="s">
        <v>74</v>
      </c>
      <c r="MX55" s="190" t="s">
        <v>43</v>
      </c>
      <c r="MY55" s="190">
        <v>7.67</v>
      </c>
      <c r="MZ55" s="190">
        <v>7.61</v>
      </c>
      <c r="NA55" s="190">
        <f>SUM(MX55:MZ55)</f>
        <v>15.280000000000001</v>
      </c>
      <c r="NB55" s="192" t="s">
        <v>74</v>
      </c>
      <c r="NC55" s="190" t="s">
        <v>43</v>
      </c>
      <c r="ND55" s="190">
        <v>7.67</v>
      </c>
      <c r="NE55" s="190">
        <v>7.61</v>
      </c>
      <c r="NF55" s="190">
        <f>SUM(NC55:NE55)</f>
        <v>15.280000000000001</v>
      </c>
      <c r="NG55" s="192" t="s">
        <v>74</v>
      </c>
      <c r="NH55" s="190" t="s">
        <v>43</v>
      </c>
      <c r="NI55" s="190">
        <v>7.67</v>
      </c>
      <c r="NJ55" s="190">
        <v>7.61</v>
      </c>
      <c r="NK55" s="190">
        <f>SUM(NH55:NJ55)</f>
        <v>15.280000000000001</v>
      </c>
      <c r="NL55" s="192" t="s">
        <v>74</v>
      </c>
      <c r="NM55" s="190" t="s">
        <v>43</v>
      </c>
      <c r="NN55" s="190">
        <v>7.51</v>
      </c>
      <c r="NO55" s="190">
        <v>7.46</v>
      </c>
      <c r="NP55" s="190">
        <f>SUM(NM55:NO55)</f>
        <v>14.969999999999999</v>
      </c>
      <c r="NQ55" s="192" t="s">
        <v>74</v>
      </c>
      <c r="NR55" s="190" t="s">
        <v>43</v>
      </c>
      <c r="NS55" s="190">
        <v>7.29</v>
      </c>
      <c r="NT55" s="190">
        <v>7.24</v>
      </c>
      <c r="NU55" s="190">
        <f>SUM(NR55:NT55)</f>
        <v>14.530000000000001</v>
      </c>
      <c r="NV55" s="192" t="s">
        <v>74</v>
      </c>
      <c r="NW55" s="190" t="s">
        <v>43</v>
      </c>
      <c r="NX55" s="190">
        <v>7.29</v>
      </c>
      <c r="NY55" s="190">
        <v>7.24</v>
      </c>
      <c r="NZ55" s="190">
        <f>SUM(NW55:NY55)</f>
        <v>14.530000000000001</v>
      </c>
      <c r="OA55" s="192" t="s">
        <v>74</v>
      </c>
      <c r="OB55" s="190" t="s">
        <v>43</v>
      </c>
      <c r="OC55" s="190">
        <v>7.29</v>
      </c>
      <c r="OD55" s="190">
        <v>7.24</v>
      </c>
      <c r="OE55" s="190">
        <f>SUM(OB55:OD55)</f>
        <v>14.530000000000001</v>
      </c>
      <c r="OF55" s="192" t="s">
        <v>74</v>
      </c>
      <c r="OG55" s="190" t="s">
        <v>43</v>
      </c>
      <c r="OH55" s="190">
        <v>7.29</v>
      </c>
      <c r="OI55" s="190">
        <v>7.24</v>
      </c>
      <c r="OJ55" s="190">
        <f>SUM(OG55:OI55)</f>
        <v>14.530000000000001</v>
      </c>
      <c r="OK55" s="192" t="s">
        <v>74</v>
      </c>
      <c r="OL55" s="190" t="s">
        <v>43</v>
      </c>
      <c r="OM55" s="190">
        <v>7.51</v>
      </c>
      <c r="ON55" s="190">
        <v>7.46</v>
      </c>
      <c r="OO55" s="190">
        <f>SUM(OL55:ON55)</f>
        <v>14.969999999999999</v>
      </c>
      <c r="OP55" s="192" t="s">
        <v>74</v>
      </c>
      <c r="OQ55" s="190" t="s">
        <v>43</v>
      </c>
      <c r="OR55" s="190">
        <v>7.51</v>
      </c>
      <c r="OS55" s="190">
        <v>7.46</v>
      </c>
      <c r="OT55" s="190">
        <f>SUM(OQ55:OS55)</f>
        <v>14.969999999999999</v>
      </c>
      <c r="OU55" s="192" t="s">
        <v>74</v>
      </c>
      <c r="OV55" s="190" t="s">
        <v>43</v>
      </c>
      <c r="OW55" s="190">
        <v>7.29</v>
      </c>
      <c r="OX55" s="190">
        <v>7.24</v>
      </c>
      <c r="OY55" s="190">
        <f>SUM(OV55:OX55)</f>
        <v>14.530000000000001</v>
      </c>
      <c r="OZ55" s="192" t="s">
        <v>74</v>
      </c>
      <c r="PA55" s="190" t="s">
        <v>43</v>
      </c>
      <c r="PB55" s="190">
        <v>7.67</v>
      </c>
      <c r="PC55" s="190">
        <v>7.61</v>
      </c>
      <c r="PD55" s="190">
        <f>SUM(PA55:PC55)</f>
        <v>15.280000000000001</v>
      </c>
      <c r="PE55" s="192" t="s">
        <v>74</v>
      </c>
      <c r="PF55" s="190" t="s">
        <v>43</v>
      </c>
      <c r="PG55" s="190">
        <v>7.67</v>
      </c>
      <c r="PH55" s="190">
        <v>7.61</v>
      </c>
      <c r="PI55" s="190">
        <f>SUM(PF55:PH55)</f>
        <v>15.280000000000001</v>
      </c>
      <c r="PJ55" s="192" t="s">
        <v>74</v>
      </c>
      <c r="PK55" s="190" t="s">
        <v>43</v>
      </c>
      <c r="PL55" s="190">
        <v>7.93</v>
      </c>
      <c r="PM55" s="190">
        <v>7.88</v>
      </c>
      <c r="PN55" s="190">
        <f>SUM(PK55:PM55)</f>
        <v>15.809999999999999</v>
      </c>
      <c r="PO55" s="192" t="s">
        <v>74</v>
      </c>
      <c r="PP55" s="190" t="s">
        <v>43</v>
      </c>
      <c r="PQ55" s="190">
        <v>8.09</v>
      </c>
      <c r="PR55" s="190">
        <v>8.0299999999999994</v>
      </c>
      <c r="PS55" s="190">
        <f>SUM(PP55:PR55)</f>
        <v>16.119999999999997</v>
      </c>
      <c r="PT55" s="192" t="s">
        <v>74</v>
      </c>
      <c r="PU55" s="190" t="s">
        <v>43</v>
      </c>
      <c r="PV55" s="190">
        <v>8.34</v>
      </c>
      <c r="PW55" s="190">
        <v>8.2899999999999991</v>
      </c>
      <c r="PX55" s="190">
        <f>SUM(PU55:PW55)</f>
        <v>16.63</v>
      </c>
      <c r="PY55" s="192" t="s">
        <v>74</v>
      </c>
      <c r="PZ55" s="190" t="s">
        <v>43</v>
      </c>
      <c r="QA55" s="190">
        <v>8.44</v>
      </c>
      <c r="QB55" s="190">
        <v>8.3800000000000008</v>
      </c>
      <c r="QC55" s="190">
        <f>SUM(PZ55:QB55)</f>
        <v>16.82</v>
      </c>
      <c r="QD55" s="192" t="s">
        <v>74</v>
      </c>
      <c r="QE55" s="190" t="s">
        <v>43</v>
      </c>
      <c r="QF55" s="190">
        <v>8.49</v>
      </c>
      <c r="QG55" s="190">
        <v>8.43</v>
      </c>
      <c r="QH55" s="190">
        <f>SUM(QE55:QG55)</f>
        <v>16.920000000000002</v>
      </c>
      <c r="QI55" s="192" t="s">
        <v>74</v>
      </c>
      <c r="QJ55" s="190" t="s">
        <v>43</v>
      </c>
      <c r="QK55" s="190">
        <v>8.5299999999999994</v>
      </c>
      <c r="QL55" s="190">
        <v>8.4700000000000006</v>
      </c>
      <c r="QM55" s="190">
        <f>SUM(QJ55:QL55)</f>
        <v>17</v>
      </c>
      <c r="QN55" s="192" t="s">
        <v>74</v>
      </c>
      <c r="QO55" s="190" t="s">
        <v>43</v>
      </c>
      <c r="QP55" s="190">
        <v>8.61</v>
      </c>
      <c r="QQ55" s="190">
        <v>8.5500000000000007</v>
      </c>
      <c r="QR55" s="190">
        <f>SUM(QO55:QQ55)</f>
        <v>17.16</v>
      </c>
      <c r="QS55" s="192" t="s">
        <v>74</v>
      </c>
      <c r="QT55" s="190" t="s">
        <v>43</v>
      </c>
      <c r="QU55" s="190">
        <v>8.76</v>
      </c>
      <c r="QV55" s="190">
        <v>8.6999999999999993</v>
      </c>
      <c r="QW55" s="190">
        <f>SUM(QT55:QV55)</f>
        <v>17.46</v>
      </c>
      <c r="QX55" s="192" t="s">
        <v>74</v>
      </c>
      <c r="QY55" s="190" t="s">
        <v>43</v>
      </c>
      <c r="QZ55" s="190">
        <v>8.9600000000000009</v>
      </c>
      <c r="RA55" s="190">
        <v>8.9</v>
      </c>
      <c r="RB55" s="190">
        <f>SUM(QY55:RA55)</f>
        <v>17.86</v>
      </c>
      <c r="RC55" s="192" t="s">
        <v>74</v>
      </c>
      <c r="RD55" s="190" t="s">
        <v>43</v>
      </c>
      <c r="RE55" s="190">
        <v>8.9600000000000009</v>
      </c>
      <c r="RF55" s="190">
        <v>8.9</v>
      </c>
      <c r="RG55" s="190">
        <f>SUM(RD55:RF55)</f>
        <v>17.86</v>
      </c>
      <c r="RH55" s="192" t="s">
        <v>74</v>
      </c>
      <c r="RI55" s="190" t="s">
        <v>43</v>
      </c>
      <c r="RJ55" s="190">
        <v>9.17</v>
      </c>
      <c r="RK55" s="190">
        <v>9.11</v>
      </c>
      <c r="RL55" s="190">
        <f>SUM(RI55:RK55)</f>
        <v>18.28</v>
      </c>
      <c r="RM55" s="192" t="s">
        <v>74</v>
      </c>
      <c r="RN55" s="190" t="s">
        <v>43</v>
      </c>
      <c r="RO55" s="190">
        <v>9.17</v>
      </c>
      <c r="RP55" s="190">
        <v>9.11</v>
      </c>
      <c r="RQ55" s="190">
        <f>SUM(RN55:RP55)</f>
        <v>18.28</v>
      </c>
      <c r="RR55" s="192" t="s">
        <v>74</v>
      </c>
      <c r="RS55" s="190" t="s">
        <v>43</v>
      </c>
      <c r="RT55" s="190">
        <v>9.39</v>
      </c>
      <c r="RU55" s="190">
        <v>9.32</v>
      </c>
      <c r="RV55" s="190">
        <f>SUM(RS55:RU55)</f>
        <v>18.71</v>
      </c>
      <c r="RW55" s="192" t="s">
        <v>74</v>
      </c>
      <c r="RX55" s="190" t="s">
        <v>43</v>
      </c>
      <c r="RY55" s="190">
        <v>9.6300000000000008</v>
      </c>
      <c r="RZ55" s="190">
        <v>9.56</v>
      </c>
      <c r="SA55" s="190">
        <f>SUM(RX55:RZ55)</f>
        <v>19.190000000000001</v>
      </c>
      <c r="SB55" s="192" t="s">
        <v>74</v>
      </c>
      <c r="SC55" s="190" t="s">
        <v>43</v>
      </c>
      <c r="SD55" s="190">
        <v>9.6300000000000008</v>
      </c>
      <c r="SE55" s="190">
        <v>9.56</v>
      </c>
      <c r="SF55" s="190">
        <f>SUM(SC55:SE55)</f>
        <v>19.190000000000001</v>
      </c>
      <c r="SG55" s="192" t="s">
        <v>74</v>
      </c>
      <c r="SH55" s="190" t="s">
        <v>43</v>
      </c>
      <c r="SI55" s="190">
        <v>9.9499999999999993</v>
      </c>
      <c r="SJ55" s="190">
        <v>9.8800000000000008</v>
      </c>
      <c r="SK55" s="190">
        <f>SUM(SH55:SJ55)</f>
        <v>19.829999999999998</v>
      </c>
      <c r="SL55" s="192" t="s">
        <v>74</v>
      </c>
      <c r="SM55" s="190" t="s">
        <v>43</v>
      </c>
      <c r="SN55" s="190">
        <v>9.9499999999999993</v>
      </c>
      <c r="SO55" s="190">
        <v>9.8800000000000008</v>
      </c>
      <c r="SP55" s="190">
        <f>SUM(SM55:SO55)</f>
        <v>19.829999999999998</v>
      </c>
      <c r="SQ55" s="192" t="s">
        <v>74</v>
      </c>
      <c r="SR55" s="190" t="s">
        <v>43</v>
      </c>
      <c r="SS55" s="190">
        <v>9.99</v>
      </c>
      <c r="ST55" s="190">
        <v>9.91</v>
      </c>
      <c r="SU55" s="190">
        <f>SUM(SR55:ST55)</f>
        <v>19.899999999999999</v>
      </c>
      <c r="SV55" s="192" t="s">
        <v>74</v>
      </c>
      <c r="SW55" s="190" t="s">
        <v>43</v>
      </c>
      <c r="SX55" s="190">
        <v>10.210000000000001</v>
      </c>
      <c r="SY55" s="190">
        <v>10.14</v>
      </c>
      <c r="SZ55" s="190">
        <f>SUM(SW55:SY55)</f>
        <v>20.350000000000001</v>
      </c>
      <c r="TA55" s="192" t="s">
        <v>74</v>
      </c>
      <c r="TB55" s="190" t="s">
        <v>43</v>
      </c>
      <c r="TC55" s="190">
        <v>9.99</v>
      </c>
      <c r="TD55" s="190">
        <v>9.91</v>
      </c>
      <c r="TE55" s="190">
        <f>SUM(TB55:TD55)</f>
        <v>19.899999999999999</v>
      </c>
      <c r="TF55" s="192" t="s">
        <v>74</v>
      </c>
      <c r="TG55" s="190" t="s">
        <v>43</v>
      </c>
      <c r="TH55" s="190">
        <v>9.99</v>
      </c>
      <c r="TI55" s="190">
        <v>9.91</v>
      </c>
      <c r="TJ55" s="190">
        <f>SUM(TG55:TI55)</f>
        <v>19.899999999999999</v>
      </c>
      <c r="TK55" s="192" t="s">
        <v>74</v>
      </c>
      <c r="TL55" s="190" t="s">
        <v>43</v>
      </c>
      <c r="TM55" s="190">
        <v>9.99</v>
      </c>
      <c r="TN55" s="190">
        <v>9.91</v>
      </c>
      <c r="TO55" s="190">
        <f>SUM(TL55:TN55)</f>
        <v>19.899999999999999</v>
      </c>
      <c r="TP55" s="192" t="s">
        <v>74</v>
      </c>
      <c r="TQ55" s="190" t="s">
        <v>43</v>
      </c>
      <c r="TR55" s="190">
        <v>9.99</v>
      </c>
      <c r="TS55" s="190">
        <v>9.91</v>
      </c>
      <c r="TT55" s="190">
        <f>SUM(TQ55:TS55)</f>
        <v>19.899999999999999</v>
      </c>
      <c r="TU55" s="192" t="s">
        <v>74</v>
      </c>
      <c r="TV55" s="190" t="s">
        <v>43</v>
      </c>
      <c r="TW55" s="190">
        <v>9.99</v>
      </c>
      <c r="TX55" s="190">
        <v>9.91</v>
      </c>
      <c r="TY55" s="190">
        <f>SUM(TV55:TX55)</f>
        <v>19.899999999999999</v>
      </c>
      <c r="TZ55" s="192" t="s">
        <v>74</v>
      </c>
      <c r="UA55" s="190" t="s">
        <v>43</v>
      </c>
      <c r="UB55" s="190">
        <v>9.99</v>
      </c>
      <c r="UC55" s="190">
        <v>9.91</v>
      </c>
      <c r="UD55" s="190">
        <f>SUM(UA55:UC55)</f>
        <v>19.899999999999999</v>
      </c>
      <c r="UE55" s="192" t="s">
        <v>74</v>
      </c>
      <c r="UF55" s="190" t="s">
        <v>43</v>
      </c>
      <c r="UG55" s="190">
        <v>9.99</v>
      </c>
      <c r="UH55" s="190">
        <v>9.91</v>
      </c>
      <c r="UI55" s="190">
        <f>SUM(UF55:UH55)</f>
        <v>19.899999999999999</v>
      </c>
      <c r="UJ55" s="192" t="s">
        <v>74</v>
      </c>
      <c r="UK55" s="190" t="s">
        <v>43</v>
      </c>
      <c r="UL55" s="190">
        <v>10.44</v>
      </c>
      <c r="UM55" s="190">
        <v>10.36</v>
      </c>
      <c r="UN55" s="190">
        <f>SUM(UK55:UM55)</f>
        <v>20.799999999999997</v>
      </c>
      <c r="UO55" s="192" t="s">
        <v>74</v>
      </c>
      <c r="UP55" s="190" t="s">
        <v>43</v>
      </c>
      <c r="UQ55" s="190">
        <v>10.44</v>
      </c>
      <c r="UR55" s="190">
        <v>10.36</v>
      </c>
      <c r="US55" s="190">
        <f>SUM(UP55:UR55)</f>
        <v>20.799999999999997</v>
      </c>
      <c r="UT55" s="192" t="s">
        <v>74</v>
      </c>
      <c r="UU55" s="190" t="s">
        <v>43</v>
      </c>
      <c r="UV55" s="190">
        <v>10.81</v>
      </c>
      <c r="UW55" s="190">
        <v>10.73</v>
      </c>
      <c r="UX55" s="190">
        <f>SUM(UU55:UW55)</f>
        <v>21.54</v>
      </c>
      <c r="UY55" s="192" t="s">
        <v>74</v>
      </c>
      <c r="UZ55" s="190" t="s">
        <v>43</v>
      </c>
      <c r="VA55" s="190">
        <v>10.81</v>
      </c>
      <c r="VB55" s="190">
        <v>10.73</v>
      </c>
      <c r="VC55" s="190">
        <f>SUM(UZ55:VB55)</f>
        <v>21.54</v>
      </c>
      <c r="VD55" s="192" t="s">
        <v>74</v>
      </c>
      <c r="VE55" s="190" t="s">
        <v>43</v>
      </c>
      <c r="VF55" s="190">
        <v>10.81</v>
      </c>
      <c r="VG55" s="190">
        <v>10.73</v>
      </c>
      <c r="VH55" s="190">
        <f>SUM(VE55:VG55)</f>
        <v>21.54</v>
      </c>
      <c r="VI55" s="192" t="s">
        <v>74</v>
      </c>
      <c r="VJ55" s="190" t="s">
        <v>43</v>
      </c>
      <c r="VK55" s="190">
        <v>11.74</v>
      </c>
      <c r="VL55" s="190">
        <v>11.65</v>
      </c>
      <c r="VM55" s="190">
        <f>SUM(VJ55:VL55)</f>
        <v>23.39</v>
      </c>
      <c r="VN55" s="192" t="s">
        <v>74</v>
      </c>
      <c r="VO55" s="190" t="s">
        <v>43</v>
      </c>
      <c r="VP55" s="190">
        <v>11.74</v>
      </c>
      <c r="VQ55" s="190">
        <v>11.65</v>
      </c>
      <c r="VR55" s="190">
        <f>SUM(VO55:VQ55)</f>
        <v>23.39</v>
      </c>
      <c r="VS55" s="192" t="s">
        <v>74</v>
      </c>
      <c r="VT55" s="190" t="s">
        <v>43</v>
      </c>
      <c r="VU55" s="190">
        <v>11.74</v>
      </c>
      <c r="VV55" s="190">
        <v>11.65</v>
      </c>
      <c r="VW55" s="190">
        <f>SUM(VT55:VV55)</f>
        <v>23.39</v>
      </c>
      <c r="VX55" s="192" t="s">
        <v>74</v>
      </c>
      <c r="VY55" s="190" t="s">
        <v>43</v>
      </c>
      <c r="VZ55" s="190">
        <v>11.74</v>
      </c>
      <c r="WA55" s="190">
        <v>11.65</v>
      </c>
      <c r="WB55" s="190">
        <f>SUM(VY55:WA55)</f>
        <v>23.39</v>
      </c>
      <c r="WC55" s="192" t="s">
        <v>74</v>
      </c>
      <c r="WD55" s="190" t="s">
        <v>43</v>
      </c>
      <c r="WE55" s="190">
        <v>11.74</v>
      </c>
      <c r="WF55" s="190">
        <v>11.65</v>
      </c>
      <c r="WG55" s="190">
        <f>SUM(WD55:WF55)</f>
        <v>23.39</v>
      </c>
      <c r="WH55" s="192" t="s">
        <v>74</v>
      </c>
      <c r="WI55" s="190" t="s">
        <v>43</v>
      </c>
      <c r="WJ55" s="190">
        <v>11.74</v>
      </c>
      <c r="WK55" s="190">
        <v>11.65</v>
      </c>
      <c r="WL55" s="190">
        <f>SUM(WI55:WK55)</f>
        <v>23.39</v>
      </c>
      <c r="WM55" s="192" t="s">
        <v>74</v>
      </c>
      <c r="WN55" s="190" t="s">
        <v>43</v>
      </c>
      <c r="WO55" s="190">
        <v>11.74</v>
      </c>
      <c r="WP55" s="190">
        <v>11.65</v>
      </c>
      <c r="WQ55" s="190">
        <f>SUM(WN55:WP55)</f>
        <v>23.39</v>
      </c>
      <c r="WR55" s="192" t="s">
        <v>74</v>
      </c>
      <c r="WS55" s="190" t="s">
        <v>43</v>
      </c>
      <c r="WT55" s="190">
        <v>11.74</v>
      </c>
      <c r="WU55" s="190">
        <v>11.65</v>
      </c>
      <c r="WV55" s="190">
        <f>SUM(WS55:WU55)</f>
        <v>23.39</v>
      </c>
      <c r="WW55" s="192" t="s">
        <v>74</v>
      </c>
      <c r="WX55" s="190" t="s">
        <v>43</v>
      </c>
      <c r="WY55" s="190">
        <v>11.74</v>
      </c>
      <c r="WZ55" s="190">
        <v>11.65</v>
      </c>
      <c r="XA55" s="190">
        <f>SUM(WX55:WZ55)</f>
        <v>23.39</v>
      </c>
      <c r="XB55" s="192" t="s">
        <v>74</v>
      </c>
      <c r="XC55" s="190" t="s">
        <v>43</v>
      </c>
      <c r="XD55" s="190">
        <v>11.74</v>
      </c>
      <c r="XE55" s="190">
        <v>11.65</v>
      </c>
      <c r="XF55" s="190">
        <f>SUM(XC55:XE55)</f>
        <v>23.39</v>
      </c>
      <c r="XG55" s="192" t="s">
        <v>74</v>
      </c>
      <c r="XH55" s="190" t="s">
        <v>43</v>
      </c>
      <c r="XI55" s="190">
        <v>11.74</v>
      </c>
      <c r="XJ55" s="190">
        <v>11.65</v>
      </c>
      <c r="XK55" s="190">
        <f>SUM(XH55:XJ55)</f>
        <v>23.39</v>
      </c>
      <c r="XL55" s="192" t="s">
        <v>74</v>
      </c>
      <c r="XM55" s="190" t="s">
        <v>43</v>
      </c>
      <c r="XN55" s="190">
        <v>11.74</v>
      </c>
      <c r="XO55" s="190">
        <v>11.65</v>
      </c>
      <c r="XP55" s="190">
        <f>SUM(XM55:XO55)</f>
        <v>23.39</v>
      </c>
      <c r="XQ55" s="192" t="s">
        <v>74</v>
      </c>
      <c r="XR55" s="190" t="s">
        <v>43</v>
      </c>
      <c r="XS55" s="190">
        <v>11.74</v>
      </c>
      <c r="XT55" s="190">
        <v>11.65</v>
      </c>
      <c r="XU55" s="190">
        <f>SUM(XR55:XT55)</f>
        <v>23.39</v>
      </c>
      <c r="XV55" s="192" t="s">
        <v>74</v>
      </c>
      <c r="XW55" s="190" t="s">
        <v>43</v>
      </c>
      <c r="XX55" s="190">
        <v>11.74</v>
      </c>
      <c r="XY55" s="190">
        <v>11.65</v>
      </c>
      <c r="XZ55" s="190">
        <f>SUM(XW55:XY55)</f>
        <v>23.39</v>
      </c>
      <c r="YA55" s="192" t="s">
        <v>74</v>
      </c>
      <c r="YB55" s="190" t="s">
        <v>43</v>
      </c>
      <c r="YC55" s="190">
        <v>11.74</v>
      </c>
      <c r="YD55" s="190">
        <v>11.65</v>
      </c>
      <c r="YE55" s="190">
        <f>SUM(YB55:YD55)</f>
        <v>23.39</v>
      </c>
      <c r="YF55" s="192" t="s">
        <v>74</v>
      </c>
      <c r="YG55" s="190" t="s">
        <v>43</v>
      </c>
      <c r="YH55" s="190">
        <v>11.82</v>
      </c>
      <c r="YI55" s="190">
        <v>11.73</v>
      </c>
      <c r="YJ55" s="190">
        <f>SUM(YG55:YI55)</f>
        <v>23.55</v>
      </c>
      <c r="YK55" s="192" t="s">
        <v>74</v>
      </c>
      <c r="YL55" s="190" t="s">
        <v>43</v>
      </c>
      <c r="YM55" s="190">
        <v>11.82</v>
      </c>
      <c r="YN55" s="190">
        <v>11.73</v>
      </c>
      <c r="YO55" s="190">
        <f>SUM(YL55:YN55)</f>
        <v>23.55</v>
      </c>
      <c r="YP55" s="192" t="s">
        <v>74</v>
      </c>
      <c r="YQ55" s="190" t="s">
        <v>43</v>
      </c>
      <c r="YR55" s="190">
        <v>11.86</v>
      </c>
      <c r="YS55" s="190">
        <v>11.77</v>
      </c>
      <c r="YT55" s="190">
        <f>SUM(YQ55:YS55)</f>
        <v>23.63</v>
      </c>
      <c r="YU55" s="192" t="s">
        <v>74</v>
      </c>
      <c r="YV55" s="190" t="s">
        <v>43</v>
      </c>
      <c r="YW55" s="190">
        <v>11.89</v>
      </c>
      <c r="YX55" s="190">
        <v>11.81</v>
      </c>
      <c r="YY55" s="190">
        <f>SUM(YV55:YX55)</f>
        <v>23.700000000000003</v>
      </c>
      <c r="YZ55" s="192" t="s">
        <v>74</v>
      </c>
      <c r="ZA55" s="190" t="s">
        <v>43</v>
      </c>
      <c r="ZB55" s="190">
        <v>11.89</v>
      </c>
      <c r="ZC55" s="190">
        <v>11.81</v>
      </c>
      <c r="ZD55" s="190">
        <f>SUM(ZA55:ZC55)</f>
        <v>23.700000000000003</v>
      </c>
      <c r="ZE55" s="192" t="s">
        <v>74</v>
      </c>
      <c r="ZF55" s="190" t="s">
        <v>43</v>
      </c>
      <c r="ZG55" s="190">
        <v>12.05</v>
      </c>
      <c r="ZH55" s="190">
        <v>11.97</v>
      </c>
      <c r="ZI55" s="190">
        <f>SUM(ZF55:ZH55)</f>
        <v>24.020000000000003</v>
      </c>
      <c r="ZJ55" s="192" t="s">
        <v>74</v>
      </c>
      <c r="ZK55" s="190"/>
      <c r="ZL55" s="190"/>
      <c r="ZM55" s="190"/>
      <c r="ZN55" s="190">
        <f>SUM(ZK55:ZM55)</f>
        <v>0</v>
      </c>
      <c r="ZO55" s="192" t="s">
        <v>74</v>
      </c>
      <c r="ZP55" s="190"/>
      <c r="ZQ55" s="190"/>
      <c r="ZR55" s="190"/>
      <c r="ZS55" s="190">
        <f>SUM(ZP55:ZR55)</f>
        <v>0</v>
      </c>
      <c r="ZT55" s="192" t="s">
        <v>74</v>
      </c>
      <c r="ZU55" s="190"/>
      <c r="ZV55" s="190"/>
      <c r="ZW55" s="190"/>
      <c r="ZX55" s="190">
        <f>SUM(ZU55:ZW55)</f>
        <v>0</v>
      </c>
      <c r="ZY55" s="192" t="s">
        <v>74</v>
      </c>
      <c r="ZZ55" s="190"/>
      <c r="AAA55" s="190"/>
      <c r="AAB55" s="190"/>
      <c r="AAC55" s="190">
        <f>SUM(ZZ55:AAB55)</f>
        <v>0</v>
      </c>
      <c r="AAD55" s="192" t="s">
        <v>74</v>
      </c>
      <c r="AAE55" s="190"/>
      <c r="AAF55" s="190"/>
      <c r="AAG55" s="190"/>
      <c r="AAH55" s="190">
        <f>SUM(AAE55:AAG55)</f>
        <v>0</v>
      </c>
      <c r="AAI55" s="192" t="s">
        <v>74</v>
      </c>
      <c r="AAJ55" s="190"/>
      <c r="AAK55" s="190"/>
      <c r="AAL55" s="190"/>
      <c r="AAM55" s="190">
        <f>SUM(AAJ55:AAL55)</f>
        <v>0</v>
      </c>
    </row>
    <row r="56" spans="1:715" ht="23.25" thickBot="1" x14ac:dyDescent="0.3">
      <c r="A56" s="194" t="s">
        <v>74</v>
      </c>
      <c r="B56" s="205" t="s">
        <v>163</v>
      </c>
      <c r="C56" s="205">
        <v>4.5</v>
      </c>
      <c r="D56" s="205">
        <v>4.53</v>
      </c>
      <c r="E56" s="190">
        <f>SUM(B56:D56)</f>
        <v>9.0300000000000011</v>
      </c>
      <c r="F56" s="194" t="s">
        <v>74</v>
      </c>
      <c r="G56" s="205" t="s">
        <v>163</v>
      </c>
      <c r="H56" s="205">
        <v>4.5</v>
      </c>
      <c r="I56" s="205">
        <v>4.53</v>
      </c>
      <c r="J56" s="190">
        <f>SUM(G56:I56)</f>
        <v>9.0300000000000011</v>
      </c>
      <c r="K56" s="194" t="s">
        <v>74</v>
      </c>
      <c r="L56" s="205" t="s">
        <v>163</v>
      </c>
      <c r="M56" s="205">
        <v>4.5</v>
      </c>
      <c r="N56" s="205">
        <v>4.53</v>
      </c>
      <c r="O56" s="190">
        <f>SUM(L56:N56)</f>
        <v>9.0300000000000011</v>
      </c>
      <c r="P56" s="194" t="s">
        <v>74</v>
      </c>
      <c r="Q56" s="205" t="s">
        <v>163</v>
      </c>
      <c r="R56" s="205">
        <v>4.5</v>
      </c>
      <c r="S56" s="205">
        <v>4.53</v>
      </c>
      <c r="T56" s="190">
        <f>SUM(Q56:S56)</f>
        <v>9.0300000000000011</v>
      </c>
      <c r="U56" s="194" t="s">
        <v>74</v>
      </c>
      <c r="V56" s="205" t="s">
        <v>163</v>
      </c>
      <c r="W56" s="205">
        <v>4.5</v>
      </c>
      <c r="X56" s="205">
        <v>4.53</v>
      </c>
      <c r="Y56" s="190">
        <f>SUM(V56:X56)</f>
        <v>9.0300000000000011</v>
      </c>
      <c r="Z56" s="194" t="s">
        <v>74</v>
      </c>
      <c r="AA56" s="205" t="s">
        <v>163</v>
      </c>
      <c r="AB56" s="205">
        <v>4.5</v>
      </c>
      <c r="AC56" s="205">
        <v>4.53</v>
      </c>
      <c r="AD56" s="190">
        <f>SUM(AA56:AC56)</f>
        <v>9.0300000000000011</v>
      </c>
      <c r="AE56" s="194" t="s">
        <v>74</v>
      </c>
      <c r="AF56" s="205" t="s">
        <v>163</v>
      </c>
      <c r="AG56" s="205">
        <v>4.5</v>
      </c>
      <c r="AH56" s="205">
        <v>4.53</v>
      </c>
      <c r="AI56" s="190">
        <f>SUM(AF56:AH56)</f>
        <v>9.0300000000000011</v>
      </c>
      <c r="AJ56" s="194" t="s">
        <v>74</v>
      </c>
      <c r="AK56" s="205" t="s">
        <v>163</v>
      </c>
      <c r="AL56" s="205">
        <v>4.5</v>
      </c>
      <c r="AM56" s="205">
        <v>4.53</v>
      </c>
      <c r="AN56" s="190">
        <f>SUM(AK56:AM56)</f>
        <v>9.0300000000000011</v>
      </c>
      <c r="AO56" s="192" t="s">
        <v>74</v>
      </c>
      <c r="AP56" s="190" t="s">
        <v>51</v>
      </c>
      <c r="AQ56" s="190">
        <v>4.5</v>
      </c>
      <c r="AR56" s="190">
        <v>4.53</v>
      </c>
      <c r="AS56" s="190">
        <f>SUM(AP56:AR56)</f>
        <v>9.0300000000000011</v>
      </c>
      <c r="AT56" s="192" t="s">
        <v>74</v>
      </c>
      <c r="AU56" s="190" t="s">
        <v>43</v>
      </c>
      <c r="AV56" s="190">
        <v>4.5</v>
      </c>
      <c r="AW56" s="190">
        <v>4.53</v>
      </c>
      <c r="AX56" s="190">
        <f>SUM(AU56:AW56)</f>
        <v>9.0300000000000011</v>
      </c>
      <c r="AY56" s="192" t="s">
        <v>75</v>
      </c>
      <c r="AZ56" s="190" t="s">
        <v>43</v>
      </c>
      <c r="BA56" s="203">
        <v>1404.46</v>
      </c>
      <c r="BB56" s="203">
        <v>1531.11</v>
      </c>
      <c r="BC56" s="190">
        <f>SUM(AZ56:BB56)</f>
        <v>2935.5699999999997</v>
      </c>
      <c r="BD56" s="192" t="s">
        <v>75</v>
      </c>
      <c r="BE56" s="190" t="s">
        <v>43</v>
      </c>
      <c r="BF56" s="203">
        <v>1415.5</v>
      </c>
      <c r="BG56" s="203">
        <v>1542.15</v>
      </c>
      <c r="BH56" s="190">
        <f>SUM(BE56:BG56)</f>
        <v>2957.65</v>
      </c>
      <c r="BI56" s="192" t="s">
        <v>75</v>
      </c>
      <c r="BJ56" s="190" t="s">
        <v>43</v>
      </c>
      <c r="BK56" s="203">
        <v>1417.26</v>
      </c>
      <c r="BL56" s="203">
        <v>1544.54</v>
      </c>
      <c r="BM56" s="190">
        <f>SUM(BJ56:BL56)</f>
        <v>2961.8</v>
      </c>
      <c r="BN56" s="192" t="s">
        <v>75</v>
      </c>
      <c r="BO56" s="190" t="s">
        <v>43</v>
      </c>
      <c r="BP56" s="203">
        <v>1421.61</v>
      </c>
      <c r="BQ56" s="203">
        <v>1548.97</v>
      </c>
      <c r="BR56" s="190">
        <f>SUM(BO56:BQ56)</f>
        <v>2970.58</v>
      </c>
      <c r="BS56" s="192" t="s">
        <v>75</v>
      </c>
      <c r="BT56" s="190" t="s">
        <v>43</v>
      </c>
      <c r="BU56" s="203">
        <v>1422.25</v>
      </c>
      <c r="BV56" s="203">
        <v>1549.91</v>
      </c>
      <c r="BW56" s="190">
        <f>SUM(BT56:BV56)</f>
        <v>2972.16</v>
      </c>
      <c r="BX56" s="192" t="s">
        <v>75</v>
      </c>
      <c r="BY56" s="190" t="s">
        <v>43</v>
      </c>
      <c r="BZ56" s="203">
        <v>1424.08</v>
      </c>
      <c r="CA56" s="203">
        <v>1550.76</v>
      </c>
      <c r="CB56" s="190">
        <f>SUM(BY56:CA56)</f>
        <v>2974.84</v>
      </c>
      <c r="CC56" s="192" t="s">
        <v>75</v>
      </c>
      <c r="CD56" s="190" t="s">
        <v>43</v>
      </c>
      <c r="CE56" s="203">
        <v>1428.27</v>
      </c>
      <c r="CF56" s="203">
        <v>1556.74</v>
      </c>
      <c r="CG56" s="190">
        <f>SUM(CD56:CF56)</f>
        <v>2985.01</v>
      </c>
      <c r="CH56" s="192" t="s">
        <v>75</v>
      </c>
      <c r="CI56" s="190" t="s">
        <v>43</v>
      </c>
      <c r="CJ56" s="203">
        <v>1431.45</v>
      </c>
      <c r="CK56" s="203">
        <v>1560.21</v>
      </c>
      <c r="CL56" s="190">
        <f>SUM(CI56:CK56)</f>
        <v>2991.66</v>
      </c>
      <c r="CM56" s="192" t="s">
        <v>75</v>
      </c>
      <c r="CN56" s="190" t="s">
        <v>43</v>
      </c>
      <c r="CO56" s="203">
        <v>1501.43</v>
      </c>
      <c r="CP56" s="203">
        <v>1633.34</v>
      </c>
      <c r="CQ56" s="190">
        <f>SUM(CN56:CP56)</f>
        <v>3134.77</v>
      </c>
      <c r="CR56" s="192" t="s">
        <v>75</v>
      </c>
      <c r="CS56" s="190" t="s">
        <v>43</v>
      </c>
      <c r="CT56" s="203">
        <v>1516.93</v>
      </c>
      <c r="CU56" s="203">
        <v>1649.14</v>
      </c>
      <c r="CV56" s="190">
        <f>SUM(CS56:CU56)</f>
        <v>3166.07</v>
      </c>
      <c r="CW56" s="192" t="s">
        <v>75</v>
      </c>
      <c r="CX56" s="190" t="s">
        <v>43</v>
      </c>
      <c r="CY56" s="203">
        <v>1521.69</v>
      </c>
      <c r="CZ56" s="203">
        <v>1653.72</v>
      </c>
      <c r="DA56" s="190">
        <f>SUM(CX56:CZ56)</f>
        <v>3175.41</v>
      </c>
      <c r="DB56" s="192" t="s">
        <v>75</v>
      </c>
      <c r="DC56" s="190" t="s">
        <v>43</v>
      </c>
      <c r="DD56" s="203">
        <v>1524</v>
      </c>
      <c r="DE56" s="203">
        <v>1655.99</v>
      </c>
      <c r="DF56" s="190">
        <f>SUM(DC56:DE56)</f>
        <v>3179.99</v>
      </c>
      <c r="DG56" s="192" t="s">
        <v>75</v>
      </c>
      <c r="DH56" s="190" t="s">
        <v>43</v>
      </c>
      <c r="DI56" s="203">
        <v>1527.74</v>
      </c>
      <c r="DJ56" s="203">
        <v>1659.98</v>
      </c>
      <c r="DK56" s="190">
        <f>SUM(DH56:DJ56)</f>
        <v>3187.7200000000003</v>
      </c>
      <c r="DL56" s="192" t="s">
        <v>75</v>
      </c>
      <c r="DM56" s="190" t="s">
        <v>43</v>
      </c>
      <c r="DN56" s="203">
        <v>1541.53</v>
      </c>
      <c r="DO56" s="203">
        <v>1674.64</v>
      </c>
      <c r="DP56" s="190">
        <f>SUM(DM56:DO56)</f>
        <v>3216.17</v>
      </c>
      <c r="DQ56" s="192" t="s">
        <v>75</v>
      </c>
      <c r="DR56" s="190" t="s">
        <v>43</v>
      </c>
      <c r="DS56" s="203">
        <v>1549.54</v>
      </c>
      <c r="DT56" s="203">
        <v>1683.02</v>
      </c>
      <c r="DU56" s="190">
        <f>SUM(DR56:DT56)</f>
        <v>3232.56</v>
      </c>
      <c r="DV56" s="192" t="s">
        <v>75</v>
      </c>
      <c r="DW56" s="190" t="s">
        <v>43</v>
      </c>
      <c r="DX56" s="203">
        <v>1549.78</v>
      </c>
      <c r="DY56" s="203">
        <v>1683.74</v>
      </c>
      <c r="DZ56" s="190">
        <f>SUM(DW56:DY56)</f>
        <v>3233.52</v>
      </c>
      <c r="EA56" s="192" t="s">
        <v>75</v>
      </c>
      <c r="EB56" s="190" t="s">
        <v>43</v>
      </c>
      <c r="EC56" s="203">
        <v>1553.26</v>
      </c>
      <c r="ED56" s="203">
        <v>1687.16</v>
      </c>
      <c r="EE56" s="190">
        <f>SUM(EB56:ED56)</f>
        <v>3240.42</v>
      </c>
      <c r="EF56" s="192" t="s">
        <v>75</v>
      </c>
      <c r="EG56" s="190" t="s">
        <v>43</v>
      </c>
      <c r="EH56" s="203">
        <v>1556.36</v>
      </c>
      <c r="EI56" s="203">
        <v>1690.56</v>
      </c>
      <c r="EJ56" s="190">
        <f>SUM(EG56:EI56)</f>
        <v>3246.92</v>
      </c>
      <c r="EK56" s="192" t="s">
        <v>75</v>
      </c>
      <c r="EL56" s="190" t="s">
        <v>43</v>
      </c>
      <c r="EM56" s="203">
        <v>1565.11</v>
      </c>
      <c r="EN56" s="203">
        <v>1701.97</v>
      </c>
      <c r="EO56" s="190">
        <f>SUM(EL56:EN56)</f>
        <v>3267.08</v>
      </c>
      <c r="EP56" s="192" t="s">
        <v>75</v>
      </c>
      <c r="EQ56" s="190" t="s">
        <v>43</v>
      </c>
      <c r="ER56" s="203">
        <v>1568.29</v>
      </c>
      <c r="ES56" s="203">
        <v>1705.56</v>
      </c>
      <c r="ET56" s="190">
        <f>SUM(EQ56:ES56)</f>
        <v>3273.85</v>
      </c>
      <c r="EU56" s="192" t="s">
        <v>75</v>
      </c>
      <c r="EV56" s="190" t="s">
        <v>43</v>
      </c>
      <c r="EW56" s="203">
        <v>1575.72</v>
      </c>
      <c r="EX56" s="203">
        <v>1714.18</v>
      </c>
      <c r="EY56" s="190">
        <f>SUM(EV56:EX56)</f>
        <v>3289.9</v>
      </c>
      <c r="EZ56" s="192" t="s">
        <v>75</v>
      </c>
      <c r="FA56" s="190" t="s">
        <v>43</v>
      </c>
      <c r="FB56" s="203">
        <v>1578.41</v>
      </c>
      <c r="FC56" s="203">
        <v>1717.56</v>
      </c>
      <c r="FD56" s="190">
        <f>SUM(FA56:FC56)</f>
        <v>3295.9700000000003</v>
      </c>
      <c r="FE56" s="192" t="s">
        <v>75</v>
      </c>
      <c r="FF56" s="190" t="s">
        <v>43</v>
      </c>
      <c r="FG56" s="203">
        <v>1621.62</v>
      </c>
      <c r="FH56" s="203">
        <v>1762.71</v>
      </c>
      <c r="FI56" s="190">
        <f>SUM(FF56:FH56)</f>
        <v>3384.33</v>
      </c>
      <c r="FJ56" s="192" t="s">
        <v>75</v>
      </c>
      <c r="FK56" s="190" t="s">
        <v>43</v>
      </c>
      <c r="FL56" s="203">
        <v>1678.53</v>
      </c>
      <c r="FM56" s="203">
        <v>1823.03</v>
      </c>
      <c r="FN56" s="190">
        <f>SUM(FK56:FM56)</f>
        <v>3501.56</v>
      </c>
      <c r="FO56" s="192" t="s">
        <v>75</v>
      </c>
      <c r="FP56" s="190" t="s">
        <v>43</v>
      </c>
      <c r="FQ56" s="203">
        <v>1639.21</v>
      </c>
      <c r="FR56" s="203">
        <v>1786.68</v>
      </c>
      <c r="FS56" s="190">
        <f>SUM(FP56:FR56)</f>
        <v>3425.8900000000003</v>
      </c>
      <c r="FT56" s="192" t="s">
        <v>75</v>
      </c>
      <c r="FU56" s="190" t="s">
        <v>43</v>
      </c>
      <c r="FV56" s="203">
        <v>1645.86</v>
      </c>
      <c r="FW56" s="203">
        <v>1796.17</v>
      </c>
      <c r="FX56" s="190">
        <f>SUM(FU56:FW56)</f>
        <v>3442.0299999999997</v>
      </c>
      <c r="FY56" s="192" t="s">
        <v>75</v>
      </c>
      <c r="FZ56" s="190" t="s">
        <v>43</v>
      </c>
      <c r="GA56" s="203">
        <v>1675.94</v>
      </c>
      <c r="GB56" s="203">
        <v>1827</v>
      </c>
      <c r="GC56" s="190">
        <f>SUM(FZ56:GB56)</f>
        <v>3502.94</v>
      </c>
      <c r="GD56" s="192" t="s">
        <v>75</v>
      </c>
      <c r="GE56" s="190" t="s">
        <v>43</v>
      </c>
      <c r="GF56" s="203">
        <v>1678.32</v>
      </c>
      <c r="GG56" s="203">
        <v>1831.67</v>
      </c>
      <c r="GH56" s="190">
        <f>SUM(GE56:GG56)</f>
        <v>3509.99</v>
      </c>
      <c r="GI56" s="192" t="s">
        <v>75</v>
      </c>
      <c r="GJ56" s="190" t="s">
        <v>43</v>
      </c>
      <c r="GK56" s="203">
        <v>1682.68</v>
      </c>
      <c r="GL56" s="203">
        <v>1836.52</v>
      </c>
      <c r="GM56" s="190">
        <f>SUM(GJ56:GL56)</f>
        <v>3519.2</v>
      </c>
      <c r="GN56" s="192" t="s">
        <v>75</v>
      </c>
      <c r="GO56" s="190" t="s">
        <v>43</v>
      </c>
      <c r="GP56" s="203">
        <v>1683.42</v>
      </c>
      <c r="GQ56" s="203">
        <v>1836.96</v>
      </c>
      <c r="GR56" s="190">
        <f>SUM(GO56:GQ56)</f>
        <v>3520.38</v>
      </c>
      <c r="GS56" s="192" t="s">
        <v>75</v>
      </c>
      <c r="GT56" s="190" t="s">
        <v>43</v>
      </c>
      <c r="GU56" s="203">
        <v>1684.19</v>
      </c>
      <c r="GV56" s="203">
        <v>1837.58</v>
      </c>
      <c r="GW56" s="190">
        <f>SUM(GT56:GV56)</f>
        <v>3521.77</v>
      </c>
      <c r="GX56" s="192" t="s">
        <v>75</v>
      </c>
      <c r="GY56" s="190" t="s">
        <v>43</v>
      </c>
      <c r="GZ56" s="203">
        <v>1684.11</v>
      </c>
      <c r="HA56" s="203">
        <v>1837.06</v>
      </c>
      <c r="HB56" s="190">
        <f>SUM(GY56:HA56)</f>
        <v>3521.17</v>
      </c>
      <c r="HC56" s="192" t="s">
        <v>75</v>
      </c>
      <c r="HD56" s="190" t="s">
        <v>43</v>
      </c>
      <c r="HE56" s="203">
        <v>1685.06</v>
      </c>
      <c r="HF56" s="203">
        <v>1838.36</v>
      </c>
      <c r="HG56" s="190">
        <f>SUM(HD56:HF56)</f>
        <v>3523.42</v>
      </c>
      <c r="HH56" s="192" t="s">
        <v>75</v>
      </c>
      <c r="HI56" s="190" t="s">
        <v>43</v>
      </c>
      <c r="HJ56" s="203">
        <v>1724.66</v>
      </c>
      <c r="HK56" s="203">
        <v>1882.64</v>
      </c>
      <c r="HL56" s="190">
        <f>SUM(HI56:HK56)</f>
        <v>3607.3</v>
      </c>
      <c r="HM56" s="192" t="s">
        <v>75</v>
      </c>
      <c r="HN56" s="190" t="s">
        <v>43</v>
      </c>
      <c r="HO56" s="203">
        <v>1727.08</v>
      </c>
      <c r="HP56" s="203">
        <v>1886.27</v>
      </c>
      <c r="HQ56" s="190">
        <f>SUM(HN56:HP56)</f>
        <v>3613.35</v>
      </c>
      <c r="HR56" s="192" t="s">
        <v>75</v>
      </c>
      <c r="HS56" s="190" t="s">
        <v>43</v>
      </c>
      <c r="HT56" s="203">
        <v>1727.67</v>
      </c>
      <c r="HU56" s="203">
        <v>1888.32</v>
      </c>
      <c r="HV56" s="190">
        <f>SUM(HS56:HU56)</f>
        <v>3615.99</v>
      </c>
      <c r="HW56" s="192" t="s">
        <v>75</v>
      </c>
      <c r="HX56" s="190" t="s">
        <v>43</v>
      </c>
      <c r="HY56" s="203">
        <v>1737.47</v>
      </c>
      <c r="HZ56" s="203">
        <v>1901.98</v>
      </c>
      <c r="IA56" s="190">
        <f>SUM(HX56:HZ56)</f>
        <v>3639.45</v>
      </c>
      <c r="IB56" s="192" t="s">
        <v>75</v>
      </c>
      <c r="IC56" s="190" t="s">
        <v>43</v>
      </c>
      <c r="ID56" s="203">
        <v>1739.69</v>
      </c>
      <c r="IE56" s="203">
        <v>1904.14</v>
      </c>
      <c r="IF56" s="190">
        <f>SUM(IC56:IE56)</f>
        <v>3643.83</v>
      </c>
      <c r="IG56" s="192" t="s">
        <v>75</v>
      </c>
      <c r="IH56" s="190" t="s">
        <v>43</v>
      </c>
      <c r="II56" s="203">
        <v>1744.47</v>
      </c>
      <c r="IJ56" s="203">
        <v>1909.01</v>
      </c>
      <c r="IK56" s="190">
        <f>SUM(IH56:IJ56)</f>
        <v>3653.48</v>
      </c>
      <c r="IL56" s="192" t="s">
        <v>75</v>
      </c>
      <c r="IM56" s="190" t="s">
        <v>43</v>
      </c>
      <c r="IN56" s="203">
        <v>1745.04</v>
      </c>
      <c r="IO56" s="203">
        <v>1909.56</v>
      </c>
      <c r="IP56" s="190">
        <f>SUM(IM56:IO56)</f>
        <v>3654.6</v>
      </c>
      <c r="IQ56" s="192" t="s">
        <v>75</v>
      </c>
      <c r="IR56" s="190" t="s">
        <v>43</v>
      </c>
      <c r="IS56" s="203">
        <v>1750.45</v>
      </c>
      <c r="IT56" s="203">
        <v>1917.54</v>
      </c>
      <c r="IU56" s="190">
        <f>SUM(IR56:IT56)</f>
        <v>3667.99</v>
      </c>
      <c r="IV56" s="192" t="s">
        <v>75</v>
      </c>
      <c r="IW56" s="190" t="s">
        <v>43</v>
      </c>
      <c r="IX56" s="203">
        <v>1751.34</v>
      </c>
      <c r="IY56" s="203">
        <v>1919.27</v>
      </c>
      <c r="IZ56" s="190">
        <f>SUM(IW56:IY56)</f>
        <v>3670.6099999999997</v>
      </c>
      <c r="JA56" s="192" t="s">
        <v>75</v>
      </c>
      <c r="JB56" s="190" t="s">
        <v>43</v>
      </c>
      <c r="JC56" s="203">
        <v>1751.49</v>
      </c>
      <c r="JD56" s="203">
        <v>1918.34</v>
      </c>
      <c r="JE56" s="190">
        <f>SUM(JB56:JD56)</f>
        <v>3669.83</v>
      </c>
      <c r="JF56" s="192" t="s">
        <v>75</v>
      </c>
      <c r="JG56" s="190" t="s">
        <v>43</v>
      </c>
      <c r="JH56" s="203">
        <v>1754.74</v>
      </c>
      <c r="JI56" s="203">
        <v>1922.04</v>
      </c>
      <c r="JJ56" s="190">
        <f>SUM(JG56:JI56)</f>
        <v>3676.7799999999997</v>
      </c>
      <c r="JK56" s="192" t="s">
        <v>75</v>
      </c>
      <c r="JL56" s="190" t="s">
        <v>43</v>
      </c>
      <c r="JM56" s="203">
        <v>1771.23</v>
      </c>
      <c r="JN56" s="203">
        <v>1938.51</v>
      </c>
      <c r="JO56" s="190">
        <f>SUM(JL56:JN56)</f>
        <v>3709.74</v>
      </c>
      <c r="JP56" s="192" t="s">
        <v>75</v>
      </c>
      <c r="JQ56" s="190" t="s">
        <v>43</v>
      </c>
      <c r="JR56" s="203">
        <v>1775.26</v>
      </c>
      <c r="JS56" s="203">
        <v>1944.09</v>
      </c>
      <c r="JT56" s="190">
        <f>SUM(JQ56:JS56)</f>
        <v>3719.35</v>
      </c>
      <c r="JU56" s="192" t="s">
        <v>75</v>
      </c>
      <c r="JV56" s="190" t="s">
        <v>43</v>
      </c>
      <c r="JW56" s="203">
        <v>1780.37</v>
      </c>
      <c r="JX56" s="203">
        <v>1948.03</v>
      </c>
      <c r="JY56" s="190">
        <f>SUM(JV56:JX56)</f>
        <v>3728.3999999999996</v>
      </c>
      <c r="JZ56" s="192" t="s">
        <v>75</v>
      </c>
      <c r="KA56" s="190" t="s">
        <v>43</v>
      </c>
      <c r="KB56" s="203">
        <v>1784.87</v>
      </c>
      <c r="KC56" s="203">
        <v>1952.62</v>
      </c>
      <c r="KD56" s="190">
        <f>SUM(KA56:KC56)</f>
        <v>3737.49</v>
      </c>
      <c r="KE56" s="192" t="s">
        <v>75</v>
      </c>
      <c r="KF56" s="190" t="s">
        <v>43</v>
      </c>
      <c r="KG56" s="203">
        <v>1791.95</v>
      </c>
      <c r="KH56" s="203">
        <v>1960.89</v>
      </c>
      <c r="KI56" s="190">
        <f>SUM(KF56:KH56)</f>
        <v>3752.84</v>
      </c>
      <c r="KJ56" s="192" t="s">
        <v>75</v>
      </c>
      <c r="KK56" s="190" t="s">
        <v>43</v>
      </c>
      <c r="KL56" s="203">
        <v>1797.14</v>
      </c>
      <c r="KM56" s="203">
        <v>1966.79</v>
      </c>
      <c r="KN56" s="190">
        <f>SUM(KK56:KM56)</f>
        <v>3763.9300000000003</v>
      </c>
      <c r="KO56" s="192" t="s">
        <v>75</v>
      </c>
      <c r="KP56" s="190" t="s">
        <v>43</v>
      </c>
      <c r="KQ56" s="203">
        <v>1805.71</v>
      </c>
      <c r="KR56" s="203">
        <v>1975.72</v>
      </c>
      <c r="KS56" s="190">
        <f>SUM(KP56:KR56)</f>
        <v>3781.4300000000003</v>
      </c>
      <c r="KT56" s="192" t="s">
        <v>75</v>
      </c>
      <c r="KU56" s="190" t="s">
        <v>43</v>
      </c>
      <c r="KV56" s="203">
        <v>1811.15</v>
      </c>
      <c r="KW56" s="203">
        <v>1979.92</v>
      </c>
      <c r="KX56" s="190">
        <f>SUM(KU56:KW56)</f>
        <v>3791.07</v>
      </c>
      <c r="KY56" s="192" t="s">
        <v>75</v>
      </c>
      <c r="KZ56" s="190" t="s">
        <v>43</v>
      </c>
      <c r="LA56" s="203">
        <v>1810.62</v>
      </c>
      <c r="LB56" s="203">
        <v>1978.7</v>
      </c>
      <c r="LC56" s="190">
        <f>SUM(KZ56:LB56)</f>
        <v>3789.3199999999997</v>
      </c>
      <c r="LD56" s="192" t="s">
        <v>75</v>
      </c>
      <c r="LE56" s="190" t="s">
        <v>43</v>
      </c>
      <c r="LF56" s="203">
        <v>1812.14</v>
      </c>
      <c r="LG56" s="203">
        <v>1983.26</v>
      </c>
      <c r="LH56" s="190">
        <f>SUM(LE56:LG56)</f>
        <v>3795.4</v>
      </c>
      <c r="LI56" s="192" t="s">
        <v>75</v>
      </c>
      <c r="LJ56" s="190" t="s">
        <v>43</v>
      </c>
      <c r="LK56" s="203">
        <v>1811.65</v>
      </c>
      <c r="LL56" s="203">
        <v>1984.45</v>
      </c>
      <c r="LM56" s="190">
        <f>SUM(LJ56:LL56)</f>
        <v>3796.1000000000004</v>
      </c>
      <c r="LN56" s="192" t="s">
        <v>75</v>
      </c>
      <c r="LO56" s="190" t="s">
        <v>43</v>
      </c>
      <c r="LP56" s="203">
        <v>1818.77</v>
      </c>
      <c r="LQ56" s="203">
        <v>1992.26</v>
      </c>
      <c r="LR56" s="190">
        <f>SUM(LO56:LQ56)</f>
        <v>3811.0299999999997</v>
      </c>
      <c r="LS56" s="192" t="s">
        <v>75</v>
      </c>
      <c r="LT56" s="190" t="s">
        <v>43</v>
      </c>
      <c r="LU56" s="203">
        <v>1871.69</v>
      </c>
      <c r="LV56" s="203">
        <v>2046.51</v>
      </c>
      <c r="LW56" s="190">
        <f>SUM(LT56:LV56)</f>
        <v>3918.2</v>
      </c>
      <c r="LX56" s="192" t="s">
        <v>75</v>
      </c>
      <c r="LY56" s="190" t="s">
        <v>43</v>
      </c>
      <c r="LZ56" s="203">
        <v>1878.98</v>
      </c>
      <c r="MA56" s="203">
        <v>2054.09</v>
      </c>
      <c r="MB56" s="190">
        <f>SUM(LY56:MA56)</f>
        <v>3933.07</v>
      </c>
      <c r="MC56" s="192" t="s">
        <v>75</v>
      </c>
      <c r="MD56" s="190" t="s">
        <v>43</v>
      </c>
      <c r="ME56" s="203">
        <v>1881.7</v>
      </c>
      <c r="MF56" s="203">
        <v>2057.08</v>
      </c>
      <c r="MG56" s="190">
        <f>SUM(MD56:MF56)</f>
        <v>3938.7799999999997</v>
      </c>
      <c r="MH56" s="192" t="s">
        <v>75</v>
      </c>
      <c r="MI56" s="190" t="s">
        <v>43</v>
      </c>
      <c r="MJ56" s="203">
        <v>1887.98</v>
      </c>
      <c r="MK56" s="203">
        <v>2065.33</v>
      </c>
      <c r="ML56" s="190">
        <f>SUM(MI56:MK56)</f>
        <v>3953.31</v>
      </c>
      <c r="MM56" s="192" t="s">
        <v>75</v>
      </c>
      <c r="MN56" s="190" t="s">
        <v>43</v>
      </c>
      <c r="MO56" s="203">
        <v>1900.5</v>
      </c>
      <c r="MP56" s="203">
        <v>2078.7399999999998</v>
      </c>
      <c r="MQ56" s="190">
        <f>SUM(MN56:MP56)</f>
        <v>3979.24</v>
      </c>
      <c r="MR56" s="192" t="s">
        <v>75</v>
      </c>
      <c r="MS56" s="190" t="s">
        <v>43</v>
      </c>
      <c r="MT56" s="203">
        <v>1899.05</v>
      </c>
      <c r="MU56" s="203">
        <v>2076.77</v>
      </c>
      <c r="MV56" s="190">
        <f>SUM(MS56:MU56)</f>
        <v>3975.8199999999997</v>
      </c>
      <c r="MW56" s="192" t="s">
        <v>75</v>
      </c>
      <c r="MX56" s="190" t="s">
        <v>43</v>
      </c>
      <c r="MY56" s="203">
        <v>1904.15</v>
      </c>
      <c r="MZ56" s="203">
        <v>2084.64</v>
      </c>
      <c r="NA56" s="190">
        <f>SUM(MX56:MZ56)</f>
        <v>3988.79</v>
      </c>
      <c r="NB56" s="192" t="s">
        <v>75</v>
      </c>
      <c r="NC56" s="190" t="s">
        <v>43</v>
      </c>
      <c r="ND56" s="203">
        <v>1905.05</v>
      </c>
      <c r="NE56" s="203">
        <v>2084.7399999999998</v>
      </c>
      <c r="NF56" s="190">
        <f>SUM(NC56:NE56)</f>
        <v>3989.79</v>
      </c>
      <c r="NG56" s="192" t="s">
        <v>75</v>
      </c>
      <c r="NH56" s="190" t="s">
        <v>43</v>
      </c>
      <c r="NI56" s="203">
        <v>1910.52</v>
      </c>
      <c r="NJ56" s="203">
        <v>2089.58</v>
      </c>
      <c r="NK56" s="190">
        <f>SUM(NH56:NJ56)</f>
        <v>4000.1</v>
      </c>
      <c r="NL56" s="192" t="s">
        <v>75</v>
      </c>
      <c r="NM56" s="190" t="s">
        <v>43</v>
      </c>
      <c r="NN56" s="203">
        <v>1919.91</v>
      </c>
      <c r="NO56" s="203">
        <v>2102.9</v>
      </c>
      <c r="NP56" s="190">
        <f>SUM(NM56:NO56)</f>
        <v>4022.8100000000004</v>
      </c>
      <c r="NQ56" s="192" t="s">
        <v>75</v>
      </c>
      <c r="NR56" s="190" t="s">
        <v>43</v>
      </c>
      <c r="NS56" s="203">
        <v>1919.24</v>
      </c>
      <c r="NT56" s="203">
        <v>2100.88</v>
      </c>
      <c r="NU56" s="190">
        <f>SUM(NR56:NT56)</f>
        <v>4020.12</v>
      </c>
      <c r="NV56" s="192" t="s">
        <v>75</v>
      </c>
      <c r="NW56" s="190" t="s">
        <v>43</v>
      </c>
      <c r="NX56" s="203">
        <v>1920.61</v>
      </c>
      <c r="NY56" s="203">
        <v>2103.12</v>
      </c>
      <c r="NZ56" s="190">
        <f>SUM(NW56:NY56)</f>
        <v>4023.7299999999996</v>
      </c>
      <c r="OA56" s="192" t="s">
        <v>75</v>
      </c>
      <c r="OB56" s="190" t="s">
        <v>43</v>
      </c>
      <c r="OC56" s="203">
        <v>1957.84</v>
      </c>
      <c r="OD56" s="203">
        <v>2141.21</v>
      </c>
      <c r="OE56" s="190">
        <f>SUM(OB56:OD56)</f>
        <v>4099.05</v>
      </c>
      <c r="OF56" s="192" t="s">
        <v>75</v>
      </c>
      <c r="OG56" s="190" t="s">
        <v>43</v>
      </c>
      <c r="OH56" s="203">
        <v>1958.4</v>
      </c>
      <c r="OI56" s="203">
        <v>2141.7800000000002</v>
      </c>
      <c r="OJ56" s="190">
        <f>SUM(OG56:OI56)</f>
        <v>4100.18</v>
      </c>
      <c r="OK56" s="192" t="s">
        <v>75</v>
      </c>
      <c r="OL56" s="190" t="s">
        <v>43</v>
      </c>
      <c r="OM56" s="203">
        <v>1967.72</v>
      </c>
      <c r="ON56" s="203">
        <v>2151.9</v>
      </c>
      <c r="OO56" s="190">
        <f>SUM(OL56:ON56)</f>
        <v>4119.62</v>
      </c>
      <c r="OP56" s="192" t="s">
        <v>75</v>
      </c>
      <c r="OQ56" s="190" t="s">
        <v>43</v>
      </c>
      <c r="OR56" s="203">
        <v>1987.45</v>
      </c>
      <c r="OS56" s="203">
        <v>2174.4</v>
      </c>
      <c r="OT56" s="190">
        <f>SUM(OQ56:OS56)</f>
        <v>4161.8500000000004</v>
      </c>
      <c r="OU56" s="192" t="s">
        <v>75</v>
      </c>
      <c r="OV56" s="190" t="s">
        <v>43</v>
      </c>
      <c r="OW56" s="203">
        <v>2022.54</v>
      </c>
      <c r="OX56" s="203">
        <v>2217.04</v>
      </c>
      <c r="OY56" s="190">
        <f>SUM(OV56:OX56)</f>
        <v>4239.58</v>
      </c>
      <c r="OZ56" s="192" t="s">
        <v>75</v>
      </c>
      <c r="PA56" s="190" t="s">
        <v>43</v>
      </c>
      <c r="PB56" s="203">
        <v>2041.91</v>
      </c>
      <c r="PC56" s="203">
        <v>2240.38</v>
      </c>
      <c r="PD56" s="190">
        <f>SUM(PA56:PC56)</f>
        <v>4282.29</v>
      </c>
      <c r="PE56" s="192" t="s">
        <v>75</v>
      </c>
      <c r="PF56" s="190" t="s">
        <v>43</v>
      </c>
      <c r="PG56" s="203">
        <v>2058.25</v>
      </c>
      <c r="PH56" s="203">
        <v>2258.12</v>
      </c>
      <c r="PI56" s="190">
        <f>SUM(PF56:PH56)</f>
        <v>4316.37</v>
      </c>
      <c r="PJ56" s="192" t="s">
        <v>75</v>
      </c>
      <c r="PK56" s="190" t="s">
        <v>43</v>
      </c>
      <c r="PL56" s="203">
        <v>2090.87</v>
      </c>
      <c r="PM56" s="203">
        <v>2290.9499999999998</v>
      </c>
      <c r="PN56" s="190">
        <f>SUM(PK56:PM56)</f>
        <v>4381.82</v>
      </c>
      <c r="PO56" s="192" t="s">
        <v>75</v>
      </c>
      <c r="PP56" s="190" t="s">
        <v>43</v>
      </c>
      <c r="PQ56" s="203">
        <v>2116.2199999999998</v>
      </c>
      <c r="PR56" s="203">
        <v>2317.4499999999998</v>
      </c>
      <c r="PS56" s="190">
        <f>SUM(PP56:PR56)</f>
        <v>4433.67</v>
      </c>
      <c r="PT56" s="192" t="s">
        <v>75</v>
      </c>
      <c r="PU56" s="190" t="s">
        <v>43</v>
      </c>
      <c r="PV56" s="203">
        <v>2132.39</v>
      </c>
      <c r="PW56" s="203">
        <v>2335.5500000000002</v>
      </c>
      <c r="PX56" s="190">
        <f>SUM(PU56:PW56)</f>
        <v>4467.9400000000005</v>
      </c>
      <c r="PY56" s="192" t="s">
        <v>75</v>
      </c>
      <c r="PZ56" s="190" t="s">
        <v>43</v>
      </c>
      <c r="QA56" s="203">
        <v>2183.62</v>
      </c>
      <c r="QB56" s="203">
        <v>2388.67</v>
      </c>
      <c r="QC56" s="190">
        <f>SUM(PZ56:QB56)</f>
        <v>4572.29</v>
      </c>
      <c r="QD56" s="192" t="s">
        <v>75</v>
      </c>
      <c r="QE56" s="190" t="s">
        <v>43</v>
      </c>
      <c r="QF56" s="203">
        <v>2220.5</v>
      </c>
      <c r="QG56" s="203">
        <v>2430.21</v>
      </c>
      <c r="QH56" s="190">
        <f>SUM(QE56:QG56)</f>
        <v>4650.71</v>
      </c>
      <c r="QI56" s="192" t="s">
        <v>75</v>
      </c>
      <c r="QJ56" s="190" t="s">
        <v>43</v>
      </c>
      <c r="QK56" s="203">
        <v>2321.25</v>
      </c>
      <c r="QL56" s="203">
        <v>2536.46</v>
      </c>
      <c r="QM56" s="190">
        <f>SUM(QJ56:QL56)</f>
        <v>4857.71</v>
      </c>
      <c r="QN56" s="192" t="s">
        <v>75</v>
      </c>
      <c r="QO56" s="190" t="s">
        <v>43</v>
      </c>
      <c r="QP56" s="203">
        <v>2350.94</v>
      </c>
      <c r="QQ56" s="203">
        <v>2570.35</v>
      </c>
      <c r="QR56" s="190">
        <f>SUM(QO56:QQ56)</f>
        <v>4921.29</v>
      </c>
      <c r="QS56" s="192" t="s">
        <v>75</v>
      </c>
      <c r="QT56" s="190" t="s">
        <v>43</v>
      </c>
      <c r="QU56" s="203">
        <v>2381.6</v>
      </c>
      <c r="QV56" s="203">
        <v>2604.84</v>
      </c>
      <c r="QW56" s="190">
        <f>SUM(QT56:QV56)</f>
        <v>4986.4400000000005</v>
      </c>
      <c r="QX56" s="192" t="s">
        <v>75</v>
      </c>
      <c r="QY56" s="190" t="s">
        <v>43</v>
      </c>
      <c r="QZ56" s="203">
        <v>2404.6799999999998</v>
      </c>
      <c r="RA56" s="203">
        <v>2633.13</v>
      </c>
      <c r="RB56" s="190">
        <f>SUM(QY56:RA56)</f>
        <v>5037.8099999999995</v>
      </c>
      <c r="RC56" s="192" t="s">
        <v>75</v>
      </c>
      <c r="RD56" s="190" t="s">
        <v>43</v>
      </c>
      <c r="RE56" s="203">
        <v>2423.23</v>
      </c>
      <c r="RF56" s="203">
        <v>2656.05</v>
      </c>
      <c r="RG56" s="190">
        <f>SUM(RD56:RF56)</f>
        <v>5079.2800000000007</v>
      </c>
      <c r="RH56" s="192" t="s">
        <v>75</v>
      </c>
      <c r="RI56" s="190" t="s">
        <v>43</v>
      </c>
      <c r="RJ56" s="203">
        <v>2424.7399999999998</v>
      </c>
      <c r="RK56" s="203">
        <v>2661.38</v>
      </c>
      <c r="RL56" s="190">
        <f>SUM(RI56:RK56)</f>
        <v>5086.12</v>
      </c>
      <c r="RM56" s="192" t="s">
        <v>75</v>
      </c>
      <c r="RN56" s="190" t="s">
        <v>43</v>
      </c>
      <c r="RO56" s="203">
        <v>2442.81</v>
      </c>
      <c r="RP56" s="203">
        <v>2686.18</v>
      </c>
      <c r="RQ56" s="190">
        <f>SUM(RN56:RP56)</f>
        <v>5128.99</v>
      </c>
      <c r="RR56" s="192" t="s">
        <v>75</v>
      </c>
      <c r="RS56" s="190" t="s">
        <v>43</v>
      </c>
      <c r="RT56" s="203">
        <v>2450.56</v>
      </c>
      <c r="RU56" s="203">
        <v>2700.85</v>
      </c>
      <c r="RV56" s="190">
        <f>SUM(RS56:RU56)</f>
        <v>5151.41</v>
      </c>
      <c r="RW56" s="192" t="s">
        <v>75</v>
      </c>
      <c r="RX56" s="190" t="s">
        <v>43</v>
      </c>
      <c r="RY56" s="203">
        <v>2456.04</v>
      </c>
      <c r="RZ56" s="203">
        <v>2708.53</v>
      </c>
      <c r="SA56" s="190">
        <f>SUM(RX56:RZ56)</f>
        <v>5164.57</v>
      </c>
      <c r="SB56" s="192" t="s">
        <v>75</v>
      </c>
      <c r="SC56" s="190" t="s">
        <v>43</v>
      </c>
      <c r="SD56" s="203">
        <v>2464.73</v>
      </c>
      <c r="SE56" s="203">
        <v>2723</v>
      </c>
      <c r="SF56" s="190">
        <f>SUM(SC56:SE56)</f>
        <v>5187.7299999999996</v>
      </c>
      <c r="SG56" s="192" t="s">
        <v>75</v>
      </c>
      <c r="SH56" s="190" t="s">
        <v>43</v>
      </c>
      <c r="SI56" s="203">
        <v>2478.37</v>
      </c>
      <c r="SJ56" s="203">
        <v>2739.67</v>
      </c>
      <c r="SK56" s="190">
        <f>SUM(SH56:SJ56)</f>
        <v>5218.04</v>
      </c>
      <c r="SL56" s="192" t="s">
        <v>75</v>
      </c>
      <c r="SM56" s="190" t="s">
        <v>43</v>
      </c>
      <c r="SN56" s="203">
        <v>2493.98</v>
      </c>
      <c r="SO56" s="203">
        <v>2758.16</v>
      </c>
      <c r="SP56" s="190">
        <f>SUM(SM56:SO56)</f>
        <v>5252.1399999999994</v>
      </c>
      <c r="SQ56" s="192" t="s">
        <v>75</v>
      </c>
      <c r="SR56" s="190" t="s">
        <v>43</v>
      </c>
      <c r="SS56" s="203">
        <v>2647.46</v>
      </c>
      <c r="ST56" s="203">
        <v>2917.81</v>
      </c>
      <c r="SU56" s="190">
        <f>SUM(SR56:ST56)</f>
        <v>5565.27</v>
      </c>
      <c r="SV56" s="192" t="s">
        <v>75</v>
      </c>
      <c r="SW56" s="190" t="s">
        <v>43</v>
      </c>
      <c r="SX56" s="203">
        <v>2657.8</v>
      </c>
      <c r="SY56" s="203">
        <v>2927.44</v>
      </c>
      <c r="SZ56" s="190">
        <f>SUM(SW56:SY56)</f>
        <v>5585.24</v>
      </c>
      <c r="TA56" s="192" t="s">
        <v>75</v>
      </c>
      <c r="TB56" s="190" t="s">
        <v>43</v>
      </c>
      <c r="TC56" s="203">
        <v>2667.98</v>
      </c>
      <c r="TD56" s="203">
        <v>2944.59</v>
      </c>
      <c r="TE56" s="190">
        <f>SUM(TB56:TD56)</f>
        <v>5612.57</v>
      </c>
      <c r="TF56" s="192" t="s">
        <v>75</v>
      </c>
      <c r="TG56" s="190" t="s">
        <v>43</v>
      </c>
      <c r="TH56" s="203">
        <v>2653.34</v>
      </c>
      <c r="TI56" s="203">
        <v>2939.04</v>
      </c>
      <c r="TJ56" s="190">
        <f>SUM(TG56:TI56)</f>
        <v>5592.38</v>
      </c>
      <c r="TK56" s="192" t="s">
        <v>75</v>
      </c>
      <c r="TL56" s="190" t="s">
        <v>43</v>
      </c>
      <c r="TM56" s="203">
        <v>2652.43</v>
      </c>
      <c r="TN56" s="203">
        <v>2939.38</v>
      </c>
      <c r="TO56" s="190">
        <f>SUM(TL56:TN56)</f>
        <v>5591.8099999999995</v>
      </c>
      <c r="TP56" s="192" t="s">
        <v>75</v>
      </c>
      <c r="TQ56" s="190" t="s">
        <v>43</v>
      </c>
      <c r="TR56" s="203">
        <v>2652.18</v>
      </c>
      <c r="TS56" s="203">
        <v>2939.49</v>
      </c>
      <c r="TT56" s="190">
        <f>SUM(TQ56:TS56)</f>
        <v>5591.67</v>
      </c>
      <c r="TU56" s="192" t="s">
        <v>75</v>
      </c>
      <c r="TV56" s="190" t="s">
        <v>43</v>
      </c>
      <c r="TW56" s="203">
        <v>2649.78</v>
      </c>
      <c r="TX56" s="203">
        <v>2937.91</v>
      </c>
      <c r="TY56" s="190">
        <f>SUM(TV56:TX56)</f>
        <v>5587.6900000000005</v>
      </c>
      <c r="TZ56" s="192" t="s">
        <v>75</v>
      </c>
      <c r="UA56" s="190" t="s">
        <v>43</v>
      </c>
      <c r="UB56" s="203">
        <v>2653.09</v>
      </c>
      <c r="UC56" s="203">
        <v>2940.95</v>
      </c>
      <c r="UD56" s="190">
        <f>SUM(UA56:UC56)</f>
        <v>5594.04</v>
      </c>
      <c r="UE56" s="192" t="s">
        <v>75</v>
      </c>
      <c r="UF56" s="190" t="s">
        <v>43</v>
      </c>
      <c r="UG56" s="203">
        <v>2646.05</v>
      </c>
      <c r="UH56" s="203">
        <v>2933.85</v>
      </c>
      <c r="UI56" s="203">
        <f>SUM(UF56:UH56)</f>
        <v>5579.9</v>
      </c>
      <c r="UJ56" s="192" t="s">
        <v>75</v>
      </c>
      <c r="UK56" s="190" t="s">
        <v>43</v>
      </c>
      <c r="UL56" s="203">
        <v>2642.29</v>
      </c>
      <c r="UM56" s="203">
        <v>2933.16</v>
      </c>
      <c r="UN56" s="190">
        <f>SUM(UK56:UM56)</f>
        <v>5575.45</v>
      </c>
      <c r="UO56" s="192" t="s">
        <v>75</v>
      </c>
      <c r="UP56" s="190" t="s">
        <v>43</v>
      </c>
      <c r="UQ56" s="203">
        <v>2784.66</v>
      </c>
      <c r="UR56" s="203">
        <v>3085.77</v>
      </c>
      <c r="US56" s="190">
        <f>SUM(UP56:UR56)</f>
        <v>5870.43</v>
      </c>
      <c r="UT56" s="192" t="s">
        <v>75</v>
      </c>
      <c r="UU56" s="190" t="s">
        <v>43</v>
      </c>
      <c r="UV56" s="203">
        <v>2639.66</v>
      </c>
      <c r="UW56" s="203">
        <v>2933.04</v>
      </c>
      <c r="UX56" s="190">
        <f>SUM(UU56:UW56)</f>
        <v>5572.7</v>
      </c>
      <c r="UY56" s="192" t="s">
        <v>75</v>
      </c>
      <c r="UZ56" s="190" t="s">
        <v>43</v>
      </c>
      <c r="VA56" s="203">
        <v>2722.74</v>
      </c>
      <c r="VB56" s="203">
        <v>3017.69</v>
      </c>
      <c r="VC56" s="190">
        <f>SUM(UZ56:VB56)</f>
        <v>5740.43</v>
      </c>
      <c r="VD56" s="192" t="s">
        <v>75</v>
      </c>
      <c r="VE56" s="190" t="s">
        <v>43</v>
      </c>
      <c r="VF56" s="203">
        <v>2723.72</v>
      </c>
      <c r="VG56" s="203">
        <v>3022.26</v>
      </c>
      <c r="VH56" s="190">
        <f>SUM(VE56:VG56)</f>
        <v>5745.98</v>
      </c>
      <c r="VI56" s="192" t="s">
        <v>75</v>
      </c>
      <c r="VJ56" s="190" t="s">
        <v>43</v>
      </c>
      <c r="VK56" s="203">
        <v>2730.16</v>
      </c>
      <c r="VL56" s="203">
        <v>3025.7</v>
      </c>
      <c r="VM56" s="190">
        <f>SUM(VJ56:VL56)</f>
        <v>5755.86</v>
      </c>
      <c r="VN56" s="192" t="s">
        <v>75</v>
      </c>
      <c r="VO56" s="190" t="s">
        <v>43</v>
      </c>
      <c r="VP56" s="203">
        <v>2759.47</v>
      </c>
      <c r="VQ56" s="203">
        <v>3058.55</v>
      </c>
      <c r="VR56" s="190">
        <f>SUM(VO56:VQ56)</f>
        <v>5818.02</v>
      </c>
      <c r="VS56" s="192" t="s">
        <v>75</v>
      </c>
      <c r="VT56" s="190" t="s">
        <v>43</v>
      </c>
      <c r="VU56" s="203">
        <v>2767.7</v>
      </c>
      <c r="VV56" s="203">
        <v>3064.52</v>
      </c>
      <c r="VW56" s="190">
        <f>SUM(VT56:VV56)</f>
        <v>5832.2199999999993</v>
      </c>
      <c r="VX56" s="192" t="s">
        <v>75</v>
      </c>
      <c r="VY56" s="190" t="s">
        <v>43</v>
      </c>
      <c r="VZ56" s="203">
        <v>2774.85</v>
      </c>
      <c r="WA56" s="203">
        <v>3073.52</v>
      </c>
      <c r="WB56" s="190">
        <f>SUM(VY56:WA56)</f>
        <v>5848.37</v>
      </c>
      <c r="WC56" s="192" t="s">
        <v>75</v>
      </c>
      <c r="WD56" s="190" t="s">
        <v>43</v>
      </c>
      <c r="WE56" s="203">
        <v>2776.09</v>
      </c>
      <c r="WF56" s="203">
        <v>3074.71</v>
      </c>
      <c r="WG56" s="190">
        <f>SUM(WD56:WF56)</f>
        <v>5850.8</v>
      </c>
      <c r="WH56" s="192" t="s">
        <v>75</v>
      </c>
      <c r="WI56" s="190" t="s">
        <v>43</v>
      </c>
      <c r="WJ56" s="203">
        <v>2778.37</v>
      </c>
      <c r="WK56" s="203">
        <v>3078.48</v>
      </c>
      <c r="WL56" s="190">
        <f>SUM(WI56:WK56)</f>
        <v>5856.85</v>
      </c>
      <c r="WM56" s="192" t="s">
        <v>75</v>
      </c>
      <c r="WN56" s="190" t="s">
        <v>43</v>
      </c>
      <c r="WO56" s="203">
        <v>2777.69</v>
      </c>
      <c r="WP56" s="203">
        <v>3080.04</v>
      </c>
      <c r="WQ56" s="190">
        <f>SUM(WN56:WP56)</f>
        <v>5857.73</v>
      </c>
      <c r="WR56" s="192" t="s">
        <v>75</v>
      </c>
      <c r="WS56" s="190" t="s">
        <v>43</v>
      </c>
      <c r="WT56" s="203">
        <v>2778</v>
      </c>
      <c r="WU56" s="203">
        <v>3080.67</v>
      </c>
      <c r="WV56" s="190">
        <f>SUM(WS56:WU56)</f>
        <v>5858.67</v>
      </c>
      <c r="WW56" s="192" t="s">
        <v>75</v>
      </c>
      <c r="WX56" s="190" t="s">
        <v>43</v>
      </c>
      <c r="WY56" s="203">
        <v>2779.34</v>
      </c>
      <c r="WZ56" s="203">
        <v>3082.51</v>
      </c>
      <c r="XA56" s="190">
        <f>SUM(WX56:WZ56)</f>
        <v>5861.85</v>
      </c>
      <c r="XB56" s="192" t="s">
        <v>75</v>
      </c>
      <c r="XC56" s="190" t="s">
        <v>43</v>
      </c>
      <c r="XD56" s="203">
        <v>2779.97</v>
      </c>
      <c r="XE56" s="203">
        <v>3083.65</v>
      </c>
      <c r="XF56" s="190">
        <f>SUM(XC56:XE56)</f>
        <v>5863.62</v>
      </c>
      <c r="XG56" s="192" t="s">
        <v>75</v>
      </c>
      <c r="XH56" s="190" t="s">
        <v>43</v>
      </c>
      <c r="XI56" s="203">
        <v>2827.92</v>
      </c>
      <c r="XJ56" s="203">
        <v>3133.36</v>
      </c>
      <c r="XK56" s="190">
        <f>SUM(XH56:XJ56)</f>
        <v>5961.2800000000007</v>
      </c>
      <c r="XL56" s="192" t="s">
        <v>75</v>
      </c>
      <c r="XM56" s="190" t="s">
        <v>43</v>
      </c>
      <c r="XN56" s="203">
        <v>2858.51</v>
      </c>
      <c r="XO56" s="203">
        <v>3167.14</v>
      </c>
      <c r="XP56" s="190">
        <f>SUM(XM56:XO56)</f>
        <v>6025.65</v>
      </c>
      <c r="XQ56" s="192" t="s">
        <v>75</v>
      </c>
      <c r="XR56" s="190" t="s">
        <v>43</v>
      </c>
      <c r="XS56" s="203">
        <v>2873.47</v>
      </c>
      <c r="XT56" s="203">
        <v>3184.43</v>
      </c>
      <c r="XU56" s="190">
        <f>SUM(XR56:XT56)</f>
        <v>6057.9</v>
      </c>
      <c r="XV56" s="192" t="s">
        <v>75</v>
      </c>
      <c r="XW56" s="190" t="s">
        <v>43</v>
      </c>
      <c r="XX56" s="203">
        <v>2878.96</v>
      </c>
      <c r="XY56" s="203">
        <v>3189.71</v>
      </c>
      <c r="XZ56" s="190">
        <f>SUM(XW56:XY56)</f>
        <v>6068.67</v>
      </c>
      <c r="YA56" s="192" t="s">
        <v>75</v>
      </c>
      <c r="YB56" s="190" t="s">
        <v>43</v>
      </c>
      <c r="YC56" s="203">
        <v>2884.59</v>
      </c>
      <c r="YD56" s="203">
        <v>3195.62</v>
      </c>
      <c r="YE56" s="190">
        <f>SUM(YB56:YD56)</f>
        <v>6080.21</v>
      </c>
      <c r="YF56" s="192" t="s">
        <v>75</v>
      </c>
      <c r="YG56" s="190" t="s">
        <v>43</v>
      </c>
      <c r="YH56" s="203">
        <v>2892.7</v>
      </c>
      <c r="YI56" s="203">
        <v>3205.11</v>
      </c>
      <c r="YJ56" s="190">
        <f>SUM(YG56:YI56)</f>
        <v>6097.8099999999995</v>
      </c>
      <c r="YK56" s="192" t="s">
        <v>75</v>
      </c>
      <c r="YL56" s="190" t="s">
        <v>43</v>
      </c>
      <c r="YM56" s="203">
        <v>3095.07</v>
      </c>
      <c r="YN56" s="203">
        <v>3412.66</v>
      </c>
      <c r="YO56" s="190">
        <f>SUM(YL56:YN56)</f>
        <v>6507.73</v>
      </c>
      <c r="YP56" s="192" t="s">
        <v>75</v>
      </c>
      <c r="YQ56" s="190" t="s">
        <v>43</v>
      </c>
      <c r="YR56" s="203">
        <v>2938.86</v>
      </c>
      <c r="YS56" s="203">
        <v>3250.88</v>
      </c>
      <c r="YT56" s="190">
        <f>SUM(YQ56:YS56)</f>
        <v>6189.74</v>
      </c>
      <c r="YU56" s="192" t="s">
        <v>75</v>
      </c>
      <c r="YV56" s="190" t="s">
        <v>43</v>
      </c>
      <c r="YW56" s="203">
        <v>2943.63</v>
      </c>
      <c r="YX56" s="203">
        <v>3256.14</v>
      </c>
      <c r="YY56" s="190">
        <f>SUM(YV56:YX56)</f>
        <v>6199.77</v>
      </c>
      <c r="YZ56" s="192" t="s">
        <v>75</v>
      </c>
      <c r="ZA56" s="190" t="s">
        <v>43</v>
      </c>
      <c r="ZB56" s="203">
        <v>2944.33</v>
      </c>
      <c r="ZC56" s="203">
        <v>3256.76</v>
      </c>
      <c r="ZD56" s="190">
        <f>SUM(ZA56:ZC56)</f>
        <v>6201.09</v>
      </c>
      <c r="ZE56" s="192" t="s">
        <v>75</v>
      </c>
      <c r="ZF56" s="190" t="s">
        <v>43</v>
      </c>
      <c r="ZG56" s="203">
        <v>2946.48</v>
      </c>
      <c r="ZH56" s="203">
        <v>3258.64</v>
      </c>
      <c r="ZI56" s="190">
        <f>SUM(ZF56:ZH56)</f>
        <v>6205.12</v>
      </c>
      <c r="ZJ56" s="192" t="s">
        <v>75</v>
      </c>
      <c r="ZK56" s="190"/>
      <c r="ZL56" s="203"/>
      <c r="ZM56" s="203"/>
      <c r="ZN56" s="190">
        <f>SUM(ZK56:ZM56)</f>
        <v>0</v>
      </c>
      <c r="ZO56" s="192" t="s">
        <v>75</v>
      </c>
      <c r="ZP56" s="190"/>
      <c r="ZQ56" s="203"/>
      <c r="ZR56" s="203"/>
      <c r="ZS56" s="190">
        <f>SUM(ZP56:ZR56)</f>
        <v>0</v>
      </c>
      <c r="ZT56" s="192" t="s">
        <v>75</v>
      </c>
      <c r="ZU56" s="190"/>
      <c r="ZV56" s="203"/>
      <c r="ZW56" s="203"/>
      <c r="ZX56" s="190">
        <f>SUM(ZU56:ZW56)</f>
        <v>0</v>
      </c>
      <c r="ZY56" s="192" t="s">
        <v>75</v>
      </c>
      <c r="ZZ56" s="190"/>
      <c r="AAA56" s="203"/>
      <c r="AAB56" s="203"/>
      <c r="AAC56" s="190">
        <f>SUM(ZZ56:AAB56)</f>
        <v>0</v>
      </c>
      <c r="AAD56" s="192" t="s">
        <v>75</v>
      </c>
      <c r="AAE56" s="190"/>
      <c r="AAF56" s="203"/>
      <c r="AAG56" s="203"/>
      <c r="AAH56" s="190">
        <f>SUM(AAE56:AAG56)</f>
        <v>0</v>
      </c>
      <c r="AAI56" s="192" t="s">
        <v>75</v>
      </c>
      <c r="AAJ56" s="190"/>
      <c r="AAK56" s="203"/>
      <c r="AAL56" s="203"/>
      <c r="AAM56" s="190">
        <f>SUM(AAJ56:AAL56)</f>
        <v>0</v>
      </c>
    </row>
    <row r="57" spans="1:715" ht="18.75" customHeight="1" thickBot="1" x14ac:dyDescent="0.3">
      <c r="A57" s="194" t="s">
        <v>75</v>
      </c>
      <c r="B57" s="205" t="s">
        <v>163</v>
      </c>
      <c r="C57" s="205">
        <v>958.2</v>
      </c>
      <c r="D57" s="204">
        <v>1049.3399999999999</v>
      </c>
      <c r="E57" s="190">
        <f>SUM(B57:D57)</f>
        <v>2007.54</v>
      </c>
      <c r="F57" s="194" t="s">
        <v>75</v>
      </c>
      <c r="G57" s="205" t="s">
        <v>163</v>
      </c>
      <c r="H57" s="205">
        <v>964.91</v>
      </c>
      <c r="I57" s="204">
        <v>1057.22</v>
      </c>
      <c r="J57" s="190">
        <f>SUM(G57:I57)</f>
        <v>2022.13</v>
      </c>
      <c r="K57" s="194" t="s">
        <v>75</v>
      </c>
      <c r="L57" s="205" t="s">
        <v>163</v>
      </c>
      <c r="M57" s="205">
        <v>973.51</v>
      </c>
      <c r="N57" s="204">
        <v>1066.25</v>
      </c>
      <c r="O57" s="190">
        <f>SUM(L57:N57)</f>
        <v>2039.76</v>
      </c>
      <c r="P57" s="194" t="s">
        <v>75</v>
      </c>
      <c r="Q57" s="205" t="s">
        <v>163</v>
      </c>
      <c r="R57" s="205">
        <v>979.22</v>
      </c>
      <c r="S57" s="204">
        <v>1072.18</v>
      </c>
      <c r="T57" s="190">
        <f>SUM(Q57:S57)</f>
        <v>2051.4</v>
      </c>
      <c r="U57" s="194" t="s">
        <v>75</v>
      </c>
      <c r="V57" s="205" t="s">
        <v>163</v>
      </c>
      <c r="W57" s="205">
        <v>986.29</v>
      </c>
      <c r="X57" s="204">
        <v>1079.43</v>
      </c>
      <c r="Y57" s="190">
        <f>SUM(V57:X57)</f>
        <v>2065.7200000000003</v>
      </c>
      <c r="Z57" s="194" t="s">
        <v>75</v>
      </c>
      <c r="AA57" s="205" t="s">
        <v>163</v>
      </c>
      <c r="AB57" s="205">
        <v>992.62</v>
      </c>
      <c r="AC57" s="204">
        <v>1086.07</v>
      </c>
      <c r="AD57" s="190">
        <f>SUM(AA57:AC57)</f>
        <v>2078.69</v>
      </c>
      <c r="AE57" s="194" t="s">
        <v>75</v>
      </c>
      <c r="AF57" s="205" t="s">
        <v>163</v>
      </c>
      <c r="AG57" s="204">
        <v>1048.33</v>
      </c>
      <c r="AH57" s="204">
        <v>1143.33</v>
      </c>
      <c r="AI57" s="190">
        <f>SUM(AF57:AH57)</f>
        <v>2191.66</v>
      </c>
      <c r="AJ57" s="194" t="s">
        <v>75</v>
      </c>
      <c r="AK57" s="205" t="s">
        <v>163</v>
      </c>
      <c r="AL57" s="204">
        <v>1048.83</v>
      </c>
      <c r="AM57" s="204">
        <v>1143.8399999999999</v>
      </c>
      <c r="AN57" s="190">
        <f>SUM(AK57:AM57)</f>
        <v>2192.67</v>
      </c>
      <c r="AO57" s="192" t="s">
        <v>75</v>
      </c>
      <c r="AP57" s="190" t="s">
        <v>51</v>
      </c>
      <c r="AQ57" s="203">
        <v>1052</v>
      </c>
      <c r="AR57" s="203">
        <v>1147.6600000000001</v>
      </c>
      <c r="AS57" s="190">
        <f>SUM(AP57:AR57)</f>
        <v>2199.66</v>
      </c>
      <c r="AT57" s="192" t="s">
        <v>75</v>
      </c>
      <c r="AU57" s="190" t="s">
        <v>43</v>
      </c>
      <c r="AV57" s="203">
        <v>1054.54</v>
      </c>
      <c r="AW57" s="203">
        <v>1150.3599999999999</v>
      </c>
      <c r="AX57" s="190">
        <f>SUM(AU57:AW57)</f>
        <v>2204.8999999999996</v>
      </c>
      <c r="AY57" s="202" t="s">
        <v>171</v>
      </c>
      <c r="AZ57" s="202"/>
      <c r="BA57" s="202"/>
      <c r="BB57" s="202"/>
      <c r="BC57" s="202"/>
      <c r="BD57" s="202" t="s">
        <v>171</v>
      </c>
      <c r="BE57" s="202"/>
      <c r="BF57" s="202"/>
      <c r="BG57" s="202"/>
      <c r="BH57" s="202"/>
      <c r="BI57" s="202" t="s">
        <v>171</v>
      </c>
      <c r="BJ57" s="202"/>
      <c r="BK57" s="202"/>
      <c r="BL57" s="202"/>
      <c r="BM57" s="202"/>
      <c r="BN57" s="202" t="s">
        <v>171</v>
      </c>
      <c r="BO57" s="202"/>
      <c r="BP57" s="202"/>
      <c r="BQ57" s="202"/>
      <c r="BR57" s="202"/>
      <c r="BS57" s="202" t="s">
        <v>171</v>
      </c>
      <c r="BT57" s="202"/>
      <c r="BU57" s="202"/>
      <c r="BV57" s="202"/>
      <c r="BW57" s="202"/>
      <c r="BX57" s="202" t="s">
        <v>171</v>
      </c>
      <c r="BY57" s="202"/>
      <c r="BZ57" s="202"/>
      <c r="CA57" s="202"/>
      <c r="CB57" s="202"/>
      <c r="CC57" s="202" t="s">
        <v>171</v>
      </c>
      <c r="CD57" s="202"/>
      <c r="CE57" s="202"/>
      <c r="CF57" s="202"/>
      <c r="CG57" s="202"/>
      <c r="CH57" s="202" t="s">
        <v>171</v>
      </c>
      <c r="CI57" s="202"/>
      <c r="CJ57" s="202"/>
      <c r="CK57" s="202"/>
      <c r="CL57" s="202"/>
      <c r="CM57" s="202" t="s">
        <v>171</v>
      </c>
      <c r="CN57" s="202"/>
      <c r="CO57" s="202"/>
      <c r="CP57" s="202"/>
      <c r="CQ57" s="202"/>
      <c r="CR57" s="202" t="s">
        <v>171</v>
      </c>
      <c r="CS57" s="202"/>
      <c r="CT57" s="202"/>
      <c r="CU57" s="202"/>
      <c r="CV57" s="202"/>
      <c r="CW57" s="202" t="s">
        <v>171</v>
      </c>
      <c r="CX57" s="202"/>
      <c r="CY57" s="202"/>
      <c r="CZ57" s="202"/>
      <c r="DA57" s="202"/>
      <c r="DB57" s="202" t="s">
        <v>171</v>
      </c>
      <c r="DC57" s="202"/>
      <c r="DD57" s="202"/>
      <c r="DE57" s="202"/>
      <c r="DF57" s="202"/>
      <c r="DG57" s="202" t="s">
        <v>171</v>
      </c>
      <c r="DH57" s="202"/>
      <c r="DI57" s="202"/>
      <c r="DJ57" s="202"/>
      <c r="DK57" s="202"/>
      <c r="DL57" s="202" t="s">
        <v>171</v>
      </c>
      <c r="DM57" s="202"/>
      <c r="DN57" s="202"/>
      <c r="DO57" s="202"/>
      <c r="DP57" s="202"/>
      <c r="DQ57" s="202" t="s">
        <v>171</v>
      </c>
      <c r="DR57" s="202"/>
      <c r="DS57" s="202"/>
      <c r="DT57" s="202"/>
      <c r="DU57" s="202"/>
      <c r="DV57" s="202" t="s">
        <v>171</v>
      </c>
      <c r="DW57" s="202"/>
      <c r="DX57" s="202"/>
      <c r="DY57" s="202"/>
      <c r="DZ57" s="202"/>
      <c r="EA57" s="202" t="s">
        <v>171</v>
      </c>
      <c r="EB57" s="202"/>
      <c r="EC57" s="202"/>
      <c r="ED57" s="202"/>
      <c r="EE57" s="202"/>
      <c r="EF57" s="202" t="s">
        <v>171</v>
      </c>
      <c r="EG57" s="202"/>
      <c r="EH57" s="202"/>
      <c r="EI57" s="202"/>
      <c r="EJ57" s="202"/>
      <c r="EK57" s="202" t="s">
        <v>171</v>
      </c>
      <c r="EL57" s="202"/>
      <c r="EM57" s="202"/>
      <c r="EN57" s="202"/>
      <c r="EO57" s="202"/>
      <c r="EP57" s="202" t="s">
        <v>171</v>
      </c>
      <c r="EQ57" s="202"/>
      <c r="ER57" s="202"/>
      <c r="ES57" s="202"/>
      <c r="ET57" s="202"/>
      <c r="EU57" s="202" t="s">
        <v>171</v>
      </c>
      <c r="EV57" s="202"/>
      <c r="EW57" s="202"/>
      <c r="EX57" s="202"/>
      <c r="EY57" s="202"/>
      <c r="EZ57" s="202" t="s">
        <v>171</v>
      </c>
      <c r="FA57" s="202"/>
      <c r="FB57" s="202"/>
      <c r="FC57" s="202"/>
      <c r="FD57" s="202"/>
      <c r="FE57" s="202" t="s">
        <v>171</v>
      </c>
      <c r="FF57" s="202"/>
      <c r="FG57" s="202"/>
      <c r="FH57" s="202"/>
      <c r="FI57" s="202"/>
      <c r="FJ57" s="202" t="s">
        <v>171</v>
      </c>
      <c r="FK57" s="202"/>
      <c r="FL57" s="202"/>
      <c r="FM57" s="202"/>
      <c r="FN57" s="202"/>
      <c r="FO57" s="202" t="s">
        <v>171</v>
      </c>
      <c r="FP57" s="202"/>
      <c r="FQ57" s="202"/>
      <c r="FR57" s="202"/>
      <c r="FS57" s="202"/>
      <c r="FT57" s="202" t="s">
        <v>171</v>
      </c>
      <c r="FU57" s="202"/>
      <c r="FV57" s="202"/>
      <c r="FW57" s="202"/>
      <c r="FX57" s="202"/>
      <c r="FY57" s="202" t="s">
        <v>171</v>
      </c>
      <c r="FZ57" s="202"/>
      <c r="GA57" s="202"/>
      <c r="GB57" s="202"/>
      <c r="GC57" s="202"/>
      <c r="GD57" s="202" t="s">
        <v>171</v>
      </c>
      <c r="GE57" s="202"/>
      <c r="GF57" s="202"/>
      <c r="GG57" s="202"/>
      <c r="GH57" s="202"/>
      <c r="GI57" s="202" t="s">
        <v>171</v>
      </c>
      <c r="GJ57" s="202"/>
      <c r="GK57" s="202"/>
      <c r="GL57" s="202"/>
      <c r="GM57" s="202"/>
      <c r="GN57" s="202" t="s">
        <v>171</v>
      </c>
      <c r="GO57" s="202"/>
      <c r="GP57" s="202"/>
      <c r="GQ57" s="202"/>
      <c r="GR57" s="202"/>
      <c r="GS57" s="202" t="s">
        <v>171</v>
      </c>
      <c r="GT57" s="202"/>
      <c r="GU57" s="202"/>
      <c r="GV57" s="202"/>
      <c r="GW57" s="202"/>
      <c r="GX57" s="202" t="s">
        <v>171</v>
      </c>
      <c r="GY57" s="202"/>
      <c r="GZ57" s="202"/>
      <c r="HA57" s="202"/>
      <c r="HB57" s="202"/>
      <c r="HC57" s="202" t="s">
        <v>171</v>
      </c>
      <c r="HD57" s="202"/>
      <c r="HE57" s="202"/>
      <c r="HF57" s="202"/>
      <c r="HG57" s="202"/>
      <c r="HH57" s="202" t="s">
        <v>171</v>
      </c>
      <c r="HI57" s="202"/>
      <c r="HJ57" s="202"/>
      <c r="HK57" s="202"/>
      <c r="HL57" s="202"/>
      <c r="HM57" s="202" t="s">
        <v>171</v>
      </c>
      <c r="HN57" s="202"/>
      <c r="HO57" s="202"/>
      <c r="HP57" s="202"/>
      <c r="HQ57" s="202"/>
      <c r="HR57" s="202" t="s">
        <v>171</v>
      </c>
      <c r="HS57" s="202"/>
      <c r="HT57" s="202"/>
      <c r="HU57" s="202"/>
      <c r="HV57" s="202"/>
      <c r="HW57" s="202" t="s">
        <v>171</v>
      </c>
      <c r="HX57" s="202"/>
      <c r="HY57" s="202"/>
      <c r="HZ57" s="202"/>
      <c r="IA57" s="202"/>
      <c r="IB57" s="202" t="s">
        <v>171</v>
      </c>
      <c r="IC57" s="202"/>
      <c r="ID57" s="202"/>
      <c r="IE57" s="202"/>
      <c r="IF57" s="202"/>
      <c r="IG57" s="202" t="s">
        <v>171</v>
      </c>
      <c r="IH57" s="202"/>
      <c r="II57" s="202"/>
      <c r="IJ57" s="202"/>
      <c r="IK57" s="202"/>
      <c r="IL57" s="202" t="s">
        <v>171</v>
      </c>
      <c r="IM57" s="202"/>
      <c r="IN57" s="202"/>
      <c r="IO57" s="202"/>
      <c r="IP57" s="202"/>
      <c r="IQ57" s="202" t="s">
        <v>171</v>
      </c>
      <c r="IR57" s="202"/>
      <c r="IS57" s="202"/>
      <c r="IT57" s="202"/>
      <c r="IU57" s="202"/>
      <c r="IV57" s="202" t="s">
        <v>171</v>
      </c>
      <c r="IW57" s="202"/>
      <c r="IX57" s="202"/>
      <c r="IY57" s="202"/>
      <c r="IZ57" s="202"/>
      <c r="JA57" s="202" t="s">
        <v>171</v>
      </c>
      <c r="JB57" s="202"/>
      <c r="JC57" s="202"/>
      <c r="JD57" s="202"/>
      <c r="JE57" s="202"/>
      <c r="JF57" s="202" t="s">
        <v>171</v>
      </c>
      <c r="JG57" s="202"/>
      <c r="JH57" s="202"/>
      <c r="JI57" s="202"/>
      <c r="JJ57" s="202"/>
      <c r="JK57" s="202" t="s">
        <v>171</v>
      </c>
      <c r="JL57" s="202"/>
      <c r="JM57" s="202"/>
      <c r="JN57" s="202"/>
      <c r="JO57" s="202"/>
      <c r="JP57" s="202" t="s">
        <v>171</v>
      </c>
      <c r="JQ57" s="202"/>
      <c r="JR57" s="202"/>
      <c r="JS57" s="202"/>
      <c r="JT57" s="202"/>
      <c r="JU57" s="202" t="s">
        <v>171</v>
      </c>
      <c r="JV57" s="202"/>
      <c r="JW57" s="202"/>
      <c r="JX57" s="202"/>
      <c r="JY57" s="202"/>
      <c r="JZ57" s="202" t="s">
        <v>171</v>
      </c>
      <c r="KA57" s="202"/>
      <c r="KB57" s="202"/>
      <c r="KC57" s="202"/>
      <c r="KD57" s="202"/>
      <c r="KE57" s="202" t="s">
        <v>171</v>
      </c>
      <c r="KF57" s="202"/>
      <c r="KG57" s="202"/>
      <c r="KH57" s="202"/>
      <c r="KI57" s="202"/>
      <c r="KJ57" s="202" t="s">
        <v>171</v>
      </c>
      <c r="KK57" s="202"/>
      <c r="KL57" s="202"/>
      <c r="KM57" s="202"/>
      <c r="KN57" s="202"/>
      <c r="KO57" s="202" t="s">
        <v>171</v>
      </c>
      <c r="KP57" s="202"/>
      <c r="KQ57" s="202"/>
      <c r="KR57" s="202"/>
      <c r="KS57" s="202"/>
      <c r="KT57" s="202" t="s">
        <v>171</v>
      </c>
      <c r="KU57" s="202"/>
      <c r="KV57" s="202"/>
      <c r="KW57" s="202"/>
      <c r="KX57" s="202"/>
      <c r="KY57" s="202" t="s">
        <v>171</v>
      </c>
      <c r="KZ57" s="202"/>
      <c r="LA57" s="202"/>
      <c r="LB57" s="202"/>
      <c r="LC57" s="202"/>
      <c r="LD57" s="202" t="s">
        <v>171</v>
      </c>
      <c r="LE57" s="202"/>
      <c r="LF57" s="202"/>
      <c r="LG57" s="202"/>
      <c r="LH57" s="202"/>
      <c r="LI57" s="202" t="s">
        <v>171</v>
      </c>
      <c r="LJ57" s="202"/>
      <c r="LK57" s="202"/>
      <c r="LL57" s="202"/>
      <c r="LM57" s="202"/>
      <c r="LN57" s="202" t="s">
        <v>171</v>
      </c>
      <c r="LO57" s="202"/>
      <c r="LP57" s="202"/>
      <c r="LQ57" s="202"/>
      <c r="LR57" s="202"/>
      <c r="LS57" s="202" t="s">
        <v>171</v>
      </c>
      <c r="LT57" s="202"/>
      <c r="LU57" s="202"/>
      <c r="LV57" s="202"/>
      <c r="LW57" s="202"/>
      <c r="LX57" s="202" t="s">
        <v>171</v>
      </c>
      <c r="LY57" s="202"/>
      <c r="LZ57" s="202"/>
      <c r="MA57" s="202"/>
      <c r="MB57" s="202"/>
      <c r="MC57" s="202" t="s">
        <v>171</v>
      </c>
      <c r="MD57" s="202"/>
      <c r="ME57" s="202"/>
      <c r="MF57" s="202"/>
      <c r="MG57" s="202"/>
      <c r="MH57" s="202" t="s">
        <v>171</v>
      </c>
      <c r="MI57" s="202"/>
      <c r="MJ57" s="202"/>
      <c r="MK57" s="202"/>
      <c r="ML57" s="202"/>
      <c r="MM57" s="202" t="s">
        <v>171</v>
      </c>
      <c r="MN57" s="202"/>
      <c r="MO57" s="202"/>
      <c r="MP57" s="202"/>
      <c r="MQ57" s="202"/>
      <c r="MR57" s="202" t="s">
        <v>171</v>
      </c>
      <c r="MS57" s="202"/>
      <c r="MT57" s="202"/>
      <c r="MU57" s="202"/>
      <c r="MV57" s="202"/>
      <c r="MW57" s="202" t="s">
        <v>171</v>
      </c>
      <c r="MX57" s="202"/>
      <c r="MY57" s="202"/>
      <c r="MZ57" s="202"/>
      <c r="NA57" s="202"/>
      <c r="NB57" s="202" t="s">
        <v>171</v>
      </c>
      <c r="NC57" s="202"/>
      <c r="ND57" s="202"/>
      <c r="NE57" s="202"/>
      <c r="NF57" s="202"/>
      <c r="NG57" s="202" t="s">
        <v>171</v>
      </c>
      <c r="NH57" s="202"/>
      <c r="NI57" s="202"/>
      <c r="NJ57" s="202"/>
      <c r="NK57" s="202"/>
      <c r="NL57" s="202" t="s">
        <v>171</v>
      </c>
      <c r="NM57" s="202"/>
      <c r="NN57" s="202"/>
      <c r="NO57" s="202"/>
      <c r="NP57" s="202"/>
      <c r="NQ57" s="202" t="s">
        <v>171</v>
      </c>
      <c r="NR57" s="202"/>
      <c r="NS57" s="202"/>
      <c r="NT57" s="202"/>
      <c r="NU57" s="202"/>
      <c r="NV57" s="202" t="s">
        <v>171</v>
      </c>
      <c r="NW57" s="202"/>
      <c r="NX57" s="202"/>
      <c r="NY57" s="202"/>
      <c r="NZ57" s="202"/>
      <c r="OA57" s="202" t="s">
        <v>171</v>
      </c>
      <c r="OB57" s="202"/>
      <c r="OC57" s="202"/>
      <c r="OD57" s="202"/>
      <c r="OE57" s="202"/>
      <c r="OF57" s="202" t="s">
        <v>171</v>
      </c>
      <c r="OG57" s="202"/>
      <c r="OH57" s="202"/>
      <c r="OI57" s="202"/>
      <c r="OJ57" s="202"/>
      <c r="OK57" s="202" t="s">
        <v>171</v>
      </c>
      <c r="OL57" s="202"/>
      <c r="OM57" s="202"/>
      <c r="ON57" s="202"/>
      <c r="OO57" s="202"/>
      <c r="OP57" s="202" t="s">
        <v>171</v>
      </c>
      <c r="OQ57" s="202"/>
      <c r="OR57" s="202"/>
      <c r="OS57" s="202"/>
      <c r="OT57" s="202"/>
      <c r="OU57" s="202"/>
      <c r="OV57" s="202"/>
      <c r="OW57" s="202"/>
      <c r="OX57" s="202"/>
      <c r="OY57" s="202"/>
      <c r="OZ57" s="202" t="s">
        <v>171</v>
      </c>
      <c r="PA57" s="202"/>
      <c r="PB57" s="202"/>
      <c r="PC57" s="202"/>
      <c r="PD57" s="202"/>
      <c r="PE57" s="202" t="s">
        <v>171</v>
      </c>
      <c r="PF57" s="202"/>
      <c r="PG57" s="202"/>
      <c r="PH57" s="202"/>
      <c r="PI57" s="202"/>
      <c r="PJ57" s="202" t="s">
        <v>171</v>
      </c>
      <c r="PK57" s="202"/>
      <c r="PL57" s="202"/>
      <c r="PM57" s="202"/>
      <c r="PN57" s="202"/>
      <c r="PO57" s="202" t="s">
        <v>171</v>
      </c>
      <c r="PP57" s="202"/>
      <c r="PQ57" s="202"/>
      <c r="PR57" s="202"/>
      <c r="PS57" s="202"/>
      <c r="PT57" s="202" t="s">
        <v>171</v>
      </c>
      <c r="PU57" s="202"/>
      <c r="PV57" s="202"/>
      <c r="PW57" s="202"/>
      <c r="PX57" s="202"/>
      <c r="PY57" s="202" t="s">
        <v>171</v>
      </c>
      <c r="PZ57" s="202"/>
      <c r="QA57" s="202"/>
      <c r="QB57" s="202"/>
      <c r="QC57" s="202"/>
      <c r="QD57" s="202" t="s">
        <v>171</v>
      </c>
      <c r="QE57" s="202"/>
      <c r="QF57" s="202"/>
      <c r="QG57" s="202"/>
      <c r="QH57" s="202"/>
      <c r="QI57" s="202" t="s">
        <v>171</v>
      </c>
      <c r="QJ57" s="202"/>
      <c r="QK57" s="202"/>
      <c r="QL57" s="202"/>
      <c r="QM57" s="202"/>
      <c r="QN57" s="202" t="s">
        <v>171</v>
      </c>
      <c r="QO57" s="202"/>
      <c r="QP57" s="202"/>
      <c r="QQ57" s="202"/>
      <c r="QR57" s="202"/>
      <c r="QS57" s="202" t="s">
        <v>171</v>
      </c>
      <c r="QT57" s="202"/>
      <c r="QU57" s="202"/>
      <c r="QV57" s="202"/>
      <c r="QW57" s="202"/>
      <c r="QX57" s="202" t="s">
        <v>171</v>
      </c>
      <c r="QY57" s="202"/>
      <c r="QZ57" s="202"/>
      <c r="RA57" s="202"/>
      <c r="RB57" s="202"/>
      <c r="RC57" s="202" t="s">
        <v>171</v>
      </c>
      <c r="RD57" s="202"/>
      <c r="RE57" s="202"/>
      <c r="RF57" s="202"/>
      <c r="RG57" s="202"/>
      <c r="RH57" s="202" t="s">
        <v>171</v>
      </c>
      <c r="RI57" s="202"/>
      <c r="RJ57" s="202"/>
      <c r="RK57" s="202"/>
      <c r="RL57" s="202"/>
      <c r="RM57" s="202" t="s">
        <v>171</v>
      </c>
      <c r="RN57" s="202"/>
      <c r="RO57" s="202"/>
      <c r="RP57" s="202"/>
      <c r="RQ57" s="202"/>
      <c r="RR57" s="202" t="s">
        <v>171</v>
      </c>
      <c r="RS57" s="202"/>
      <c r="RT57" s="202"/>
      <c r="RU57" s="202"/>
      <c r="RV57" s="202"/>
      <c r="RW57" s="202" t="s">
        <v>171</v>
      </c>
      <c r="RX57" s="202"/>
      <c r="RY57" s="202"/>
      <c r="RZ57" s="202"/>
      <c r="SA57" s="202"/>
      <c r="SB57" s="202" t="s">
        <v>171</v>
      </c>
      <c r="SC57" s="202"/>
      <c r="SD57" s="202"/>
      <c r="SE57" s="202"/>
      <c r="SF57" s="202"/>
      <c r="SG57" s="202" t="s">
        <v>171</v>
      </c>
      <c r="SH57" s="202"/>
      <c r="SI57" s="202"/>
      <c r="SJ57" s="202"/>
      <c r="SK57" s="202"/>
      <c r="SL57" s="202" t="s">
        <v>171</v>
      </c>
      <c r="SM57" s="202"/>
      <c r="SN57" s="202"/>
      <c r="SO57" s="202"/>
      <c r="SP57" s="202"/>
      <c r="SQ57" s="202" t="s">
        <v>171</v>
      </c>
      <c r="SR57" s="202"/>
      <c r="SS57" s="202"/>
      <c r="ST57" s="202"/>
      <c r="SU57" s="202"/>
      <c r="SV57" s="202" t="s">
        <v>171</v>
      </c>
      <c r="SW57" s="202"/>
      <c r="SX57" s="202"/>
      <c r="SY57" s="202"/>
      <c r="SZ57" s="202"/>
      <c r="TA57" s="202" t="s">
        <v>171</v>
      </c>
      <c r="TB57" s="202"/>
      <c r="TC57" s="202"/>
      <c r="TD57" s="202"/>
      <c r="TE57" s="202"/>
      <c r="TF57" s="202" t="s">
        <v>171</v>
      </c>
      <c r="TG57" s="202"/>
      <c r="TH57" s="202"/>
      <c r="TI57" s="202"/>
      <c r="TJ57" s="202"/>
      <c r="TK57" s="202" t="s">
        <v>171</v>
      </c>
      <c r="TL57" s="202"/>
      <c r="TM57" s="202"/>
      <c r="TN57" s="202"/>
      <c r="TO57" s="202"/>
      <c r="TP57" s="202" t="s">
        <v>171</v>
      </c>
      <c r="TQ57" s="202"/>
      <c r="TR57" s="202"/>
      <c r="TS57" s="202"/>
      <c r="TT57" s="202"/>
      <c r="TU57" s="202" t="s">
        <v>171</v>
      </c>
      <c r="TV57" s="202"/>
      <c r="TW57" s="202"/>
      <c r="TX57" s="202"/>
      <c r="TY57" s="202"/>
      <c r="TZ57" s="202" t="s">
        <v>171</v>
      </c>
      <c r="UA57" s="202"/>
      <c r="UB57" s="202"/>
      <c r="UC57" s="202"/>
      <c r="UD57" s="202"/>
      <c r="UE57" s="202" t="s">
        <v>171</v>
      </c>
      <c r="UF57" s="202"/>
      <c r="UG57" s="202"/>
      <c r="UH57" s="202"/>
      <c r="UJ57" s="202" t="s">
        <v>171</v>
      </c>
      <c r="UK57" s="202"/>
      <c r="UL57" s="202"/>
      <c r="UM57" s="202"/>
      <c r="UN57" s="190"/>
      <c r="UO57" s="202" t="s">
        <v>171</v>
      </c>
      <c r="UP57" s="202"/>
      <c r="UQ57" s="202"/>
      <c r="UR57" s="202"/>
      <c r="US57" s="190"/>
      <c r="UT57" s="192" t="s">
        <v>171</v>
      </c>
      <c r="UU57" s="190"/>
      <c r="UV57" s="203"/>
      <c r="UW57" s="203"/>
      <c r="UX57" s="190"/>
      <c r="UY57" s="192" t="s">
        <v>171</v>
      </c>
      <c r="UZ57" s="190"/>
      <c r="VA57" s="203"/>
      <c r="VB57" s="203"/>
      <c r="VC57" s="190"/>
      <c r="VD57" s="192" t="s">
        <v>171</v>
      </c>
      <c r="VE57" s="190"/>
      <c r="VF57" s="203"/>
      <c r="VG57" s="203"/>
      <c r="VH57" s="190"/>
      <c r="VI57" s="192" t="s">
        <v>171</v>
      </c>
      <c r="VJ57" s="190"/>
      <c r="VK57" s="203"/>
      <c r="VL57" s="203"/>
      <c r="VM57" s="190"/>
      <c r="VN57" s="192" t="s">
        <v>171</v>
      </c>
      <c r="VO57" s="190"/>
      <c r="VP57" s="203"/>
      <c r="VQ57" s="203"/>
      <c r="VR57" s="190"/>
      <c r="VS57" s="192" t="s">
        <v>171</v>
      </c>
      <c r="VT57" s="190"/>
      <c r="VU57" s="203"/>
      <c r="VV57" s="203"/>
      <c r="VW57" s="190"/>
      <c r="VX57" s="192" t="s">
        <v>171</v>
      </c>
      <c r="VY57" s="190"/>
      <c r="VZ57" s="203"/>
      <c r="WA57" s="203"/>
      <c r="WB57" s="190"/>
      <c r="WC57" s="192" t="s">
        <v>171</v>
      </c>
      <c r="WD57" s="190"/>
      <c r="WE57" s="203"/>
      <c r="WF57" s="203"/>
      <c r="WG57" s="190"/>
      <c r="WH57" s="192" t="s">
        <v>171</v>
      </c>
      <c r="WI57" s="190"/>
      <c r="WJ57" s="203"/>
      <c r="WK57" s="203"/>
      <c r="WL57" s="190"/>
      <c r="WM57" s="192" t="s">
        <v>171</v>
      </c>
      <c r="WN57" s="190"/>
      <c r="WO57" s="203"/>
      <c r="WP57" s="203"/>
      <c r="WQ57" s="190"/>
      <c r="WR57" s="192" t="s">
        <v>171</v>
      </c>
      <c r="WS57" s="190"/>
      <c r="WT57" s="203"/>
      <c r="WU57" s="203"/>
      <c r="WV57" s="190"/>
      <c r="WW57" s="192" t="s">
        <v>171</v>
      </c>
      <c r="WX57" s="190"/>
      <c r="WY57" s="203"/>
      <c r="WZ57" s="203"/>
      <c r="XA57" s="190"/>
      <c r="XB57" s="192" t="s">
        <v>171</v>
      </c>
      <c r="XC57" s="190"/>
      <c r="XD57" s="203"/>
      <c r="XE57" s="203"/>
      <c r="XF57" s="190"/>
      <c r="XG57" s="192" t="s">
        <v>171</v>
      </c>
      <c r="XH57" s="190"/>
      <c r="XI57" s="203"/>
      <c r="XJ57" s="203"/>
      <c r="XK57" s="190"/>
      <c r="XL57" s="192" t="s">
        <v>171</v>
      </c>
      <c r="XM57" s="190"/>
      <c r="XN57" s="203"/>
      <c r="XO57" s="203"/>
      <c r="XP57" s="190"/>
      <c r="XQ57" s="192" t="s">
        <v>171</v>
      </c>
      <c r="XR57" s="190"/>
      <c r="XS57" s="203"/>
      <c r="XT57" s="203"/>
      <c r="XU57" s="190"/>
      <c r="XV57" s="192" t="s">
        <v>171</v>
      </c>
      <c r="XW57" s="190"/>
      <c r="XX57" s="203"/>
      <c r="XY57" s="203"/>
      <c r="XZ57" s="190"/>
      <c r="YA57" s="192" t="s">
        <v>171</v>
      </c>
      <c r="YB57" s="190"/>
      <c r="YC57" s="203"/>
      <c r="YD57" s="203"/>
      <c r="YE57" s="190"/>
      <c r="YF57" s="192" t="s">
        <v>171</v>
      </c>
      <c r="YG57" s="190"/>
      <c r="YH57" s="203"/>
      <c r="YI57" s="203"/>
      <c r="YJ57" s="190"/>
      <c r="YK57" s="192" t="s">
        <v>171</v>
      </c>
      <c r="YL57" s="190"/>
      <c r="YM57" s="203"/>
      <c r="YN57" s="203"/>
      <c r="YO57" s="190"/>
      <c r="YP57" s="192" t="s">
        <v>171</v>
      </c>
      <c r="YQ57" s="190"/>
      <c r="YR57" s="203"/>
      <c r="YS57" s="203"/>
      <c r="YT57" s="190"/>
      <c r="YU57" s="192" t="s">
        <v>171</v>
      </c>
      <c r="YV57" s="190"/>
      <c r="YW57" s="203"/>
      <c r="YX57" s="203"/>
      <c r="YY57" s="190"/>
      <c r="YZ57" s="192" t="s">
        <v>171</v>
      </c>
      <c r="ZA57" s="190"/>
      <c r="ZB57" s="203"/>
      <c r="ZC57" s="203"/>
      <c r="ZD57" s="190"/>
      <c r="ZE57" s="192" t="s">
        <v>171</v>
      </c>
      <c r="ZF57" s="190"/>
      <c r="ZG57" s="203"/>
      <c r="ZH57" s="203"/>
      <c r="ZI57" s="190"/>
      <c r="ZJ57" s="192" t="s">
        <v>171</v>
      </c>
      <c r="ZK57" s="190"/>
      <c r="ZL57" s="203"/>
      <c r="ZM57" s="203"/>
      <c r="ZN57" s="190"/>
      <c r="ZO57" s="192" t="s">
        <v>171</v>
      </c>
      <c r="ZP57" s="190"/>
      <c r="ZQ57" s="203"/>
      <c r="ZR57" s="203"/>
      <c r="ZS57" s="190"/>
      <c r="ZT57" s="192" t="s">
        <v>171</v>
      </c>
      <c r="ZU57" s="190"/>
      <c r="ZV57" s="203"/>
      <c r="ZW57" s="203"/>
      <c r="ZX57" s="190"/>
      <c r="ZY57" s="192" t="s">
        <v>171</v>
      </c>
      <c r="ZZ57" s="190"/>
      <c r="AAA57" s="203"/>
      <c r="AAB57" s="203"/>
      <c r="AAC57" s="190"/>
      <c r="AAD57" s="192" t="s">
        <v>171</v>
      </c>
      <c r="AAE57" s="190"/>
      <c r="AAF57" s="203"/>
      <c r="AAG57" s="203"/>
      <c r="AAH57" s="190"/>
      <c r="AAI57" s="192" t="s">
        <v>171</v>
      </c>
      <c r="AAJ57" s="190"/>
      <c r="AAK57" s="203"/>
      <c r="AAL57" s="203"/>
      <c r="AAM57" s="190"/>
    </row>
    <row r="58" spans="1:715" x14ac:dyDescent="0.25">
      <c r="A58" s="214"/>
      <c r="B58" s="214"/>
      <c r="C58" s="214"/>
      <c r="D58" s="214"/>
      <c r="E58" s="189"/>
      <c r="F58" s="214"/>
      <c r="G58" s="214"/>
      <c r="H58" s="214"/>
      <c r="I58" s="214"/>
      <c r="J58" s="189"/>
      <c r="K58" s="214"/>
      <c r="L58" s="214"/>
      <c r="M58" s="214"/>
      <c r="N58" s="214"/>
      <c r="O58" s="189"/>
      <c r="P58" s="214"/>
      <c r="Q58" s="214"/>
      <c r="R58" s="214"/>
      <c r="S58" s="214"/>
      <c r="T58" s="189"/>
      <c r="U58" s="214"/>
      <c r="V58" s="214"/>
      <c r="W58" s="214"/>
      <c r="X58" s="214"/>
      <c r="Y58" s="189"/>
      <c r="Z58" s="214"/>
      <c r="AA58" s="214"/>
      <c r="AB58" s="214"/>
      <c r="AC58" s="214"/>
      <c r="AD58" s="189"/>
      <c r="AE58" s="214"/>
      <c r="AF58" s="214"/>
      <c r="AG58" s="214"/>
      <c r="AH58" s="214"/>
      <c r="AI58" s="189"/>
      <c r="AJ58" s="214"/>
      <c r="AK58" s="214"/>
      <c r="AL58" s="214"/>
      <c r="AM58" s="214"/>
      <c r="AN58" s="189"/>
      <c r="AO58" s="189" t="s">
        <v>51</v>
      </c>
      <c r="AP58" s="189"/>
      <c r="AQ58" s="189"/>
      <c r="AR58" s="189"/>
      <c r="AS58" s="189"/>
      <c r="AT58" s="216"/>
      <c r="AU58" s="216"/>
      <c r="AV58" s="216"/>
      <c r="AW58" s="216"/>
      <c r="AX58" s="189"/>
      <c r="AY58" s="196" t="s">
        <v>168</v>
      </c>
      <c r="AZ58" s="195" t="s">
        <v>166</v>
      </c>
      <c r="BA58" s="195" t="s">
        <v>165</v>
      </c>
      <c r="BB58" s="195" t="s">
        <v>164</v>
      </c>
      <c r="BC58" s="195" t="s">
        <v>61</v>
      </c>
      <c r="BD58" s="196" t="s">
        <v>168</v>
      </c>
      <c r="BE58" s="195" t="s">
        <v>166</v>
      </c>
      <c r="BF58" s="195" t="s">
        <v>165</v>
      </c>
      <c r="BG58" s="195" t="s">
        <v>164</v>
      </c>
      <c r="BH58" s="195" t="s">
        <v>61</v>
      </c>
      <c r="BI58" s="196" t="s">
        <v>168</v>
      </c>
      <c r="BJ58" s="195" t="s">
        <v>166</v>
      </c>
      <c r="BK58" s="195" t="s">
        <v>165</v>
      </c>
      <c r="BL58" s="195" t="s">
        <v>164</v>
      </c>
      <c r="BM58" s="195" t="s">
        <v>61</v>
      </c>
      <c r="BN58" s="196" t="s">
        <v>168</v>
      </c>
      <c r="BO58" s="195" t="s">
        <v>166</v>
      </c>
      <c r="BP58" s="195" t="s">
        <v>165</v>
      </c>
      <c r="BQ58" s="195" t="s">
        <v>164</v>
      </c>
      <c r="BR58" s="195" t="s">
        <v>61</v>
      </c>
      <c r="BS58" s="196" t="s">
        <v>168</v>
      </c>
      <c r="BT58" s="195" t="s">
        <v>166</v>
      </c>
      <c r="BU58" s="195" t="s">
        <v>165</v>
      </c>
      <c r="BV58" s="195" t="s">
        <v>164</v>
      </c>
      <c r="BW58" s="195" t="s">
        <v>61</v>
      </c>
      <c r="BX58" s="196" t="s">
        <v>168</v>
      </c>
      <c r="BY58" s="195" t="s">
        <v>166</v>
      </c>
      <c r="BZ58" s="195" t="s">
        <v>165</v>
      </c>
      <c r="CA58" s="195" t="s">
        <v>164</v>
      </c>
      <c r="CB58" s="195" t="s">
        <v>61</v>
      </c>
      <c r="CC58" s="196" t="s">
        <v>168</v>
      </c>
      <c r="CD58" s="195" t="s">
        <v>166</v>
      </c>
      <c r="CE58" s="195" t="s">
        <v>165</v>
      </c>
      <c r="CF58" s="195" t="s">
        <v>164</v>
      </c>
      <c r="CG58" s="195" t="s">
        <v>61</v>
      </c>
      <c r="CH58" s="196" t="s">
        <v>168</v>
      </c>
      <c r="CI58" s="195" t="s">
        <v>166</v>
      </c>
      <c r="CJ58" s="195" t="s">
        <v>165</v>
      </c>
      <c r="CK58" s="195" t="s">
        <v>164</v>
      </c>
      <c r="CL58" s="195" t="s">
        <v>61</v>
      </c>
      <c r="CM58" s="196" t="s">
        <v>168</v>
      </c>
      <c r="CN58" s="195" t="s">
        <v>166</v>
      </c>
      <c r="CO58" s="195" t="s">
        <v>165</v>
      </c>
      <c r="CP58" s="195" t="s">
        <v>164</v>
      </c>
      <c r="CQ58" s="195" t="s">
        <v>61</v>
      </c>
      <c r="CR58" s="196" t="s">
        <v>168</v>
      </c>
      <c r="CS58" s="195" t="s">
        <v>166</v>
      </c>
      <c r="CT58" s="195" t="s">
        <v>165</v>
      </c>
      <c r="CU58" s="195" t="s">
        <v>164</v>
      </c>
      <c r="CV58" s="195" t="s">
        <v>61</v>
      </c>
      <c r="CW58" s="196" t="s">
        <v>168</v>
      </c>
      <c r="CX58" s="195" t="s">
        <v>166</v>
      </c>
      <c r="CY58" s="195" t="s">
        <v>165</v>
      </c>
      <c r="CZ58" s="195" t="s">
        <v>164</v>
      </c>
      <c r="DA58" s="195" t="s">
        <v>61</v>
      </c>
      <c r="DB58" s="196" t="s">
        <v>168</v>
      </c>
      <c r="DC58" s="195" t="s">
        <v>166</v>
      </c>
      <c r="DD58" s="195" t="s">
        <v>165</v>
      </c>
      <c r="DE58" s="195" t="s">
        <v>164</v>
      </c>
      <c r="DF58" s="195" t="s">
        <v>61</v>
      </c>
      <c r="DG58" s="196" t="s">
        <v>168</v>
      </c>
      <c r="DH58" s="195" t="s">
        <v>166</v>
      </c>
      <c r="DI58" s="195" t="s">
        <v>165</v>
      </c>
      <c r="DJ58" s="195" t="s">
        <v>164</v>
      </c>
      <c r="DK58" s="195" t="s">
        <v>61</v>
      </c>
      <c r="DL58" s="196" t="s">
        <v>168</v>
      </c>
      <c r="DM58" s="195" t="s">
        <v>166</v>
      </c>
      <c r="DN58" s="195" t="s">
        <v>165</v>
      </c>
      <c r="DO58" s="195" t="s">
        <v>164</v>
      </c>
      <c r="DP58" s="195" t="s">
        <v>61</v>
      </c>
      <c r="DQ58" s="196" t="s">
        <v>168</v>
      </c>
      <c r="DR58" s="195" t="s">
        <v>166</v>
      </c>
      <c r="DS58" s="195" t="s">
        <v>165</v>
      </c>
      <c r="DT58" s="195" t="s">
        <v>164</v>
      </c>
      <c r="DU58" s="195" t="s">
        <v>61</v>
      </c>
      <c r="DV58" s="196" t="s">
        <v>168</v>
      </c>
      <c r="DW58" s="195" t="s">
        <v>166</v>
      </c>
      <c r="DX58" s="195" t="s">
        <v>165</v>
      </c>
      <c r="DY58" s="195" t="s">
        <v>164</v>
      </c>
      <c r="DZ58" s="195" t="s">
        <v>61</v>
      </c>
      <c r="EA58" s="196" t="s">
        <v>168</v>
      </c>
      <c r="EB58" s="195" t="s">
        <v>166</v>
      </c>
      <c r="EC58" s="195" t="s">
        <v>165</v>
      </c>
      <c r="ED58" s="195" t="s">
        <v>164</v>
      </c>
      <c r="EE58" s="195" t="s">
        <v>61</v>
      </c>
      <c r="EF58" s="196" t="s">
        <v>168</v>
      </c>
      <c r="EG58" s="195" t="s">
        <v>166</v>
      </c>
      <c r="EH58" s="195" t="s">
        <v>165</v>
      </c>
      <c r="EI58" s="195" t="s">
        <v>164</v>
      </c>
      <c r="EJ58" s="195" t="s">
        <v>61</v>
      </c>
      <c r="EK58" s="196" t="s">
        <v>168</v>
      </c>
      <c r="EL58" s="195" t="s">
        <v>166</v>
      </c>
      <c r="EM58" s="195" t="s">
        <v>165</v>
      </c>
      <c r="EN58" s="195" t="s">
        <v>164</v>
      </c>
      <c r="EO58" s="195" t="s">
        <v>61</v>
      </c>
      <c r="EP58" s="196" t="s">
        <v>168</v>
      </c>
      <c r="EQ58" s="195" t="s">
        <v>166</v>
      </c>
      <c r="ER58" s="195" t="s">
        <v>165</v>
      </c>
      <c r="ES58" s="195" t="s">
        <v>164</v>
      </c>
      <c r="ET58" s="195" t="s">
        <v>61</v>
      </c>
      <c r="EU58" s="196" t="s">
        <v>168</v>
      </c>
      <c r="EV58" s="195" t="s">
        <v>166</v>
      </c>
      <c r="EW58" s="195" t="s">
        <v>165</v>
      </c>
      <c r="EX58" s="195" t="s">
        <v>164</v>
      </c>
      <c r="EY58" s="195" t="s">
        <v>61</v>
      </c>
      <c r="EZ58" s="196" t="s">
        <v>168</v>
      </c>
      <c r="FA58" s="195" t="s">
        <v>166</v>
      </c>
      <c r="FB58" s="195" t="s">
        <v>165</v>
      </c>
      <c r="FC58" s="195" t="s">
        <v>164</v>
      </c>
      <c r="FD58" s="195" t="s">
        <v>61</v>
      </c>
      <c r="FE58" s="196" t="s">
        <v>168</v>
      </c>
      <c r="FF58" s="195" t="s">
        <v>166</v>
      </c>
      <c r="FG58" s="195" t="s">
        <v>165</v>
      </c>
      <c r="FH58" s="195" t="s">
        <v>164</v>
      </c>
      <c r="FI58" s="195" t="s">
        <v>61</v>
      </c>
      <c r="FJ58" s="196" t="s">
        <v>168</v>
      </c>
      <c r="FK58" s="195" t="s">
        <v>166</v>
      </c>
      <c r="FL58" s="195" t="s">
        <v>165</v>
      </c>
      <c r="FM58" s="195" t="s">
        <v>164</v>
      </c>
      <c r="FN58" s="195" t="s">
        <v>61</v>
      </c>
      <c r="FO58" s="196" t="s">
        <v>168</v>
      </c>
      <c r="FP58" s="195" t="s">
        <v>166</v>
      </c>
      <c r="FQ58" s="195" t="s">
        <v>165</v>
      </c>
      <c r="FR58" s="195" t="s">
        <v>164</v>
      </c>
      <c r="FS58" s="195" t="s">
        <v>61</v>
      </c>
      <c r="FT58" s="196" t="s">
        <v>168</v>
      </c>
      <c r="FU58" s="195" t="s">
        <v>166</v>
      </c>
      <c r="FV58" s="195" t="s">
        <v>165</v>
      </c>
      <c r="FW58" s="195" t="s">
        <v>164</v>
      </c>
      <c r="FX58" s="195" t="s">
        <v>61</v>
      </c>
      <c r="FY58" s="196" t="s">
        <v>168</v>
      </c>
      <c r="FZ58" s="195" t="s">
        <v>166</v>
      </c>
      <c r="GA58" s="195" t="s">
        <v>165</v>
      </c>
      <c r="GB58" s="195" t="s">
        <v>164</v>
      </c>
      <c r="GC58" s="195" t="s">
        <v>61</v>
      </c>
      <c r="GD58" s="196" t="s">
        <v>168</v>
      </c>
      <c r="GE58" s="195" t="s">
        <v>166</v>
      </c>
      <c r="GF58" s="195" t="s">
        <v>165</v>
      </c>
      <c r="GG58" s="195" t="s">
        <v>164</v>
      </c>
      <c r="GH58" s="195" t="s">
        <v>61</v>
      </c>
      <c r="GI58" s="196" t="s">
        <v>168</v>
      </c>
      <c r="GJ58" s="195" t="s">
        <v>166</v>
      </c>
      <c r="GK58" s="195" t="s">
        <v>165</v>
      </c>
      <c r="GL58" s="195" t="s">
        <v>164</v>
      </c>
      <c r="GM58" s="195" t="s">
        <v>61</v>
      </c>
      <c r="GN58" s="196" t="s">
        <v>168</v>
      </c>
      <c r="GO58" s="195" t="s">
        <v>166</v>
      </c>
      <c r="GP58" s="195" t="s">
        <v>165</v>
      </c>
      <c r="GQ58" s="195" t="s">
        <v>164</v>
      </c>
      <c r="GR58" s="195" t="s">
        <v>61</v>
      </c>
      <c r="GS58" s="196" t="s">
        <v>168</v>
      </c>
      <c r="GT58" s="195" t="s">
        <v>166</v>
      </c>
      <c r="GU58" s="195" t="s">
        <v>165</v>
      </c>
      <c r="GV58" s="195" t="s">
        <v>164</v>
      </c>
      <c r="GW58" s="195" t="s">
        <v>61</v>
      </c>
      <c r="GX58" s="196" t="s">
        <v>168</v>
      </c>
      <c r="GY58" s="195" t="s">
        <v>166</v>
      </c>
      <c r="GZ58" s="195" t="s">
        <v>165</v>
      </c>
      <c r="HA58" s="195" t="s">
        <v>164</v>
      </c>
      <c r="HB58" s="195" t="s">
        <v>61</v>
      </c>
      <c r="HC58" s="196" t="s">
        <v>168</v>
      </c>
      <c r="HD58" s="195" t="s">
        <v>166</v>
      </c>
      <c r="HE58" s="195" t="s">
        <v>165</v>
      </c>
      <c r="HF58" s="195" t="s">
        <v>164</v>
      </c>
      <c r="HG58" s="195" t="s">
        <v>61</v>
      </c>
      <c r="HH58" s="196" t="s">
        <v>168</v>
      </c>
      <c r="HI58" s="195" t="s">
        <v>166</v>
      </c>
      <c r="HJ58" s="195" t="s">
        <v>165</v>
      </c>
      <c r="HK58" s="195" t="s">
        <v>164</v>
      </c>
      <c r="HL58" s="195" t="s">
        <v>61</v>
      </c>
      <c r="HM58" s="196" t="s">
        <v>168</v>
      </c>
      <c r="HN58" s="195" t="s">
        <v>166</v>
      </c>
      <c r="HO58" s="195" t="s">
        <v>165</v>
      </c>
      <c r="HP58" s="195" t="s">
        <v>164</v>
      </c>
      <c r="HQ58" s="195" t="s">
        <v>61</v>
      </c>
      <c r="HR58" s="196" t="s">
        <v>168</v>
      </c>
      <c r="HS58" s="195" t="s">
        <v>166</v>
      </c>
      <c r="HT58" s="195" t="s">
        <v>165</v>
      </c>
      <c r="HU58" s="195" t="s">
        <v>164</v>
      </c>
      <c r="HV58" s="195" t="s">
        <v>61</v>
      </c>
      <c r="HW58" s="196" t="s">
        <v>168</v>
      </c>
      <c r="HX58" s="195" t="s">
        <v>166</v>
      </c>
      <c r="HY58" s="195" t="s">
        <v>165</v>
      </c>
      <c r="HZ58" s="195" t="s">
        <v>164</v>
      </c>
      <c r="IA58" s="195" t="s">
        <v>61</v>
      </c>
      <c r="IB58" s="196" t="s">
        <v>168</v>
      </c>
      <c r="IC58" s="195" t="s">
        <v>166</v>
      </c>
      <c r="ID58" s="195" t="s">
        <v>165</v>
      </c>
      <c r="IE58" s="195" t="s">
        <v>164</v>
      </c>
      <c r="IF58" s="195" t="s">
        <v>61</v>
      </c>
      <c r="IG58" s="196" t="s">
        <v>168</v>
      </c>
      <c r="IH58" s="195" t="s">
        <v>166</v>
      </c>
      <c r="II58" s="195" t="s">
        <v>165</v>
      </c>
      <c r="IJ58" s="195" t="s">
        <v>164</v>
      </c>
      <c r="IK58" s="195" t="s">
        <v>61</v>
      </c>
      <c r="IL58" s="196" t="s">
        <v>168</v>
      </c>
      <c r="IM58" s="195" t="s">
        <v>166</v>
      </c>
      <c r="IN58" s="195" t="s">
        <v>165</v>
      </c>
      <c r="IO58" s="195" t="s">
        <v>164</v>
      </c>
      <c r="IP58" s="195" t="s">
        <v>61</v>
      </c>
      <c r="IQ58" s="196" t="s">
        <v>168</v>
      </c>
      <c r="IR58" s="195" t="s">
        <v>166</v>
      </c>
      <c r="IS58" s="195" t="s">
        <v>165</v>
      </c>
      <c r="IT58" s="195" t="s">
        <v>164</v>
      </c>
      <c r="IU58" s="195" t="s">
        <v>61</v>
      </c>
      <c r="IV58" s="196" t="s">
        <v>168</v>
      </c>
      <c r="IW58" s="195" t="s">
        <v>166</v>
      </c>
      <c r="IX58" s="195" t="s">
        <v>165</v>
      </c>
      <c r="IY58" s="195" t="s">
        <v>164</v>
      </c>
      <c r="IZ58" s="195" t="s">
        <v>61</v>
      </c>
      <c r="JA58" s="196" t="s">
        <v>168</v>
      </c>
      <c r="JB58" s="195" t="s">
        <v>166</v>
      </c>
      <c r="JC58" s="195" t="s">
        <v>165</v>
      </c>
      <c r="JD58" s="195" t="s">
        <v>164</v>
      </c>
      <c r="JE58" s="195" t="s">
        <v>61</v>
      </c>
      <c r="JF58" s="196" t="s">
        <v>168</v>
      </c>
      <c r="JG58" s="195" t="s">
        <v>166</v>
      </c>
      <c r="JH58" s="195" t="s">
        <v>165</v>
      </c>
      <c r="JI58" s="195" t="s">
        <v>164</v>
      </c>
      <c r="JJ58" s="195" t="s">
        <v>61</v>
      </c>
      <c r="JK58" s="196" t="s">
        <v>168</v>
      </c>
      <c r="JL58" s="195" t="s">
        <v>166</v>
      </c>
      <c r="JM58" s="195" t="s">
        <v>165</v>
      </c>
      <c r="JN58" s="195" t="s">
        <v>164</v>
      </c>
      <c r="JO58" s="195" t="s">
        <v>61</v>
      </c>
      <c r="JP58" s="196" t="s">
        <v>168</v>
      </c>
      <c r="JQ58" s="195" t="s">
        <v>166</v>
      </c>
      <c r="JR58" s="195" t="s">
        <v>165</v>
      </c>
      <c r="JS58" s="195" t="s">
        <v>164</v>
      </c>
      <c r="JT58" s="195" t="s">
        <v>61</v>
      </c>
      <c r="JU58" s="196" t="s">
        <v>168</v>
      </c>
      <c r="JV58" s="195" t="s">
        <v>166</v>
      </c>
      <c r="JW58" s="195" t="s">
        <v>165</v>
      </c>
      <c r="JX58" s="195" t="s">
        <v>164</v>
      </c>
      <c r="JY58" s="195" t="s">
        <v>61</v>
      </c>
      <c r="JZ58" s="196" t="s">
        <v>168</v>
      </c>
      <c r="KA58" s="195" t="s">
        <v>166</v>
      </c>
      <c r="KB58" s="195" t="s">
        <v>165</v>
      </c>
      <c r="KC58" s="195" t="s">
        <v>164</v>
      </c>
      <c r="KD58" s="195" t="s">
        <v>61</v>
      </c>
      <c r="KE58" s="196" t="s">
        <v>168</v>
      </c>
      <c r="KF58" s="195" t="s">
        <v>166</v>
      </c>
      <c r="KG58" s="195" t="s">
        <v>165</v>
      </c>
      <c r="KH58" s="195" t="s">
        <v>164</v>
      </c>
      <c r="KI58" s="195" t="s">
        <v>61</v>
      </c>
      <c r="KJ58" s="196" t="s">
        <v>168</v>
      </c>
      <c r="KK58" s="195" t="s">
        <v>166</v>
      </c>
      <c r="KL58" s="195" t="s">
        <v>165</v>
      </c>
      <c r="KM58" s="195" t="s">
        <v>164</v>
      </c>
      <c r="KN58" s="195" t="s">
        <v>61</v>
      </c>
      <c r="KO58" s="196" t="s">
        <v>168</v>
      </c>
      <c r="KP58" s="195" t="s">
        <v>166</v>
      </c>
      <c r="KQ58" s="195" t="s">
        <v>165</v>
      </c>
      <c r="KR58" s="195" t="s">
        <v>164</v>
      </c>
      <c r="KS58" s="195" t="s">
        <v>61</v>
      </c>
      <c r="KT58" s="196" t="s">
        <v>168</v>
      </c>
      <c r="KU58" s="195" t="s">
        <v>166</v>
      </c>
      <c r="KV58" s="195" t="s">
        <v>165</v>
      </c>
      <c r="KW58" s="195" t="s">
        <v>164</v>
      </c>
      <c r="KX58" s="195" t="s">
        <v>61</v>
      </c>
      <c r="KY58" s="196" t="s">
        <v>168</v>
      </c>
      <c r="KZ58" s="195" t="s">
        <v>166</v>
      </c>
      <c r="LA58" s="195" t="s">
        <v>165</v>
      </c>
      <c r="LB58" s="195" t="s">
        <v>164</v>
      </c>
      <c r="LC58" s="195" t="s">
        <v>61</v>
      </c>
      <c r="LD58" s="196" t="s">
        <v>168</v>
      </c>
      <c r="LE58" s="195" t="s">
        <v>166</v>
      </c>
      <c r="LF58" s="195" t="s">
        <v>165</v>
      </c>
      <c r="LG58" s="195" t="s">
        <v>164</v>
      </c>
      <c r="LH58" s="195" t="s">
        <v>61</v>
      </c>
      <c r="LI58" s="196" t="s">
        <v>168</v>
      </c>
      <c r="LJ58" s="195" t="s">
        <v>166</v>
      </c>
      <c r="LK58" s="195" t="s">
        <v>165</v>
      </c>
      <c r="LL58" s="195" t="s">
        <v>164</v>
      </c>
      <c r="LM58" s="195" t="s">
        <v>61</v>
      </c>
      <c r="LN58" s="196" t="s">
        <v>168</v>
      </c>
      <c r="LO58" s="195" t="s">
        <v>166</v>
      </c>
      <c r="LP58" s="195" t="s">
        <v>165</v>
      </c>
      <c r="LQ58" s="195" t="s">
        <v>164</v>
      </c>
      <c r="LR58" s="195" t="s">
        <v>61</v>
      </c>
      <c r="LS58" s="196" t="s">
        <v>168</v>
      </c>
      <c r="LT58" s="195" t="s">
        <v>166</v>
      </c>
      <c r="LU58" s="195" t="s">
        <v>165</v>
      </c>
      <c r="LV58" s="195" t="s">
        <v>164</v>
      </c>
      <c r="LW58" s="195" t="s">
        <v>61</v>
      </c>
      <c r="LX58" s="196" t="s">
        <v>168</v>
      </c>
      <c r="LY58" s="195" t="s">
        <v>166</v>
      </c>
      <c r="LZ58" s="195" t="s">
        <v>165</v>
      </c>
      <c r="MA58" s="195" t="s">
        <v>164</v>
      </c>
      <c r="MB58" s="195" t="s">
        <v>61</v>
      </c>
      <c r="MC58" s="196" t="s">
        <v>168</v>
      </c>
      <c r="MD58" s="195" t="s">
        <v>166</v>
      </c>
      <c r="ME58" s="195" t="s">
        <v>165</v>
      </c>
      <c r="MF58" s="195" t="s">
        <v>164</v>
      </c>
      <c r="MG58" s="195" t="s">
        <v>61</v>
      </c>
      <c r="MH58" s="196" t="s">
        <v>168</v>
      </c>
      <c r="MI58" s="195" t="s">
        <v>166</v>
      </c>
      <c r="MJ58" s="195" t="s">
        <v>165</v>
      </c>
      <c r="MK58" s="195" t="s">
        <v>164</v>
      </c>
      <c r="ML58" s="195" t="s">
        <v>61</v>
      </c>
      <c r="MM58" s="196" t="s">
        <v>168</v>
      </c>
      <c r="MN58" s="195" t="s">
        <v>166</v>
      </c>
      <c r="MO58" s="195" t="s">
        <v>165</v>
      </c>
      <c r="MP58" s="195" t="s">
        <v>164</v>
      </c>
      <c r="MQ58" s="195" t="s">
        <v>61</v>
      </c>
      <c r="MR58" s="196" t="s">
        <v>168</v>
      </c>
      <c r="MS58" s="195" t="s">
        <v>166</v>
      </c>
      <c r="MT58" s="195" t="s">
        <v>165</v>
      </c>
      <c r="MU58" s="195" t="s">
        <v>164</v>
      </c>
      <c r="MV58" s="195" t="s">
        <v>61</v>
      </c>
      <c r="MW58" s="196" t="s">
        <v>168</v>
      </c>
      <c r="MX58" s="195" t="s">
        <v>166</v>
      </c>
      <c r="MY58" s="195" t="s">
        <v>165</v>
      </c>
      <c r="MZ58" s="195" t="s">
        <v>164</v>
      </c>
      <c r="NA58" s="195" t="s">
        <v>61</v>
      </c>
      <c r="NB58" s="196" t="s">
        <v>168</v>
      </c>
      <c r="NC58" s="195" t="s">
        <v>166</v>
      </c>
      <c r="ND58" s="195" t="s">
        <v>165</v>
      </c>
      <c r="NE58" s="195" t="s">
        <v>164</v>
      </c>
      <c r="NF58" s="195" t="s">
        <v>61</v>
      </c>
      <c r="NG58" s="196" t="s">
        <v>168</v>
      </c>
      <c r="NH58" s="195" t="s">
        <v>166</v>
      </c>
      <c r="NI58" s="195" t="s">
        <v>165</v>
      </c>
      <c r="NJ58" s="195" t="s">
        <v>164</v>
      </c>
      <c r="NK58" s="195" t="s">
        <v>61</v>
      </c>
      <c r="NL58" s="196" t="s">
        <v>168</v>
      </c>
      <c r="NM58" s="195" t="s">
        <v>166</v>
      </c>
      <c r="NN58" s="195" t="s">
        <v>165</v>
      </c>
      <c r="NO58" s="195" t="s">
        <v>164</v>
      </c>
      <c r="NP58" s="195" t="s">
        <v>61</v>
      </c>
      <c r="NQ58" s="196" t="s">
        <v>168</v>
      </c>
      <c r="NR58" s="195" t="s">
        <v>166</v>
      </c>
      <c r="NS58" s="195" t="s">
        <v>165</v>
      </c>
      <c r="NT58" s="195" t="s">
        <v>164</v>
      </c>
      <c r="NU58" s="195" t="s">
        <v>61</v>
      </c>
      <c r="NV58" s="196" t="s">
        <v>168</v>
      </c>
      <c r="NW58" s="195" t="s">
        <v>166</v>
      </c>
      <c r="NX58" s="195" t="s">
        <v>165</v>
      </c>
      <c r="NY58" s="195" t="s">
        <v>164</v>
      </c>
      <c r="NZ58" s="195" t="s">
        <v>61</v>
      </c>
      <c r="OA58" s="196" t="s">
        <v>168</v>
      </c>
      <c r="OB58" s="195" t="s">
        <v>166</v>
      </c>
      <c r="OC58" s="195" t="s">
        <v>165</v>
      </c>
      <c r="OD58" s="195" t="s">
        <v>164</v>
      </c>
      <c r="OE58" s="195" t="s">
        <v>61</v>
      </c>
      <c r="OF58" s="196" t="s">
        <v>168</v>
      </c>
      <c r="OG58" s="195" t="s">
        <v>166</v>
      </c>
      <c r="OH58" s="195" t="s">
        <v>165</v>
      </c>
      <c r="OI58" s="195" t="s">
        <v>164</v>
      </c>
      <c r="OJ58" s="195" t="s">
        <v>61</v>
      </c>
      <c r="OK58" s="196" t="s">
        <v>168</v>
      </c>
      <c r="OL58" s="195" t="s">
        <v>166</v>
      </c>
      <c r="OM58" s="195" t="s">
        <v>165</v>
      </c>
      <c r="ON58" s="195" t="s">
        <v>164</v>
      </c>
      <c r="OO58" s="195" t="s">
        <v>61</v>
      </c>
      <c r="OP58" s="196" t="s">
        <v>168</v>
      </c>
      <c r="OQ58" s="195" t="s">
        <v>166</v>
      </c>
      <c r="OR58" s="195" t="s">
        <v>165</v>
      </c>
      <c r="OS58" s="195" t="s">
        <v>164</v>
      </c>
      <c r="OT58" s="195" t="s">
        <v>61</v>
      </c>
      <c r="OU58" s="196" t="s">
        <v>168</v>
      </c>
      <c r="OV58" s="195" t="s">
        <v>166</v>
      </c>
      <c r="OW58" s="195" t="s">
        <v>165</v>
      </c>
      <c r="OX58" s="195" t="s">
        <v>164</v>
      </c>
      <c r="OY58" s="195" t="s">
        <v>61</v>
      </c>
      <c r="OZ58" s="196" t="s">
        <v>168</v>
      </c>
      <c r="PA58" s="195" t="s">
        <v>166</v>
      </c>
      <c r="PB58" s="195" t="s">
        <v>165</v>
      </c>
      <c r="PC58" s="195" t="s">
        <v>164</v>
      </c>
      <c r="PD58" s="195" t="s">
        <v>61</v>
      </c>
      <c r="PE58" s="196" t="s">
        <v>168</v>
      </c>
      <c r="PF58" s="195" t="s">
        <v>166</v>
      </c>
      <c r="PG58" s="195" t="s">
        <v>165</v>
      </c>
      <c r="PH58" s="195" t="s">
        <v>164</v>
      </c>
      <c r="PI58" s="195" t="s">
        <v>61</v>
      </c>
      <c r="PJ58" s="196" t="s">
        <v>168</v>
      </c>
      <c r="PK58" s="195" t="s">
        <v>166</v>
      </c>
      <c r="PL58" s="195" t="s">
        <v>165</v>
      </c>
      <c r="PM58" s="195" t="s">
        <v>164</v>
      </c>
      <c r="PN58" s="195" t="s">
        <v>61</v>
      </c>
      <c r="PO58" s="196" t="s">
        <v>168</v>
      </c>
      <c r="PP58" s="195" t="s">
        <v>166</v>
      </c>
      <c r="PQ58" s="195" t="s">
        <v>165</v>
      </c>
      <c r="PR58" s="195" t="s">
        <v>164</v>
      </c>
      <c r="PS58" s="195" t="s">
        <v>61</v>
      </c>
      <c r="PT58" s="196" t="s">
        <v>168</v>
      </c>
      <c r="PU58" s="195" t="s">
        <v>166</v>
      </c>
      <c r="PV58" s="195" t="s">
        <v>165</v>
      </c>
      <c r="PW58" s="195" t="s">
        <v>164</v>
      </c>
      <c r="PX58" s="195" t="s">
        <v>61</v>
      </c>
      <c r="PY58" s="196" t="s">
        <v>168</v>
      </c>
      <c r="PZ58" s="195" t="s">
        <v>166</v>
      </c>
      <c r="QA58" s="195" t="s">
        <v>165</v>
      </c>
      <c r="QB58" s="195" t="s">
        <v>164</v>
      </c>
      <c r="QC58" s="195" t="s">
        <v>61</v>
      </c>
      <c r="QD58" s="196" t="s">
        <v>168</v>
      </c>
      <c r="QE58" s="195" t="s">
        <v>166</v>
      </c>
      <c r="QF58" s="195" t="s">
        <v>165</v>
      </c>
      <c r="QG58" s="195" t="s">
        <v>164</v>
      </c>
      <c r="QH58" s="195" t="s">
        <v>61</v>
      </c>
      <c r="QI58" s="196" t="s">
        <v>168</v>
      </c>
      <c r="QJ58" s="195" t="s">
        <v>166</v>
      </c>
      <c r="QK58" s="195" t="s">
        <v>165</v>
      </c>
      <c r="QL58" s="195" t="s">
        <v>164</v>
      </c>
      <c r="QM58" s="195" t="s">
        <v>61</v>
      </c>
      <c r="QN58" s="196" t="s">
        <v>168</v>
      </c>
      <c r="QO58" s="195" t="s">
        <v>166</v>
      </c>
      <c r="QP58" s="195" t="s">
        <v>165</v>
      </c>
      <c r="QQ58" s="195" t="s">
        <v>164</v>
      </c>
      <c r="QR58" s="195" t="s">
        <v>61</v>
      </c>
      <c r="QS58" s="196" t="s">
        <v>168</v>
      </c>
      <c r="QT58" s="195" t="s">
        <v>166</v>
      </c>
      <c r="QU58" s="195" t="s">
        <v>165</v>
      </c>
      <c r="QV58" s="195" t="s">
        <v>164</v>
      </c>
      <c r="QW58" s="195" t="s">
        <v>61</v>
      </c>
      <c r="QX58" s="196" t="s">
        <v>168</v>
      </c>
      <c r="QY58" s="195" t="s">
        <v>166</v>
      </c>
      <c r="QZ58" s="195" t="s">
        <v>165</v>
      </c>
      <c r="RA58" s="195" t="s">
        <v>164</v>
      </c>
      <c r="RB58" s="195" t="s">
        <v>61</v>
      </c>
      <c r="RC58" s="196" t="s">
        <v>168</v>
      </c>
      <c r="RD58" s="195" t="s">
        <v>166</v>
      </c>
      <c r="RE58" s="195" t="s">
        <v>165</v>
      </c>
      <c r="RF58" s="195" t="s">
        <v>164</v>
      </c>
      <c r="RG58" s="195" t="s">
        <v>61</v>
      </c>
      <c r="RH58" s="196" t="s">
        <v>168</v>
      </c>
      <c r="RI58" s="195" t="s">
        <v>166</v>
      </c>
      <c r="RJ58" s="195" t="s">
        <v>165</v>
      </c>
      <c r="RK58" s="195" t="s">
        <v>164</v>
      </c>
      <c r="RL58" s="195" t="s">
        <v>61</v>
      </c>
      <c r="RM58" s="196" t="s">
        <v>168</v>
      </c>
      <c r="RN58" s="195" t="s">
        <v>166</v>
      </c>
      <c r="RO58" s="195" t="s">
        <v>165</v>
      </c>
      <c r="RP58" s="195" t="s">
        <v>164</v>
      </c>
      <c r="RQ58" s="195" t="s">
        <v>61</v>
      </c>
      <c r="RR58" s="196" t="s">
        <v>168</v>
      </c>
      <c r="RS58" s="195" t="s">
        <v>166</v>
      </c>
      <c r="RT58" s="195" t="s">
        <v>165</v>
      </c>
      <c r="RU58" s="195" t="s">
        <v>164</v>
      </c>
      <c r="RV58" s="195" t="s">
        <v>61</v>
      </c>
      <c r="RW58" s="196" t="s">
        <v>168</v>
      </c>
      <c r="RX58" s="195" t="s">
        <v>166</v>
      </c>
      <c r="RY58" s="195" t="s">
        <v>165</v>
      </c>
      <c r="RZ58" s="195" t="s">
        <v>164</v>
      </c>
      <c r="SA58" s="195" t="s">
        <v>61</v>
      </c>
      <c r="SB58" s="196" t="s">
        <v>168</v>
      </c>
      <c r="SC58" s="195" t="s">
        <v>166</v>
      </c>
      <c r="SD58" s="195" t="s">
        <v>165</v>
      </c>
      <c r="SE58" s="195" t="s">
        <v>164</v>
      </c>
      <c r="SF58" s="195" t="s">
        <v>61</v>
      </c>
      <c r="SG58" s="196" t="s">
        <v>168</v>
      </c>
      <c r="SH58" s="195" t="s">
        <v>166</v>
      </c>
      <c r="SI58" s="195" t="s">
        <v>165</v>
      </c>
      <c r="SJ58" s="195" t="s">
        <v>164</v>
      </c>
      <c r="SK58" s="195" t="s">
        <v>61</v>
      </c>
      <c r="SL58" s="196" t="s">
        <v>168</v>
      </c>
      <c r="SM58" s="195" t="s">
        <v>166</v>
      </c>
      <c r="SN58" s="195" t="s">
        <v>165</v>
      </c>
      <c r="SO58" s="195" t="s">
        <v>164</v>
      </c>
      <c r="SP58" s="195" t="s">
        <v>61</v>
      </c>
      <c r="SQ58" s="196" t="s">
        <v>168</v>
      </c>
      <c r="SR58" s="195" t="s">
        <v>166</v>
      </c>
      <c r="SS58" s="195" t="s">
        <v>165</v>
      </c>
      <c r="ST58" s="195" t="s">
        <v>164</v>
      </c>
      <c r="SU58" s="195" t="s">
        <v>61</v>
      </c>
      <c r="SV58" s="196" t="s">
        <v>168</v>
      </c>
      <c r="SW58" s="195" t="s">
        <v>166</v>
      </c>
      <c r="SX58" s="195" t="s">
        <v>165</v>
      </c>
      <c r="SY58" s="195" t="s">
        <v>164</v>
      </c>
      <c r="SZ58" s="195" t="s">
        <v>61</v>
      </c>
      <c r="TA58" s="196" t="s">
        <v>168</v>
      </c>
      <c r="TB58" s="195" t="s">
        <v>166</v>
      </c>
      <c r="TC58" s="195" t="s">
        <v>165</v>
      </c>
      <c r="TD58" s="195" t="s">
        <v>164</v>
      </c>
      <c r="TE58" s="195" t="s">
        <v>61</v>
      </c>
      <c r="TF58" s="196" t="s">
        <v>168</v>
      </c>
      <c r="TG58" s="195" t="s">
        <v>166</v>
      </c>
      <c r="TH58" s="195" t="s">
        <v>165</v>
      </c>
      <c r="TI58" s="195" t="s">
        <v>164</v>
      </c>
      <c r="TJ58" s="195" t="s">
        <v>61</v>
      </c>
      <c r="TK58" s="196" t="s">
        <v>168</v>
      </c>
      <c r="TL58" s="195" t="s">
        <v>166</v>
      </c>
      <c r="TM58" s="195" t="s">
        <v>165</v>
      </c>
      <c r="TN58" s="195" t="s">
        <v>164</v>
      </c>
      <c r="TO58" s="195" t="s">
        <v>61</v>
      </c>
      <c r="TP58" s="196" t="s">
        <v>168</v>
      </c>
      <c r="TQ58" s="195" t="s">
        <v>166</v>
      </c>
      <c r="TR58" s="195" t="s">
        <v>165</v>
      </c>
      <c r="TS58" s="195" t="s">
        <v>164</v>
      </c>
      <c r="TT58" s="195" t="s">
        <v>61</v>
      </c>
      <c r="TU58" s="196" t="s">
        <v>168</v>
      </c>
      <c r="TV58" s="195" t="s">
        <v>166</v>
      </c>
      <c r="TW58" s="195" t="s">
        <v>165</v>
      </c>
      <c r="TX58" s="195" t="s">
        <v>164</v>
      </c>
      <c r="TY58" s="195" t="s">
        <v>61</v>
      </c>
      <c r="TZ58" s="196" t="s">
        <v>168</v>
      </c>
      <c r="UA58" s="195" t="s">
        <v>166</v>
      </c>
      <c r="UB58" s="195" t="s">
        <v>165</v>
      </c>
      <c r="UC58" s="195" t="s">
        <v>164</v>
      </c>
      <c r="UD58" s="195" t="s">
        <v>61</v>
      </c>
      <c r="UE58" s="196" t="s">
        <v>168</v>
      </c>
      <c r="UF58" s="195" t="s">
        <v>166</v>
      </c>
      <c r="UG58" s="195" t="s">
        <v>165</v>
      </c>
      <c r="UH58" s="195" t="s">
        <v>164</v>
      </c>
      <c r="UI58" s="195" t="s">
        <v>61</v>
      </c>
      <c r="UJ58" s="196" t="s">
        <v>168</v>
      </c>
      <c r="UK58" s="195" t="s">
        <v>166</v>
      </c>
      <c r="UL58" s="195" t="s">
        <v>165</v>
      </c>
      <c r="UM58" s="195" t="s">
        <v>164</v>
      </c>
      <c r="UN58" s="195" t="s">
        <v>61</v>
      </c>
      <c r="UO58" s="196" t="s">
        <v>168</v>
      </c>
      <c r="UP58" s="195" t="s">
        <v>166</v>
      </c>
      <c r="UQ58" s="195" t="s">
        <v>165</v>
      </c>
      <c r="UR58" s="195" t="s">
        <v>164</v>
      </c>
      <c r="US58" s="195" t="s">
        <v>61</v>
      </c>
      <c r="UT58" s="196" t="s">
        <v>168</v>
      </c>
      <c r="UU58" s="195" t="s">
        <v>166</v>
      </c>
      <c r="UV58" s="195" t="s">
        <v>165</v>
      </c>
      <c r="UW58" s="195" t="s">
        <v>164</v>
      </c>
      <c r="UX58" s="195" t="s">
        <v>61</v>
      </c>
      <c r="UY58" s="196" t="s">
        <v>168</v>
      </c>
      <c r="UZ58" s="195" t="s">
        <v>166</v>
      </c>
      <c r="VA58" s="195" t="s">
        <v>165</v>
      </c>
      <c r="VB58" s="195" t="s">
        <v>164</v>
      </c>
      <c r="VC58" s="195" t="s">
        <v>61</v>
      </c>
      <c r="VD58" s="196" t="s">
        <v>168</v>
      </c>
      <c r="VE58" s="195" t="s">
        <v>166</v>
      </c>
      <c r="VF58" s="195" t="s">
        <v>165</v>
      </c>
      <c r="VG58" s="195" t="s">
        <v>164</v>
      </c>
      <c r="VH58" s="195" t="s">
        <v>61</v>
      </c>
      <c r="VI58" s="196" t="s">
        <v>168</v>
      </c>
      <c r="VJ58" s="195" t="s">
        <v>166</v>
      </c>
      <c r="VK58" s="195" t="s">
        <v>165</v>
      </c>
      <c r="VL58" s="195" t="s">
        <v>164</v>
      </c>
      <c r="VM58" s="195" t="s">
        <v>61</v>
      </c>
      <c r="VN58" s="196" t="s">
        <v>168</v>
      </c>
      <c r="VO58" s="195" t="s">
        <v>166</v>
      </c>
      <c r="VP58" s="195" t="s">
        <v>165</v>
      </c>
      <c r="VQ58" s="195" t="s">
        <v>164</v>
      </c>
      <c r="VR58" s="195" t="s">
        <v>61</v>
      </c>
      <c r="VS58" s="196" t="s">
        <v>168</v>
      </c>
      <c r="VT58" s="195" t="s">
        <v>166</v>
      </c>
      <c r="VU58" s="195" t="s">
        <v>165</v>
      </c>
      <c r="VV58" s="195" t="s">
        <v>164</v>
      </c>
      <c r="VW58" s="195" t="s">
        <v>61</v>
      </c>
      <c r="VX58" s="196" t="s">
        <v>168</v>
      </c>
      <c r="VY58" s="195" t="s">
        <v>166</v>
      </c>
      <c r="VZ58" s="195" t="s">
        <v>165</v>
      </c>
      <c r="WA58" s="195" t="s">
        <v>164</v>
      </c>
      <c r="WB58" s="195" t="s">
        <v>61</v>
      </c>
      <c r="WC58" s="196" t="s">
        <v>168</v>
      </c>
      <c r="WD58" s="195" t="s">
        <v>166</v>
      </c>
      <c r="WE58" s="195" t="s">
        <v>165</v>
      </c>
      <c r="WF58" s="195" t="s">
        <v>164</v>
      </c>
      <c r="WG58" s="195" t="s">
        <v>61</v>
      </c>
      <c r="WH58" s="196" t="s">
        <v>168</v>
      </c>
      <c r="WI58" s="195" t="s">
        <v>166</v>
      </c>
      <c r="WJ58" s="195" t="s">
        <v>165</v>
      </c>
      <c r="WK58" s="195" t="s">
        <v>164</v>
      </c>
      <c r="WL58" s="195" t="s">
        <v>61</v>
      </c>
      <c r="WM58" s="196" t="s">
        <v>168</v>
      </c>
      <c r="WN58" s="195" t="s">
        <v>166</v>
      </c>
      <c r="WO58" s="195" t="s">
        <v>165</v>
      </c>
      <c r="WP58" s="195" t="s">
        <v>164</v>
      </c>
      <c r="WQ58" s="195" t="s">
        <v>61</v>
      </c>
      <c r="WR58" s="196" t="s">
        <v>168</v>
      </c>
      <c r="WS58" s="195" t="s">
        <v>166</v>
      </c>
      <c r="WT58" s="195" t="s">
        <v>165</v>
      </c>
      <c r="WU58" s="195" t="s">
        <v>164</v>
      </c>
      <c r="WV58" s="195" t="s">
        <v>61</v>
      </c>
      <c r="WW58" s="196" t="s">
        <v>168</v>
      </c>
      <c r="WX58" s="195" t="s">
        <v>166</v>
      </c>
      <c r="WY58" s="195" t="s">
        <v>165</v>
      </c>
      <c r="WZ58" s="195" t="s">
        <v>164</v>
      </c>
      <c r="XA58" s="195" t="s">
        <v>61</v>
      </c>
      <c r="XB58" s="196" t="s">
        <v>168</v>
      </c>
      <c r="XC58" s="195" t="s">
        <v>166</v>
      </c>
      <c r="XD58" s="195" t="s">
        <v>165</v>
      </c>
      <c r="XE58" s="195" t="s">
        <v>164</v>
      </c>
      <c r="XF58" s="195" t="s">
        <v>61</v>
      </c>
      <c r="XG58" s="196" t="s">
        <v>168</v>
      </c>
      <c r="XH58" s="195" t="s">
        <v>166</v>
      </c>
      <c r="XI58" s="195" t="s">
        <v>165</v>
      </c>
      <c r="XJ58" s="195" t="s">
        <v>164</v>
      </c>
      <c r="XK58" s="195" t="s">
        <v>61</v>
      </c>
      <c r="XL58" s="196" t="s">
        <v>168</v>
      </c>
      <c r="XM58" s="195" t="s">
        <v>166</v>
      </c>
      <c r="XN58" s="195" t="s">
        <v>165</v>
      </c>
      <c r="XO58" s="195" t="s">
        <v>164</v>
      </c>
      <c r="XP58" s="195" t="s">
        <v>61</v>
      </c>
      <c r="XQ58" s="196" t="s">
        <v>168</v>
      </c>
      <c r="XR58" s="195" t="s">
        <v>166</v>
      </c>
      <c r="XS58" s="195" t="s">
        <v>165</v>
      </c>
      <c r="XT58" s="195" t="s">
        <v>164</v>
      </c>
      <c r="XU58" s="195" t="s">
        <v>61</v>
      </c>
      <c r="XV58" s="196" t="s">
        <v>168</v>
      </c>
      <c r="XW58" s="195" t="s">
        <v>166</v>
      </c>
      <c r="XX58" s="195" t="s">
        <v>165</v>
      </c>
      <c r="XY58" s="195" t="s">
        <v>164</v>
      </c>
      <c r="XZ58" s="195" t="s">
        <v>61</v>
      </c>
      <c r="YA58" s="196" t="s">
        <v>168</v>
      </c>
      <c r="YB58" s="195" t="s">
        <v>166</v>
      </c>
      <c r="YC58" s="195" t="s">
        <v>165</v>
      </c>
      <c r="YD58" s="195" t="s">
        <v>164</v>
      </c>
      <c r="YE58" s="195" t="s">
        <v>61</v>
      </c>
      <c r="YF58" s="196" t="s">
        <v>168</v>
      </c>
      <c r="YG58" s="195" t="s">
        <v>166</v>
      </c>
      <c r="YH58" s="195" t="s">
        <v>165</v>
      </c>
      <c r="YI58" s="195" t="s">
        <v>164</v>
      </c>
      <c r="YJ58" s="195" t="s">
        <v>61</v>
      </c>
      <c r="YK58" s="196" t="s">
        <v>168</v>
      </c>
      <c r="YL58" s="195" t="s">
        <v>166</v>
      </c>
      <c r="YM58" s="195" t="s">
        <v>165</v>
      </c>
      <c r="YN58" s="195" t="s">
        <v>164</v>
      </c>
      <c r="YO58" s="195" t="s">
        <v>61</v>
      </c>
      <c r="YP58" s="196" t="s">
        <v>168</v>
      </c>
      <c r="YQ58" s="195" t="s">
        <v>166</v>
      </c>
      <c r="YR58" s="195" t="s">
        <v>165</v>
      </c>
      <c r="YS58" s="195" t="s">
        <v>164</v>
      </c>
      <c r="YT58" s="195" t="s">
        <v>61</v>
      </c>
      <c r="YU58" s="196" t="s">
        <v>168</v>
      </c>
      <c r="YV58" s="195" t="s">
        <v>166</v>
      </c>
      <c r="YW58" s="195" t="s">
        <v>165</v>
      </c>
      <c r="YX58" s="195" t="s">
        <v>164</v>
      </c>
      <c r="YY58" s="195" t="s">
        <v>61</v>
      </c>
      <c r="YZ58" s="196" t="s">
        <v>168</v>
      </c>
      <c r="ZA58" s="195" t="s">
        <v>166</v>
      </c>
      <c r="ZB58" s="195" t="s">
        <v>165</v>
      </c>
      <c r="ZC58" s="195" t="s">
        <v>164</v>
      </c>
      <c r="ZD58" s="195" t="s">
        <v>61</v>
      </c>
      <c r="ZE58" s="196" t="s">
        <v>168</v>
      </c>
      <c r="ZF58" s="195" t="s">
        <v>166</v>
      </c>
      <c r="ZG58" s="195" t="s">
        <v>165</v>
      </c>
      <c r="ZH58" s="195" t="s">
        <v>164</v>
      </c>
      <c r="ZI58" s="195" t="s">
        <v>61</v>
      </c>
      <c r="ZJ58" s="196" t="s">
        <v>168</v>
      </c>
      <c r="ZK58" s="195" t="s">
        <v>166</v>
      </c>
      <c r="ZL58" s="195" t="s">
        <v>165</v>
      </c>
      <c r="ZM58" s="195" t="s">
        <v>164</v>
      </c>
      <c r="ZN58" s="195" t="s">
        <v>61</v>
      </c>
      <c r="ZO58" s="196" t="s">
        <v>168</v>
      </c>
      <c r="ZP58" s="195" t="s">
        <v>166</v>
      </c>
      <c r="ZQ58" s="195" t="s">
        <v>165</v>
      </c>
      <c r="ZR58" s="195" t="s">
        <v>164</v>
      </c>
      <c r="ZS58" s="195" t="s">
        <v>61</v>
      </c>
      <c r="ZT58" s="196" t="s">
        <v>168</v>
      </c>
      <c r="ZU58" s="195" t="s">
        <v>166</v>
      </c>
      <c r="ZV58" s="195" t="s">
        <v>165</v>
      </c>
      <c r="ZW58" s="195" t="s">
        <v>164</v>
      </c>
      <c r="ZX58" s="195" t="s">
        <v>61</v>
      </c>
      <c r="ZY58" s="196" t="s">
        <v>168</v>
      </c>
      <c r="ZZ58" s="195" t="s">
        <v>166</v>
      </c>
      <c r="AAA58" s="195" t="s">
        <v>165</v>
      </c>
      <c r="AAB58" s="195" t="s">
        <v>164</v>
      </c>
      <c r="AAC58" s="195" t="s">
        <v>61</v>
      </c>
      <c r="AAD58" s="196" t="s">
        <v>168</v>
      </c>
      <c r="AAE58" s="195" t="s">
        <v>166</v>
      </c>
      <c r="AAF58" s="195" t="s">
        <v>165</v>
      </c>
      <c r="AAG58" s="195" t="s">
        <v>164</v>
      </c>
      <c r="AAH58" s="195" t="s">
        <v>61</v>
      </c>
      <c r="AAI58" s="196" t="s">
        <v>168</v>
      </c>
      <c r="AAJ58" s="195" t="s">
        <v>166</v>
      </c>
      <c r="AAK58" s="195" t="s">
        <v>165</v>
      </c>
      <c r="AAL58" s="195" t="s">
        <v>164</v>
      </c>
      <c r="AAM58" s="195" t="s">
        <v>61</v>
      </c>
    </row>
    <row r="59" spans="1:715" ht="15.75" thickBot="1" x14ac:dyDescent="0.3">
      <c r="A59" s="198" t="s">
        <v>170</v>
      </c>
      <c r="B59" s="197"/>
      <c r="C59" s="197" t="s">
        <v>165</v>
      </c>
      <c r="D59" s="197" t="s">
        <v>164</v>
      </c>
      <c r="E59" s="195" t="s">
        <v>61</v>
      </c>
      <c r="F59" s="198" t="s">
        <v>170</v>
      </c>
      <c r="G59" s="197"/>
      <c r="H59" s="197" t="s">
        <v>165</v>
      </c>
      <c r="I59" s="197" t="s">
        <v>164</v>
      </c>
      <c r="J59" s="195" t="s">
        <v>61</v>
      </c>
      <c r="K59" s="198" t="s">
        <v>170</v>
      </c>
      <c r="L59" s="197"/>
      <c r="M59" s="197" t="s">
        <v>165</v>
      </c>
      <c r="N59" s="197" t="s">
        <v>164</v>
      </c>
      <c r="O59" s="195" t="s">
        <v>61</v>
      </c>
      <c r="P59" s="198" t="s">
        <v>170</v>
      </c>
      <c r="Q59" s="197"/>
      <c r="R59" s="197" t="s">
        <v>165</v>
      </c>
      <c r="S59" s="197" t="s">
        <v>164</v>
      </c>
      <c r="T59" s="195" t="s">
        <v>61</v>
      </c>
      <c r="U59" s="198" t="s">
        <v>170</v>
      </c>
      <c r="V59" s="197"/>
      <c r="W59" s="197" t="s">
        <v>165</v>
      </c>
      <c r="X59" s="197" t="s">
        <v>164</v>
      </c>
      <c r="Y59" s="195" t="s">
        <v>61</v>
      </c>
      <c r="Z59" s="198" t="s">
        <v>170</v>
      </c>
      <c r="AA59" s="197"/>
      <c r="AB59" s="197" t="s">
        <v>165</v>
      </c>
      <c r="AC59" s="197" t="s">
        <v>164</v>
      </c>
      <c r="AD59" s="195" t="s">
        <v>61</v>
      </c>
      <c r="AE59" s="198" t="s">
        <v>170</v>
      </c>
      <c r="AF59" s="197"/>
      <c r="AG59" s="197" t="s">
        <v>165</v>
      </c>
      <c r="AH59" s="197" t="s">
        <v>164</v>
      </c>
      <c r="AI59" s="195" t="s">
        <v>61</v>
      </c>
      <c r="AJ59" s="198" t="s">
        <v>170</v>
      </c>
      <c r="AK59" s="197"/>
      <c r="AL59" s="197" t="s">
        <v>165</v>
      </c>
      <c r="AM59" s="197" t="s">
        <v>164</v>
      </c>
      <c r="AN59" s="195" t="s">
        <v>61</v>
      </c>
      <c r="AO59" s="196" t="s">
        <v>170</v>
      </c>
      <c r="AP59" s="195" t="s">
        <v>51</v>
      </c>
      <c r="AQ59" s="195" t="s">
        <v>165</v>
      </c>
      <c r="AR59" s="195" t="s">
        <v>164</v>
      </c>
      <c r="AS59" s="195" t="s">
        <v>61</v>
      </c>
      <c r="AT59" s="196" t="s">
        <v>170</v>
      </c>
      <c r="AU59" s="195" t="s">
        <v>166</v>
      </c>
      <c r="AV59" s="195" t="s">
        <v>165</v>
      </c>
      <c r="AW59" s="195" t="s">
        <v>164</v>
      </c>
      <c r="AX59" s="195" t="s">
        <v>61</v>
      </c>
      <c r="AY59" s="192" t="s">
        <v>62</v>
      </c>
      <c r="AZ59" s="191" t="s">
        <v>43</v>
      </c>
      <c r="BA59" s="191">
        <v>417.52</v>
      </c>
      <c r="BB59" s="191" t="s">
        <v>43</v>
      </c>
      <c r="BC59" s="190">
        <f>SUM(AZ59:BB59)</f>
        <v>417.52</v>
      </c>
      <c r="BD59" s="192" t="s">
        <v>62</v>
      </c>
      <c r="BE59" s="191" t="s">
        <v>43</v>
      </c>
      <c r="BF59" s="191">
        <v>416.95</v>
      </c>
      <c r="BG59" s="191" t="s">
        <v>43</v>
      </c>
      <c r="BH59" s="190">
        <f>SUM(BE59:BG59)</f>
        <v>416.95</v>
      </c>
      <c r="BI59" s="192" t="s">
        <v>62</v>
      </c>
      <c r="BJ59" s="191" t="s">
        <v>43</v>
      </c>
      <c r="BK59" s="191">
        <v>417.19</v>
      </c>
      <c r="BL59" s="191" t="s">
        <v>43</v>
      </c>
      <c r="BM59" s="190">
        <f>SUM(BJ59:BL59)</f>
        <v>417.19</v>
      </c>
      <c r="BN59" s="192" t="s">
        <v>62</v>
      </c>
      <c r="BO59" s="191" t="s">
        <v>43</v>
      </c>
      <c r="BP59" s="191">
        <v>417.54</v>
      </c>
      <c r="BQ59" s="191" t="s">
        <v>43</v>
      </c>
      <c r="BR59" s="190">
        <f>SUM(BO59:BQ59)</f>
        <v>417.54</v>
      </c>
      <c r="BS59" s="192" t="s">
        <v>62</v>
      </c>
      <c r="BT59" s="191" t="s">
        <v>43</v>
      </c>
      <c r="BU59" s="191">
        <v>418.18</v>
      </c>
      <c r="BV59" s="191" t="s">
        <v>43</v>
      </c>
      <c r="BW59" s="190">
        <f>SUM(BT59:BV59)</f>
        <v>418.18</v>
      </c>
      <c r="BX59" s="192" t="s">
        <v>62</v>
      </c>
      <c r="BY59" s="191" t="s">
        <v>43</v>
      </c>
      <c r="BZ59" s="191">
        <v>420.35</v>
      </c>
      <c r="CA59" s="191" t="s">
        <v>43</v>
      </c>
      <c r="CB59" s="190">
        <f>SUM(BY59:CA59)</f>
        <v>420.35</v>
      </c>
      <c r="CC59" s="192" t="s">
        <v>62</v>
      </c>
      <c r="CD59" s="191" t="s">
        <v>43</v>
      </c>
      <c r="CE59" s="191">
        <v>422.52</v>
      </c>
      <c r="CF59" s="191" t="s">
        <v>43</v>
      </c>
      <c r="CG59" s="190">
        <f>SUM(CD59:CF59)</f>
        <v>422.52</v>
      </c>
      <c r="CH59" s="192" t="s">
        <v>62</v>
      </c>
      <c r="CI59" s="191" t="s">
        <v>43</v>
      </c>
      <c r="CJ59" s="191">
        <v>424.75</v>
      </c>
      <c r="CK59" s="191" t="s">
        <v>43</v>
      </c>
      <c r="CL59" s="190">
        <f>SUM(CI59:CK59)</f>
        <v>424.75</v>
      </c>
      <c r="CM59" s="192" t="s">
        <v>62</v>
      </c>
      <c r="CN59" s="191" t="s">
        <v>43</v>
      </c>
      <c r="CO59" s="191">
        <v>428.84</v>
      </c>
      <c r="CP59" s="191" t="s">
        <v>43</v>
      </c>
      <c r="CQ59" s="190">
        <f>SUM(CN59:CP59)</f>
        <v>428.84</v>
      </c>
      <c r="CR59" s="192" t="s">
        <v>62</v>
      </c>
      <c r="CS59" s="191" t="s">
        <v>43</v>
      </c>
      <c r="CT59" s="191">
        <v>433.73</v>
      </c>
      <c r="CU59" s="191" t="s">
        <v>43</v>
      </c>
      <c r="CV59" s="190">
        <f>SUM(CS59:CU59)</f>
        <v>433.73</v>
      </c>
      <c r="CW59" s="192" t="s">
        <v>62</v>
      </c>
      <c r="CX59" s="191" t="s">
        <v>43</v>
      </c>
      <c r="CY59" s="191">
        <v>435.78</v>
      </c>
      <c r="CZ59" s="191" t="s">
        <v>43</v>
      </c>
      <c r="DA59" s="190">
        <f>SUM(CX59:CZ59)</f>
        <v>435.78</v>
      </c>
      <c r="DB59" s="192" t="s">
        <v>62</v>
      </c>
      <c r="DC59" s="191" t="s">
        <v>43</v>
      </c>
      <c r="DD59" s="191">
        <v>437.68</v>
      </c>
      <c r="DE59" s="191" t="s">
        <v>43</v>
      </c>
      <c r="DF59" s="190">
        <f>SUM(DC59:DE59)</f>
        <v>437.68</v>
      </c>
      <c r="DG59" s="192" t="s">
        <v>62</v>
      </c>
      <c r="DH59" s="191" t="s">
        <v>43</v>
      </c>
      <c r="DI59" s="191">
        <v>436.61</v>
      </c>
      <c r="DJ59" s="191" t="s">
        <v>43</v>
      </c>
      <c r="DK59" s="190">
        <f>SUM(DH59:DJ59)</f>
        <v>436.61</v>
      </c>
      <c r="DL59" s="192" t="s">
        <v>62</v>
      </c>
      <c r="DM59" s="191" t="s">
        <v>43</v>
      </c>
      <c r="DN59" s="191">
        <v>448.01</v>
      </c>
      <c r="DO59" s="191" t="s">
        <v>43</v>
      </c>
      <c r="DP59" s="190">
        <f>SUM(DM59:DO59)</f>
        <v>448.01</v>
      </c>
      <c r="DQ59" s="192" t="s">
        <v>62</v>
      </c>
      <c r="DR59" s="191" t="s">
        <v>43</v>
      </c>
      <c r="DS59" s="191">
        <v>450.48</v>
      </c>
      <c r="DT59" s="191" t="s">
        <v>43</v>
      </c>
      <c r="DU59" s="190">
        <f>SUM(DR59:DT59)</f>
        <v>450.48</v>
      </c>
      <c r="DV59" s="192" t="s">
        <v>62</v>
      </c>
      <c r="DW59" s="191" t="s">
        <v>43</v>
      </c>
      <c r="DX59" s="191">
        <v>451.82</v>
      </c>
      <c r="DY59" s="191" t="s">
        <v>43</v>
      </c>
      <c r="DZ59" s="190">
        <f>SUM(DW59:DY59)</f>
        <v>451.82</v>
      </c>
      <c r="EA59" s="192" t="s">
        <v>62</v>
      </c>
      <c r="EB59" s="191" t="s">
        <v>43</v>
      </c>
      <c r="EC59" s="191">
        <v>454.49</v>
      </c>
      <c r="ED59" s="191" t="s">
        <v>43</v>
      </c>
      <c r="EE59" s="190">
        <f>SUM(EB59:ED59)</f>
        <v>454.49</v>
      </c>
      <c r="EF59" s="192" t="s">
        <v>62</v>
      </c>
      <c r="EG59" s="191" t="s">
        <v>43</v>
      </c>
      <c r="EH59" s="191">
        <v>457.47</v>
      </c>
      <c r="EI59" s="191" t="s">
        <v>43</v>
      </c>
      <c r="EJ59" s="190">
        <f>SUM(EG59:EI59)</f>
        <v>457.47</v>
      </c>
      <c r="EK59" s="192" t="s">
        <v>62</v>
      </c>
      <c r="EL59" s="191" t="s">
        <v>43</v>
      </c>
      <c r="EM59" s="191">
        <v>465.28</v>
      </c>
      <c r="EN59" s="191" t="s">
        <v>43</v>
      </c>
      <c r="EO59" s="190">
        <f>SUM(EL59:EN59)</f>
        <v>465.28</v>
      </c>
      <c r="EP59" s="192" t="s">
        <v>62</v>
      </c>
      <c r="EQ59" s="191" t="s">
        <v>43</v>
      </c>
      <c r="ER59" s="191">
        <v>466.77</v>
      </c>
      <c r="ES59" s="191" t="s">
        <v>43</v>
      </c>
      <c r="ET59" s="190">
        <f>SUM(EQ59:ES59)</f>
        <v>466.77</v>
      </c>
      <c r="EU59" s="192" t="s">
        <v>62</v>
      </c>
      <c r="EV59" s="191" t="s">
        <v>43</v>
      </c>
      <c r="EW59" s="191">
        <v>471.23</v>
      </c>
      <c r="EX59" s="191" t="s">
        <v>43</v>
      </c>
      <c r="EY59" s="190">
        <f>SUM(EV59:EX59)</f>
        <v>471.23</v>
      </c>
      <c r="EZ59" s="192" t="s">
        <v>62</v>
      </c>
      <c r="FA59" s="191" t="s">
        <v>43</v>
      </c>
      <c r="FB59" s="191">
        <v>475.38</v>
      </c>
      <c r="FC59" s="191" t="s">
        <v>43</v>
      </c>
      <c r="FD59" s="190">
        <f>SUM(FA59:FC59)</f>
        <v>475.38</v>
      </c>
      <c r="FE59" s="192" t="s">
        <v>62</v>
      </c>
      <c r="FF59" s="191" t="s">
        <v>43</v>
      </c>
      <c r="FG59" s="191">
        <v>477.88</v>
      </c>
      <c r="FH59" s="191" t="s">
        <v>43</v>
      </c>
      <c r="FI59" s="190">
        <f>SUM(FF59:FH59)</f>
        <v>477.88</v>
      </c>
      <c r="FJ59" s="192" t="s">
        <v>62</v>
      </c>
      <c r="FK59" s="191" t="s">
        <v>43</v>
      </c>
      <c r="FL59" s="191">
        <v>480.23</v>
      </c>
      <c r="FM59" s="191" t="s">
        <v>43</v>
      </c>
      <c r="FN59" s="190">
        <f>SUM(FK59:FM59)</f>
        <v>480.23</v>
      </c>
      <c r="FO59" s="192" t="s">
        <v>62</v>
      </c>
      <c r="FP59" s="191" t="s">
        <v>43</v>
      </c>
      <c r="FQ59" s="191">
        <v>489.09</v>
      </c>
      <c r="FR59" s="191" t="s">
        <v>43</v>
      </c>
      <c r="FS59" s="190">
        <f>SUM(FP59:FR59)</f>
        <v>489.09</v>
      </c>
      <c r="FT59" s="192" t="s">
        <v>62</v>
      </c>
      <c r="FU59" s="191" t="s">
        <v>43</v>
      </c>
      <c r="FV59" s="191">
        <v>500.16</v>
      </c>
      <c r="FW59" s="191" t="s">
        <v>43</v>
      </c>
      <c r="FX59" s="190">
        <f>SUM(FU59:FW59)</f>
        <v>500.16</v>
      </c>
      <c r="FY59" s="192" t="s">
        <v>62</v>
      </c>
      <c r="FZ59" s="191" t="s">
        <v>43</v>
      </c>
      <c r="GA59" s="191">
        <v>502.04</v>
      </c>
      <c r="GB59" s="191" t="s">
        <v>43</v>
      </c>
      <c r="GC59" s="190">
        <f>SUM(FZ59:GB59)</f>
        <v>502.04</v>
      </c>
      <c r="GD59" s="192" t="s">
        <v>62</v>
      </c>
      <c r="GE59" s="191" t="s">
        <v>43</v>
      </c>
      <c r="GF59" s="191">
        <v>504.73</v>
      </c>
      <c r="GG59" s="191" t="s">
        <v>43</v>
      </c>
      <c r="GH59" s="190">
        <f>SUM(GE59:GG59)</f>
        <v>504.73</v>
      </c>
      <c r="GI59" s="192" t="s">
        <v>62</v>
      </c>
      <c r="GJ59" s="191" t="s">
        <v>43</v>
      </c>
      <c r="GK59" s="191">
        <v>508.72</v>
      </c>
      <c r="GL59" s="191" t="s">
        <v>43</v>
      </c>
      <c r="GM59" s="190">
        <f>SUM(GJ59:GL59)</f>
        <v>508.72</v>
      </c>
      <c r="GN59" s="192" t="s">
        <v>62</v>
      </c>
      <c r="GO59" s="191" t="s">
        <v>43</v>
      </c>
      <c r="GP59" s="191">
        <v>511.83</v>
      </c>
      <c r="GQ59" s="191" t="s">
        <v>43</v>
      </c>
      <c r="GR59" s="190">
        <f>SUM(GO59:GQ59)</f>
        <v>511.83</v>
      </c>
      <c r="GS59" s="192" t="s">
        <v>62</v>
      </c>
      <c r="GT59" s="191" t="s">
        <v>43</v>
      </c>
      <c r="GU59" s="191">
        <v>512.66</v>
      </c>
      <c r="GV59" s="191" t="s">
        <v>43</v>
      </c>
      <c r="GW59" s="190">
        <f>SUM(GT59:GV59)</f>
        <v>512.66</v>
      </c>
      <c r="GX59" s="192" t="s">
        <v>62</v>
      </c>
      <c r="GY59" s="191" t="s">
        <v>43</v>
      </c>
      <c r="GZ59" s="191">
        <v>511.04</v>
      </c>
      <c r="HA59" s="191" t="s">
        <v>43</v>
      </c>
      <c r="HB59" s="190">
        <f>SUM(GY59:HA59)</f>
        <v>511.04</v>
      </c>
      <c r="HC59" s="192" t="s">
        <v>62</v>
      </c>
      <c r="HD59" s="191" t="s">
        <v>43</v>
      </c>
      <c r="HE59" s="191">
        <v>513.42999999999995</v>
      </c>
      <c r="HF59" s="191" t="s">
        <v>43</v>
      </c>
      <c r="HG59" s="190">
        <f>SUM(HD59:HF59)</f>
        <v>513.42999999999995</v>
      </c>
      <c r="HH59" s="192" t="s">
        <v>62</v>
      </c>
      <c r="HI59" s="191" t="s">
        <v>43</v>
      </c>
      <c r="HJ59" s="191">
        <v>515.29</v>
      </c>
      <c r="HK59" s="191" t="s">
        <v>43</v>
      </c>
      <c r="HL59" s="190">
        <f>SUM(HI59:HK59)</f>
        <v>515.29</v>
      </c>
      <c r="HM59" s="192" t="s">
        <v>62</v>
      </c>
      <c r="HN59" s="191" t="s">
        <v>43</v>
      </c>
      <c r="HO59" s="191">
        <v>516.66</v>
      </c>
      <c r="HP59" s="191" t="s">
        <v>43</v>
      </c>
      <c r="HQ59" s="190">
        <f>SUM(HN59:HP59)</f>
        <v>516.66</v>
      </c>
      <c r="HR59" s="192" t="s">
        <v>62</v>
      </c>
      <c r="HS59" s="191" t="s">
        <v>43</v>
      </c>
      <c r="HT59" s="191">
        <v>521.21</v>
      </c>
      <c r="HU59" s="191" t="s">
        <v>43</v>
      </c>
      <c r="HV59" s="190">
        <f>SUM(HS59:HU59)</f>
        <v>521.21</v>
      </c>
      <c r="HW59" s="192" t="s">
        <v>62</v>
      </c>
      <c r="HX59" s="191" t="s">
        <v>43</v>
      </c>
      <c r="HY59" s="191">
        <v>525.42999999999995</v>
      </c>
      <c r="HZ59" s="191" t="s">
        <v>43</v>
      </c>
      <c r="IA59" s="190">
        <f>SUM(HX59:HZ59)</f>
        <v>525.42999999999995</v>
      </c>
      <c r="IB59" s="192" t="s">
        <v>62</v>
      </c>
      <c r="IC59" s="191" t="s">
        <v>43</v>
      </c>
      <c r="ID59" s="191">
        <v>527.4</v>
      </c>
      <c r="IE59" s="191" t="s">
        <v>43</v>
      </c>
      <c r="IF59" s="190">
        <f>SUM(IC59:IE59)</f>
        <v>527.4</v>
      </c>
      <c r="IG59" s="192" t="s">
        <v>62</v>
      </c>
      <c r="IH59" s="191" t="s">
        <v>43</v>
      </c>
      <c r="II59" s="191">
        <v>529.65</v>
      </c>
      <c r="IJ59" s="191" t="s">
        <v>43</v>
      </c>
      <c r="IK59" s="190">
        <f>SUM(IH59:IJ59)</f>
        <v>529.65</v>
      </c>
      <c r="IL59" s="192" t="s">
        <v>62</v>
      </c>
      <c r="IM59" s="191" t="s">
        <v>43</v>
      </c>
      <c r="IN59" s="191">
        <v>532.73</v>
      </c>
      <c r="IO59" s="191" t="s">
        <v>43</v>
      </c>
      <c r="IP59" s="190">
        <f>SUM(IM59:IO59)</f>
        <v>532.73</v>
      </c>
      <c r="IQ59" s="192" t="s">
        <v>62</v>
      </c>
      <c r="IR59" s="191" t="s">
        <v>43</v>
      </c>
      <c r="IS59" s="191">
        <v>539.77</v>
      </c>
      <c r="IT59" s="191" t="s">
        <v>43</v>
      </c>
      <c r="IU59" s="190">
        <f>SUM(IR59:IT59)</f>
        <v>539.77</v>
      </c>
      <c r="IV59" s="192" t="s">
        <v>62</v>
      </c>
      <c r="IW59" s="191" t="s">
        <v>43</v>
      </c>
      <c r="IX59" s="191">
        <v>540.96</v>
      </c>
      <c r="IY59" s="191" t="s">
        <v>43</v>
      </c>
      <c r="IZ59" s="190">
        <f>SUM(IW59:IY59)</f>
        <v>540.96</v>
      </c>
      <c r="JA59" s="192" t="s">
        <v>62</v>
      </c>
      <c r="JB59" s="191" t="s">
        <v>43</v>
      </c>
      <c r="JC59" s="191">
        <v>543.14</v>
      </c>
      <c r="JD59" s="191" t="s">
        <v>43</v>
      </c>
      <c r="JE59" s="190">
        <f>SUM(JB59:JD59)</f>
        <v>543.14</v>
      </c>
      <c r="JF59" s="192" t="s">
        <v>62</v>
      </c>
      <c r="JG59" s="191" t="s">
        <v>43</v>
      </c>
      <c r="JH59" s="191">
        <v>541.76</v>
      </c>
      <c r="JI59" s="191" t="s">
        <v>43</v>
      </c>
      <c r="JJ59" s="190">
        <f>SUM(JG59:JI59)</f>
        <v>541.76</v>
      </c>
      <c r="JK59" s="192" t="s">
        <v>62</v>
      </c>
      <c r="JL59" s="191" t="s">
        <v>43</v>
      </c>
      <c r="JM59" s="191">
        <v>538.59</v>
      </c>
      <c r="JN59" s="191" t="s">
        <v>43</v>
      </c>
      <c r="JO59" s="190">
        <f>SUM(JL59:JN59)</f>
        <v>538.59</v>
      </c>
      <c r="JP59" s="192" t="s">
        <v>62</v>
      </c>
      <c r="JQ59" s="191" t="s">
        <v>43</v>
      </c>
      <c r="JR59" s="191">
        <v>542.84</v>
      </c>
      <c r="JS59" s="191" t="s">
        <v>43</v>
      </c>
      <c r="JT59" s="190">
        <f>SUM(JQ59:JS59)</f>
        <v>542.84</v>
      </c>
      <c r="JU59" s="192" t="s">
        <v>62</v>
      </c>
      <c r="JV59" s="191" t="s">
        <v>43</v>
      </c>
      <c r="JW59" s="191">
        <v>548.70000000000005</v>
      </c>
      <c r="JX59" s="191" t="s">
        <v>43</v>
      </c>
      <c r="JY59" s="190">
        <f>SUM(JV59:JX59)</f>
        <v>548.70000000000005</v>
      </c>
      <c r="JZ59" s="192" t="s">
        <v>62</v>
      </c>
      <c r="KA59" s="191" t="s">
        <v>43</v>
      </c>
      <c r="KB59" s="191">
        <v>549.98</v>
      </c>
      <c r="KC59" s="191" t="s">
        <v>43</v>
      </c>
      <c r="KD59" s="190">
        <f>SUM(KA59:KC59)</f>
        <v>549.98</v>
      </c>
      <c r="KE59" s="192" t="s">
        <v>62</v>
      </c>
      <c r="KF59" s="191" t="s">
        <v>43</v>
      </c>
      <c r="KG59" s="191">
        <v>561.87</v>
      </c>
      <c r="KH59" s="191" t="s">
        <v>43</v>
      </c>
      <c r="KI59" s="190">
        <f>SUM(KF59:KH59)</f>
        <v>561.87</v>
      </c>
      <c r="KJ59" s="192" t="s">
        <v>62</v>
      </c>
      <c r="KK59" s="191" t="s">
        <v>43</v>
      </c>
      <c r="KL59" s="191">
        <v>552.74</v>
      </c>
      <c r="KM59" s="191" t="s">
        <v>43</v>
      </c>
      <c r="KN59" s="190">
        <f>SUM(KK59:KM59)</f>
        <v>552.74</v>
      </c>
      <c r="KO59" s="192" t="s">
        <v>62</v>
      </c>
      <c r="KP59" s="191" t="s">
        <v>43</v>
      </c>
      <c r="KQ59" s="191">
        <v>559.14</v>
      </c>
      <c r="KR59" s="191" t="s">
        <v>43</v>
      </c>
      <c r="KS59" s="190">
        <f>SUM(KP59:KR59)</f>
        <v>559.14</v>
      </c>
      <c r="KT59" s="192" t="s">
        <v>62</v>
      </c>
      <c r="KU59" s="191" t="s">
        <v>43</v>
      </c>
      <c r="KV59" s="191">
        <v>558.55999999999995</v>
      </c>
      <c r="KW59" s="191" t="s">
        <v>43</v>
      </c>
      <c r="KX59" s="190">
        <f>SUM(KU59:KW59)</f>
        <v>558.55999999999995</v>
      </c>
      <c r="KY59" s="192" t="s">
        <v>62</v>
      </c>
      <c r="KZ59" s="191" t="s">
        <v>43</v>
      </c>
      <c r="LA59" s="191">
        <v>556.85</v>
      </c>
      <c r="LB59" s="191" t="s">
        <v>43</v>
      </c>
      <c r="LC59" s="190">
        <f>SUM(KZ59:LB59)</f>
        <v>556.85</v>
      </c>
      <c r="LD59" s="192" t="s">
        <v>62</v>
      </c>
      <c r="LE59" s="191" t="s">
        <v>43</v>
      </c>
      <c r="LF59" s="191">
        <v>556.66</v>
      </c>
      <c r="LG59" s="191" t="s">
        <v>43</v>
      </c>
      <c r="LH59" s="190">
        <f>SUM(LE59:LG59)</f>
        <v>556.66</v>
      </c>
      <c r="LI59" s="192" t="s">
        <v>62</v>
      </c>
      <c r="LJ59" s="191" t="s">
        <v>43</v>
      </c>
      <c r="LK59" s="191">
        <v>558.51</v>
      </c>
      <c r="LL59" s="191" t="s">
        <v>43</v>
      </c>
      <c r="LM59" s="190">
        <f>SUM(LJ59:LL59)</f>
        <v>558.51</v>
      </c>
      <c r="LN59" s="192" t="s">
        <v>62</v>
      </c>
      <c r="LO59" s="191" t="s">
        <v>43</v>
      </c>
      <c r="LP59" s="191">
        <v>563.11</v>
      </c>
      <c r="LQ59" s="191" t="s">
        <v>43</v>
      </c>
      <c r="LR59" s="190">
        <f>SUM(LO59:LQ59)</f>
        <v>563.11</v>
      </c>
      <c r="LS59" s="192" t="s">
        <v>62</v>
      </c>
      <c r="LT59" s="191" t="s">
        <v>43</v>
      </c>
      <c r="LU59" s="191">
        <v>567.37</v>
      </c>
      <c r="LV59" s="191" t="s">
        <v>43</v>
      </c>
      <c r="LW59" s="190">
        <f>SUM(LT59:LV59)</f>
        <v>567.37</v>
      </c>
      <c r="LX59" s="192" t="s">
        <v>62</v>
      </c>
      <c r="LY59" s="191" t="s">
        <v>43</v>
      </c>
      <c r="LZ59" s="191">
        <v>570.46</v>
      </c>
      <c r="MA59" s="191" t="s">
        <v>43</v>
      </c>
      <c r="MB59" s="190">
        <f>SUM(LY59:MA59)</f>
        <v>570.46</v>
      </c>
      <c r="MC59" s="192" t="s">
        <v>62</v>
      </c>
      <c r="MD59" s="191" t="s">
        <v>43</v>
      </c>
      <c r="ME59" s="191">
        <v>573.11</v>
      </c>
      <c r="MF59" s="191" t="s">
        <v>43</v>
      </c>
      <c r="MG59" s="190">
        <f>SUM(MD59:MF59)</f>
        <v>573.11</v>
      </c>
      <c r="MH59" s="192" t="s">
        <v>62</v>
      </c>
      <c r="MI59" s="191" t="s">
        <v>43</v>
      </c>
      <c r="MJ59" s="191">
        <v>576.54</v>
      </c>
      <c r="MK59" s="191" t="s">
        <v>43</v>
      </c>
      <c r="ML59" s="190">
        <f>SUM(MI59:MK59)</f>
        <v>576.54</v>
      </c>
      <c r="MM59" s="192" t="s">
        <v>62</v>
      </c>
      <c r="MN59" s="191" t="s">
        <v>43</v>
      </c>
      <c r="MO59" s="191">
        <v>577.03</v>
      </c>
      <c r="MP59" s="191" t="s">
        <v>43</v>
      </c>
      <c r="MQ59" s="190">
        <f>SUM(MN59:MP59)</f>
        <v>577.03</v>
      </c>
      <c r="MR59" s="192" t="s">
        <v>62</v>
      </c>
      <c r="MS59" s="191" t="s">
        <v>43</v>
      </c>
      <c r="MT59" s="191">
        <v>583.99</v>
      </c>
      <c r="MU59" s="191" t="s">
        <v>43</v>
      </c>
      <c r="MV59" s="190">
        <f>SUM(MS59:MU59)</f>
        <v>583.99</v>
      </c>
      <c r="MW59" s="192" t="s">
        <v>62</v>
      </c>
      <c r="MX59" s="191" t="s">
        <v>43</v>
      </c>
      <c r="MY59" s="191">
        <v>587.01</v>
      </c>
      <c r="MZ59" s="191" t="s">
        <v>43</v>
      </c>
      <c r="NA59" s="190">
        <f>SUM(MX59:MZ59)</f>
        <v>587.01</v>
      </c>
      <c r="NB59" s="192" t="s">
        <v>62</v>
      </c>
      <c r="NC59" s="191" t="s">
        <v>43</v>
      </c>
      <c r="ND59" s="191">
        <v>589.54</v>
      </c>
      <c r="NE59" s="191" t="s">
        <v>43</v>
      </c>
      <c r="NF59" s="190">
        <f>SUM(NC59:NE59)</f>
        <v>589.54</v>
      </c>
      <c r="NG59" s="192" t="s">
        <v>62</v>
      </c>
      <c r="NH59" s="191" t="s">
        <v>43</v>
      </c>
      <c r="NI59" s="191">
        <v>594.78</v>
      </c>
      <c r="NJ59" s="191" t="s">
        <v>43</v>
      </c>
      <c r="NK59" s="190">
        <f>SUM(NH59:NJ59)</f>
        <v>594.78</v>
      </c>
      <c r="NL59" s="192" t="s">
        <v>62</v>
      </c>
      <c r="NM59" s="191" t="s">
        <v>43</v>
      </c>
      <c r="NN59" s="191">
        <v>596.83000000000004</v>
      </c>
      <c r="NO59" s="191" t="s">
        <v>43</v>
      </c>
      <c r="NP59" s="190">
        <f>SUM(NM59:NO59)</f>
        <v>596.83000000000004</v>
      </c>
      <c r="NQ59" s="192" t="s">
        <v>62</v>
      </c>
      <c r="NR59" s="191" t="s">
        <v>43</v>
      </c>
      <c r="NS59" s="191">
        <v>597.25</v>
      </c>
      <c r="NT59" s="191" t="s">
        <v>43</v>
      </c>
      <c r="NU59" s="190">
        <f>SUM(NR59:NT59)</f>
        <v>597.25</v>
      </c>
      <c r="NV59" s="192" t="s">
        <v>62</v>
      </c>
      <c r="NW59" s="191" t="s">
        <v>43</v>
      </c>
      <c r="NX59" s="191">
        <v>596.86</v>
      </c>
      <c r="NY59" s="191" t="s">
        <v>43</v>
      </c>
      <c r="NZ59" s="190">
        <f>SUM(NW59:NY59)</f>
        <v>596.86</v>
      </c>
      <c r="OA59" s="192" t="s">
        <v>62</v>
      </c>
      <c r="OB59" s="191" t="s">
        <v>43</v>
      </c>
      <c r="OC59" s="191">
        <v>598.1</v>
      </c>
      <c r="OD59" s="191" t="s">
        <v>43</v>
      </c>
      <c r="OE59" s="190">
        <f>SUM(OB59:OD59)</f>
        <v>598.1</v>
      </c>
      <c r="OF59" s="192" t="s">
        <v>62</v>
      </c>
      <c r="OG59" s="191" t="s">
        <v>43</v>
      </c>
      <c r="OH59" s="191">
        <v>599.24</v>
      </c>
      <c r="OI59" s="191" t="s">
        <v>43</v>
      </c>
      <c r="OJ59" s="190">
        <f>SUM(OG59:OI59)</f>
        <v>599.24</v>
      </c>
      <c r="OK59" s="192" t="s">
        <v>62</v>
      </c>
      <c r="OL59" s="191" t="s">
        <v>43</v>
      </c>
      <c r="OM59" s="191">
        <v>605.83000000000004</v>
      </c>
      <c r="ON59" s="191" t="s">
        <v>43</v>
      </c>
      <c r="OO59" s="190">
        <f>SUM(OL59:ON59)</f>
        <v>605.83000000000004</v>
      </c>
      <c r="OP59" s="192" t="s">
        <v>62</v>
      </c>
      <c r="OQ59" s="191" t="s">
        <v>43</v>
      </c>
      <c r="OR59" s="191">
        <v>622.41</v>
      </c>
      <c r="OS59" s="191" t="s">
        <v>43</v>
      </c>
      <c r="OT59" s="190">
        <f>SUM(OQ59:OS59)</f>
        <v>622.41</v>
      </c>
      <c r="OU59" s="192" t="s">
        <v>62</v>
      </c>
      <c r="OV59" s="191" t="s">
        <v>43</v>
      </c>
      <c r="OW59" s="191">
        <v>645.22</v>
      </c>
      <c r="OX59" s="191" t="s">
        <v>43</v>
      </c>
      <c r="OY59" s="190">
        <f>SUM(OV59:OX59)</f>
        <v>645.22</v>
      </c>
      <c r="OZ59" s="192" t="s">
        <v>62</v>
      </c>
      <c r="PA59" s="191" t="s">
        <v>43</v>
      </c>
      <c r="PB59" s="191">
        <v>655.94</v>
      </c>
      <c r="PC59" s="191" t="s">
        <v>43</v>
      </c>
      <c r="PD59" s="190">
        <f>SUM(PA59:PC59)</f>
        <v>655.94</v>
      </c>
      <c r="PE59" s="192" t="s">
        <v>62</v>
      </c>
      <c r="PF59" s="191" t="s">
        <v>43</v>
      </c>
      <c r="PG59" s="191">
        <v>665.41</v>
      </c>
      <c r="PH59" s="191" t="s">
        <v>43</v>
      </c>
      <c r="PI59" s="190">
        <f>SUM(PF59:PH59)</f>
        <v>665.41</v>
      </c>
      <c r="PJ59" s="192" t="s">
        <v>62</v>
      </c>
      <c r="PK59" s="191" t="s">
        <v>43</v>
      </c>
      <c r="PL59" s="191">
        <v>679.77</v>
      </c>
      <c r="PM59" s="191" t="s">
        <v>43</v>
      </c>
      <c r="PN59" s="190">
        <f>SUM(PK59:PM59)</f>
        <v>679.77</v>
      </c>
      <c r="PO59" s="192" t="s">
        <v>62</v>
      </c>
      <c r="PP59" s="190" t="s">
        <v>43</v>
      </c>
      <c r="PQ59" s="191">
        <v>686.91</v>
      </c>
      <c r="PR59" s="190" t="s">
        <v>43</v>
      </c>
      <c r="PS59" s="190">
        <f>SUM(PP59:PR59)</f>
        <v>686.91</v>
      </c>
      <c r="PT59" s="192" t="s">
        <v>62</v>
      </c>
      <c r="PU59" s="191" t="s">
        <v>43</v>
      </c>
      <c r="PV59" s="191">
        <v>701.29</v>
      </c>
      <c r="PW59" s="191" t="s">
        <v>43</v>
      </c>
      <c r="PX59" s="190">
        <f>SUM(PU59:PW59)</f>
        <v>701.29</v>
      </c>
      <c r="PY59" s="192" t="s">
        <v>62</v>
      </c>
      <c r="PZ59" s="191" t="s">
        <v>43</v>
      </c>
      <c r="QA59" s="191">
        <v>733.38</v>
      </c>
      <c r="QB59" s="191" t="s">
        <v>43</v>
      </c>
      <c r="QC59" s="190">
        <f>SUM(PZ59:QB59)</f>
        <v>733.38</v>
      </c>
      <c r="QD59" s="192" t="s">
        <v>62</v>
      </c>
      <c r="QE59" s="191" t="s">
        <v>43</v>
      </c>
      <c r="QF59" s="191">
        <v>751.48</v>
      </c>
      <c r="QG59" s="191" t="s">
        <v>43</v>
      </c>
      <c r="QH59" s="190">
        <f>SUM(QE59:QG59)</f>
        <v>751.48</v>
      </c>
      <c r="QI59" s="192" t="s">
        <v>62</v>
      </c>
      <c r="QJ59" s="191" t="s">
        <v>43</v>
      </c>
      <c r="QK59" s="191">
        <v>768.85</v>
      </c>
      <c r="QL59" s="191" t="s">
        <v>43</v>
      </c>
      <c r="QM59" s="190">
        <f>SUM(QJ59:QL59)</f>
        <v>768.85</v>
      </c>
      <c r="QN59" s="192" t="s">
        <v>62</v>
      </c>
      <c r="QO59" s="191" t="s">
        <v>43</v>
      </c>
      <c r="QP59" s="191">
        <v>786.35</v>
      </c>
      <c r="QQ59" s="191" t="s">
        <v>43</v>
      </c>
      <c r="QR59" s="190">
        <f>SUM(QO59:QQ59)</f>
        <v>786.35</v>
      </c>
      <c r="QS59" s="192" t="s">
        <v>62</v>
      </c>
      <c r="QT59" s="191" t="s">
        <v>43</v>
      </c>
      <c r="QU59" s="191">
        <v>810.84</v>
      </c>
      <c r="QV59" s="191" t="s">
        <v>43</v>
      </c>
      <c r="QW59" s="190">
        <f>SUM(QT59:QV59)</f>
        <v>810.84</v>
      </c>
      <c r="QX59" s="192" t="s">
        <v>62</v>
      </c>
      <c r="QY59" s="191" t="s">
        <v>43</v>
      </c>
      <c r="QZ59" s="191">
        <v>836.17</v>
      </c>
      <c r="RA59" s="191" t="s">
        <v>43</v>
      </c>
      <c r="RB59" s="190">
        <f>SUM(QY59:RA59)</f>
        <v>836.17</v>
      </c>
      <c r="RC59" s="192" t="s">
        <v>62</v>
      </c>
      <c r="RD59" s="191" t="s">
        <v>43</v>
      </c>
      <c r="RE59" s="191">
        <v>863.28</v>
      </c>
      <c r="RF59" s="191" t="s">
        <v>43</v>
      </c>
      <c r="RG59" s="190">
        <f>SUM(RD59:RF59)</f>
        <v>863.28</v>
      </c>
      <c r="RH59" s="192" t="s">
        <v>62</v>
      </c>
      <c r="RI59" s="191" t="s">
        <v>43</v>
      </c>
      <c r="RJ59" s="191">
        <v>864.3</v>
      </c>
      <c r="RK59" s="191" t="s">
        <v>43</v>
      </c>
      <c r="RL59" s="190">
        <f>SUM(RI59:RK59)</f>
        <v>864.3</v>
      </c>
      <c r="RM59" s="192" t="s">
        <v>62</v>
      </c>
      <c r="RN59" s="191" t="s">
        <v>43</v>
      </c>
      <c r="RO59" s="191">
        <v>882.94</v>
      </c>
      <c r="RP59" s="191" t="s">
        <v>43</v>
      </c>
      <c r="RQ59" s="190">
        <f>SUM(RN59:RP59)</f>
        <v>882.94</v>
      </c>
      <c r="RR59" s="192" t="s">
        <v>62</v>
      </c>
      <c r="RS59" s="191" t="s">
        <v>43</v>
      </c>
      <c r="RT59" s="191">
        <v>874.34</v>
      </c>
      <c r="RU59" s="191" t="s">
        <v>43</v>
      </c>
      <c r="RV59" s="190">
        <f>SUM(RS59:RU59)</f>
        <v>874.34</v>
      </c>
      <c r="RW59" s="192" t="s">
        <v>62</v>
      </c>
      <c r="RX59" s="191" t="s">
        <v>43</v>
      </c>
      <c r="RY59" s="191">
        <v>877.12</v>
      </c>
      <c r="RZ59" s="191" t="s">
        <v>43</v>
      </c>
      <c r="SA59" s="190">
        <f>SUM(RX59:RZ59)</f>
        <v>877.12</v>
      </c>
      <c r="SB59" s="192" t="s">
        <v>62</v>
      </c>
      <c r="SC59" s="191" t="s">
        <v>43</v>
      </c>
      <c r="SD59" s="191">
        <v>889.53</v>
      </c>
      <c r="SE59" s="191" t="s">
        <v>43</v>
      </c>
      <c r="SF59" s="190">
        <f>SUM(SC59:SE59)</f>
        <v>889.53</v>
      </c>
      <c r="SG59" s="192" t="s">
        <v>62</v>
      </c>
      <c r="SH59" s="191" t="s">
        <v>43</v>
      </c>
      <c r="SI59" s="191">
        <v>911.68</v>
      </c>
      <c r="SJ59" s="191" t="s">
        <v>43</v>
      </c>
      <c r="SK59" s="190">
        <f>SUM(SH59:SJ59)</f>
        <v>911.68</v>
      </c>
      <c r="SL59" s="192" t="s">
        <v>62</v>
      </c>
      <c r="SM59" s="191" t="s">
        <v>43</v>
      </c>
      <c r="SN59" s="191">
        <v>918.85</v>
      </c>
      <c r="SO59" s="191" t="s">
        <v>43</v>
      </c>
      <c r="SP59" s="190">
        <f>SUM(SM59:SO59)</f>
        <v>918.85</v>
      </c>
      <c r="SQ59" s="192" t="s">
        <v>62</v>
      </c>
      <c r="SR59" s="191" t="s">
        <v>43</v>
      </c>
      <c r="SS59" s="191">
        <v>925.74</v>
      </c>
      <c r="ST59" s="191" t="s">
        <v>43</v>
      </c>
      <c r="SU59" s="190">
        <f>SUM(SR59:ST59)</f>
        <v>925.74</v>
      </c>
      <c r="SV59" s="192" t="s">
        <v>62</v>
      </c>
      <c r="SW59" s="191" t="s">
        <v>43</v>
      </c>
      <c r="SX59" s="191">
        <v>936.75</v>
      </c>
      <c r="SY59" s="191" t="s">
        <v>43</v>
      </c>
      <c r="SZ59" s="190">
        <f>SUM(SW59:SY59)</f>
        <v>936.75</v>
      </c>
      <c r="TA59" s="192" t="s">
        <v>62</v>
      </c>
      <c r="TB59" s="191" t="s">
        <v>43</v>
      </c>
      <c r="TC59" s="191">
        <v>928.03</v>
      </c>
      <c r="TD59" s="191" t="s">
        <v>43</v>
      </c>
      <c r="TE59" s="190">
        <f>SUM(TB59:TD59)</f>
        <v>928.03</v>
      </c>
      <c r="TF59" s="192" t="s">
        <v>62</v>
      </c>
      <c r="TG59" s="191" t="s">
        <v>43</v>
      </c>
      <c r="TH59" s="191">
        <v>954.57</v>
      </c>
      <c r="TI59" s="191" t="s">
        <v>43</v>
      </c>
      <c r="TJ59" s="190">
        <f>SUM(TG59:TI59)</f>
        <v>954.57</v>
      </c>
      <c r="TK59" s="192" t="s">
        <v>62</v>
      </c>
      <c r="TL59" s="191" t="s">
        <v>43</v>
      </c>
      <c r="TM59" s="191">
        <v>956.4</v>
      </c>
      <c r="TN59" s="191" t="s">
        <v>43</v>
      </c>
      <c r="TO59" s="190">
        <f>SUM(TL59:TN59)</f>
        <v>956.4</v>
      </c>
      <c r="TP59" s="192" t="s">
        <v>62</v>
      </c>
      <c r="TQ59" s="191" t="s">
        <v>43</v>
      </c>
      <c r="TR59" s="191">
        <v>955.72</v>
      </c>
      <c r="TS59" s="191" t="s">
        <v>43</v>
      </c>
      <c r="TT59" s="190">
        <f>SUM(TQ59:TS59)</f>
        <v>955.72</v>
      </c>
      <c r="TU59" s="192" t="s">
        <v>62</v>
      </c>
      <c r="TV59" s="191" t="s">
        <v>43</v>
      </c>
      <c r="TW59" s="191">
        <v>955.02</v>
      </c>
      <c r="TX59" s="191" t="s">
        <v>43</v>
      </c>
      <c r="TY59" s="190">
        <f>SUM(TV59:TX59)</f>
        <v>955.02</v>
      </c>
      <c r="TZ59" s="192" t="s">
        <v>62</v>
      </c>
      <c r="UA59" s="191" t="s">
        <v>43</v>
      </c>
      <c r="UB59" s="191">
        <v>956.64</v>
      </c>
      <c r="UC59" s="191" t="s">
        <v>43</v>
      </c>
      <c r="UD59" s="190">
        <f>SUM(UA59:UC59)</f>
        <v>956.64</v>
      </c>
      <c r="UE59" s="192" t="s">
        <v>62</v>
      </c>
      <c r="UF59" s="191" t="s">
        <v>43</v>
      </c>
      <c r="UG59" s="191">
        <v>962.82</v>
      </c>
      <c r="UH59" s="191" t="s">
        <v>43</v>
      </c>
      <c r="UI59" s="191">
        <f>SUM(UF59:UH59)</f>
        <v>962.82</v>
      </c>
      <c r="UJ59" s="192" t="s">
        <v>62</v>
      </c>
      <c r="UK59" s="191" t="s">
        <v>43</v>
      </c>
      <c r="UL59" s="191">
        <v>968.5</v>
      </c>
      <c r="UM59" s="191" t="s">
        <v>43</v>
      </c>
      <c r="UN59" s="190">
        <f>SUM(UK59:UM59)</f>
        <v>968.5</v>
      </c>
      <c r="UO59" s="192" t="s">
        <v>62</v>
      </c>
      <c r="UP59" s="191" t="s">
        <v>43</v>
      </c>
      <c r="UQ59" s="191">
        <v>974.15</v>
      </c>
      <c r="UR59" s="191" t="s">
        <v>43</v>
      </c>
      <c r="US59" s="190">
        <f>SUM(UP59:UR59)</f>
        <v>974.15</v>
      </c>
      <c r="UT59" s="192" t="s">
        <v>62</v>
      </c>
      <c r="UU59" s="191" t="s">
        <v>43</v>
      </c>
      <c r="UV59" s="191">
        <v>982.24</v>
      </c>
      <c r="UW59" s="191" t="s">
        <v>43</v>
      </c>
      <c r="UX59" s="190">
        <f>SUM(UU59:UW59)</f>
        <v>982.24</v>
      </c>
      <c r="UY59" s="192" t="s">
        <v>62</v>
      </c>
      <c r="UZ59" s="191" t="s">
        <v>43</v>
      </c>
      <c r="VA59" s="191">
        <v>965.37</v>
      </c>
      <c r="VB59" s="191" t="s">
        <v>43</v>
      </c>
      <c r="VC59" s="190">
        <f>SUM(UZ59:VB59)</f>
        <v>965.37</v>
      </c>
      <c r="VD59" s="192" t="s">
        <v>62</v>
      </c>
      <c r="VE59" s="191" t="s">
        <v>43</v>
      </c>
      <c r="VF59" s="191">
        <v>968.45</v>
      </c>
      <c r="VG59" s="191" t="s">
        <v>43</v>
      </c>
      <c r="VH59" s="190">
        <f>SUM(VE59:VG59)</f>
        <v>968.45</v>
      </c>
      <c r="VI59" s="192" t="s">
        <v>62</v>
      </c>
      <c r="VJ59" s="191" t="s">
        <v>43</v>
      </c>
      <c r="VK59" s="191">
        <v>980.26</v>
      </c>
      <c r="VL59" s="191" t="s">
        <v>43</v>
      </c>
      <c r="VM59" s="190">
        <f>SUM(VJ59:VL59)</f>
        <v>980.26</v>
      </c>
      <c r="VN59" s="192" t="s">
        <v>62</v>
      </c>
      <c r="VO59" s="191" t="s">
        <v>43</v>
      </c>
      <c r="VP59" s="191">
        <v>983.41</v>
      </c>
      <c r="VQ59" s="191" t="s">
        <v>43</v>
      </c>
      <c r="VR59" s="190">
        <f>SUM(VO59:VQ59)</f>
        <v>983.41</v>
      </c>
      <c r="VS59" s="192" t="s">
        <v>62</v>
      </c>
      <c r="VT59" s="191" t="s">
        <v>43</v>
      </c>
      <c r="VU59" s="191">
        <v>990.77</v>
      </c>
      <c r="VV59" s="191" t="s">
        <v>43</v>
      </c>
      <c r="VW59" s="190">
        <f>SUM(VT59:VV59)</f>
        <v>990.77</v>
      </c>
      <c r="VX59" s="192" t="s">
        <v>62</v>
      </c>
      <c r="VY59" s="191" t="s">
        <v>43</v>
      </c>
      <c r="VZ59" s="191">
        <v>996.33</v>
      </c>
      <c r="WA59" s="191" t="s">
        <v>43</v>
      </c>
      <c r="WB59" s="190">
        <f>SUM(VY59:WA59)</f>
        <v>996.33</v>
      </c>
      <c r="WC59" s="192" t="s">
        <v>62</v>
      </c>
      <c r="WD59" s="191" t="s">
        <v>43</v>
      </c>
      <c r="WE59" s="199">
        <v>1001.94</v>
      </c>
      <c r="WF59" s="191" t="s">
        <v>43</v>
      </c>
      <c r="WG59" s="190">
        <f>SUM(WD59:WF59)</f>
        <v>1001.94</v>
      </c>
      <c r="WH59" s="192" t="s">
        <v>62</v>
      </c>
      <c r="WI59" s="191" t="s">
        <v>43</v>
      </c>
      <c r="WJ59" s="191">
        <v>993.02</v>
      </c>
      <c r="WK59" s="191" t="s">
        <v>43</v>
      </c>
      <c r="WL59" s="190">
        <f>SUM(WI59:WK59)</f>
        <v>993.02</v>
      </c>
      <c r="WM59" s="192" t="s">
        <v>62</v>
      </c>
      <c r="WN59" s="191" t="s">
        <v>43</v>
      </c>
      <c r="WO59" s="199">
        <v>1001.48</v>
      </c>
      <c r="WP59" s="191" t="s">
        <v>43</v>
      </c>
      <c r="WQ59" s="190">
        <f>SUM(WN59:WP59)</f>
        <v>1001.48</v>
      </c>
      <c r="WR59" s="192" t="s">
        <v>62</v>
      </c>
      <c r="WS59" s="191" t="s">
        <v>43</v>
      </c>
      <c r="WT59" s="199">
        <v>1001</v>
      </c>
      <c r="WU59" s="191" t="s">
        <v>43</v>
      </c>
      <c r="WV59" s="190">
        <f>SUM(WS59:WU59)</f>
        <v>1001</v>
      </c>
      <c r="WW59" s="192" t="s">
        <v>62</v>
      </c>
      <c r="WX59" s="191" t="s">
        <v>43</v>
      </c>
      <c r="WY59" s="199">
        <v>1002.92</v>
      </c>
      <c r="WZ59" s="191" t="s">
        <v>43</v>
      </c>
      <c r="XA59" s="190">
        <f>SUM(WX59:WZ59)</f>
        <v>1002.92</v>
      </c>
      <c r="XB59" s="192" t="s">
        <v>62</v>
      </c>
      <c r="XC59" s="191" t="s">
        <v>43</v>
      </c>
      <c r="XD59" s="199">
        <v>1004.59</v>
      </c>
      <c r="XE59" s="191" t="s">
        <v>43</v>
      </c>
      <c r="XF59" s="190">
        <f>SUM(XC59:XE59)</f>
        <v>1004.59</v>
      </c>
      <c r="XG59" s="192" t="s">
        <v>62</v>
      </c>
      <c r="XH59" s="191" t="s">
        <v>43</v>
      </c>
      <c r="XI59" s="199">
        <v>1000.53</v>
      </c>
      <c r="XJ59" s="191" t="s">
        <v>43</v>
      </c>
      <c r="XK59" s="190">
        <f>SUM(XH59:XJ59)</f>
        <v>1000.53</v>
      </c>
      <c r="XL59" s="192" t="s">
        <v>62</v>
      </c>
      <c r="XM59" s="191" t="s">
        <v>43</v>
      </c>
      <c r="XN59" s="191">
        <v>990.46</v>
      </c>
      <c r="XO59" s="191" t="s">
        <v>43</v>
      </c>
      <c r="XP59" s="190">
        <f>SUM(XM59:XO59)</f>
        <v>990.46</v>
      </c>
      <c r="XQ59" s="192" t="s">
        <v>62</v>
      </c>
      <c r="XR59" s="191" t="s">
        <v>43</v>
      </c>
      <c r="XS59" s="191">
        <v>994.69</v>
      </c>
      <c r="XT59" s="191" t="s">
        <v>43</v>
      </c>
      <c r="XU59" s="190">
        <f>SUM(XR59:XT59)</f>
        <v>994.69</v>
      </c>
      <c r="XV59" s="192" t="s">
        <v>62</v>
      </c>
      <c r="XW59" s="191" t="s">
        <v>43</v>
      </c>
      <c r="XX59" s="191">
        <v>993.36</v>
      </c>
      <c r="XY59" s="191" t="s">
        <v>43</v>
      </c>
      <c r="XZ59" s="190">
        <f>SUM(XW59:XY59)</f>
        <v>993.36</v>
      </c>
      <c r="YA59" s="192" t="s">
        <v>62</v>
      </c>
      <c r="YB59" s="191" t="s">
        <v>43</v>
      </c>
      <c r="YC59" s="191">
        <v>995.48</v>
      </c>
      <c r="YD59" s="191" t="s">
        <v>43</v>
      </c>
      <c r="YE59" s="190">
        <f>SUM(YB59:YD59)</f>
        <v>995.48</v>
      </c>
      <c r="YF59" s="192" t="s">
        <v>62</v>
      </c>
      <c r="YG59" s="191" t="s">
        <v>43</v>
      </c>
      <c r="YH59" s="199">
        <v>1001.18</v>
      </c>
      <c r="YI59" s="191" t="s">
        <v>43</v>
      </c>
      <c r="YJ59" s="190">
        <f>SUM(YG59:YI59)</f>
        <v>1001.18</v>
      </c>
      <c r="YK59" s="192" t="s">
        <v>62</v>
      </c>
      <c r="YL59" s="191" t="s">
        <v>43</v>
      </c>
      <c r="YM59" s="199">
        <v>1008.53</v>
      </c>
      <c r="YN59" s="191" t="s">
        <v>43</v>
      </c>
      <c r="YO59" s="190">
        <f>SUM(YL59:YN59)</f>
        <v>1008.53</v>
      </c>
      <c r="YP59" s="192" t="s">
        <v>62</v>
      </c>
      <c r="YQ59" s="191" t="s">
        <v>43</v>
      </c>
      <c r="YR59" s="199">
        <v>1008.49</v>
      </c>
      <c r="YS59" s="191" t="s">
        <v>43</v>
      </c>
      <c r="YT59" s="190">
        <f>SUM(YQ59:YS59)</f>
        <v>1008.49</v>
      </c>
      <c r="YU59" s="192" t="s">
        <v>62</v>
      </c>
      <c r="YV59" s="191" t="s">
        <v>43</v>
      </c>
      <c r="YW59" s="199">
        <v>1010.8</v>
      </c>
      <c r="YX59" s="191" t="s">
        <v>43</v>
      </c>
      <c r="YY59" s="190">
        <f>SUM(YV59:YX59)</f>
        <v>1010.8</v>
      </c>
      <c r="YZ59" s="192" t="s">
        <v>62</v>
      </c>
      <c r="ZA59" s="191" t="s">
        <v>43</v>
      </c>
      <c r="ZB59" s="199">
        <v>1012.7</v>
      </c>
      <c r="ZC59" s="191" t="s">
        <v>43</v>
      </c>
      <c r="ZD59" s="190">
        <f>SUM(ZA59:ZC59)</f>
        <v>1012.7</v>
      </c>
      <c r="ZE59" s="192" t="s">
        <v>62</v>
      </c>
      <c r="ZF59" s="191" t="s">
        <v>43</v>
      </c>
      <c r="ZG59" s="199">
        <v>1018.68</v>
      </c>
      <c r="ZH59" s="191" t="s">
        <v>43</v>
      </c>
      <c r="ZI59" s="190">
        <f>SUM(ZF59:ZH59)</f>
        <v>1018.68</v>
      </c>
      <c r="ZJ59" s="192" t="s">
        <v>62</v>
      </c>
      <c r="ZK59" s="191"/>
      <c r="ZL59" s="191"/>
      <c r="ZM59" s="191"/>
      <c r="ZN59" s="190">
        <f>SUM(ZK59:ZM59)</f>
        <v>0</v>
      </c>
      <c r="ZO59" s="192" t="s">
        <v>62</v>
      </c>
      <c r="ZP59" s="191"/>
      <c r="ZQ59" s="191"/>
      <c r="ZR59" s="191"/>
      <c r="ZS59" s="190">
        <f>SUM(ZP59:ZR59)</f>
        <v>0</v>
      </c>
      <c r="ZT59" s="192" t="s">
        <v>62</v>
      </c>
      <c r="ZU59" s="191"/>
      <c r="ZV59" s="191"/>
      <c r="ZW59" s="191"/>
      <c r="ZX59" s="190">
        <f>SUM(ZU59:ZW59)</f>
        <v>0</v>
      </c>
      <c r="ZY59" s="192" t="s">
        <v>62</v>
      </c>
      <c r="ZZ59" s="191"/>
      <c r="AAA59" s="191"/>
      <c r="AAB59" s="191"/>
      <c r="AAC59" s="190">
        <f>SUM(ZZ59:AAB59)</f>
        <v>0</v>
      </c>
      <c r="AAD59" s="192" t="s">
        <v>62</v>
      </c>
      <c r="AAE59" s="191"/>
      <c r="AAF59" s="191"/>
      <c r="AAG59" s="191"/>
      <c r="AAH59" s="190">
        <f>SUM(AAE59:AAG59)</f>
        <v>0</v>
      </c>
      <c r="AAI59" s="192" t="s">
        <v>62</v>
      </c>
      <c r="AAJ59" s="191"/>
      <c r="AAK59" s="191"/>
      <c r="AAL59" s="191"/>
      <c r="AAM59" s="190">
        <f>SUM(AAJ59:AAL59)</f>
        <v>0</v>
      </c>
    </row>
    <row r="60" spans="1:715" ht="23.25" thickBot="1" x14ac:dyDescent="0.3">
      <c r="A60" s="194" t="s">
        <v>62</v>
      </c>
      <c r="B60" s="205" t="s">
        <v>163</v>
      </c>
      <c r="C60" s="205">
        <v>546.86</v>
      </c>
      <c r="D60" s="205">
        <v>648.07000000000005</v>
      </c>
      <c r="E60" s="190">
        <f>SUM(B60:D60)</f>
        <v>1194.93</v>
      </c>
      <c r="F60" s="194" t="s">
        <v>62</v>
      </c>
      <c r="G60" s="205" t="s">
        <v>163</v>
      </c>
      <c r="H60" s="205">
        <v>548.78</v>
      </c>
      <c r="I60" s="205">
        <v>651.33000000000004</v>
      </c>
      <c r="J60" s="190">
        <f>SUM(G60:I60)</f>
        <v>1200.1100000000001</v>
      </c>
      <c r="K60" s="194" t="s">
        <v>62</v>
      </c>
      <c r="L60" s="205" t="s">
        <v>163</v>
      </c>
      <c r="M60" s="205">
        <v>553.12</v>
      </c>
      <c r="N60" s="205">
        <v>656.06</v>
      </c>
      <c r="O60" s="190">
        <f>SUM(L60:N60)</f>
        <v>1209.1799999999998</v>
      </c>
      <c r="P60" s="194" t="s">
        <v>62</v>
      </c>
      <c r="Q60" s="205" t="s">
        <v>163</v>
      </c>
      <c r="R60" s="205">
        <v>553.77</v>
      </c>
      <c r="S60" s="205">
        <v>656.88</v>
      </c>
      <c r="T60" s="190">
        <f>SUM(Q60:S60)</f>
        <v>1210.6500000000001</v>
      </c>
      <c r="U60" s="194" t="s">
        <v>62</v>
      </c>
      <c r="V60" s="205" t="s">
        <v>163</v>
      </c>
      <c r="W60" s="205">
        <v>556.21</v>
      </c>
      <c r="X60" s="205">
        <v>659.39</v>
      </c>
      <c r="Y60" s="190">
        <f>SUM(V60:X60)</f>
        <v>1215.5999999999999</v>
      </c>
      <c r="Z60" s="194" t="s">
        <v>62</v>
      </c>
      <c r="AA60" s="205" t="s">
        <v>163</v>
      </c>
      <c r="AB60" s="205">
        <v>557.54</v>
      </c>
      <c r="AC60" s="205">
        <v>660.94</v>
      </c>
      <c r="AD60" s="190">
        <f>SUM(AA60:AC60)</f>
        <v>1218.48</v>
      </c>
      <c r="AE60" s="194" t="s">
        <v>62</v>
      </c>
      <c r="AF60" s="205" t="s">
        <v>163</v>
      </c>
      <c r="AG60" s="205">
        <v>558.71</v>
      </c>
      <c r="AH60" s="205">
        <v>662.11</v>
      </c>
      <c r="AI60" s="190">
        <f>SUM(AF60:AH60)</f>
        <v>1220.8200000000002</v>
      </c>
      <c r="AJ60" s="194" t="s">
        <v>62</v>
      </c>
      <c r="AK60" s="205" t="s">
        <v>163</v>
      </c>
      <c r="AL60" s="205">
        <v>559.32000000000005</v>
      </c>
      <c r="AM60" s="205">
        <v>662.81</v>
      </c>
      <c r="AN60" s="190">
        <f>SUM(AK60:AM60)</f>
        <v>1222.1300000000001</v>
      </c>
      <c r="AO60" s="192" t="s">
        <v>62</v>
      </c>
      <c r="AP60" s="190" t="s">
        <v>51</v>
      </c>
      <c r="AQ60" s="190">
        <v>563.41</v>
      </c>
      <c r="AR60" s="190">
        <v>667.47</v>
      </c>
      <c r="AS60" s="190">
        <f>SUM(AP60:AR60)</f>
        <v>1230.8800000000001</v>
      </c>
      <c r="AT60" s="192" t="s">
        <v>62</v>
      </c>
      <c r="AU60" s="190" t="s">
        <v>43</v>
      </c>
      <c r="AV60" s="190">
        <v>566.63</v>
      </c>
      <c r="AW60" s="190">
        <v>670.99</v>
      </c>
      <c r="AX60" s="190">
        <f>SUM(AU60:AW60)</f>
        <v>1237.6199999999999</v>
      </c>
      <c r="AY60" s="192" t="s">
        <v>63</v>
      </c>
      <c r="AZ60" s="191" t="s">
        <v>43</v>
      </c>
      <c r="BA60" s="191">
        <v>688.04</v>
      </c>
      <c r="BB60" s="191" t="s">
        <v>43</v>
      </c>
      <c r="BC60" s="190">
        <f>SUM(AZ60:BB60)</f>
        <v>688.04</v>
      </c>
      <c r="BD60" s="192" t="s">
        <v>63</v>
      </c>
      <c r="BE60" s="191" t="s">
        <v>43</v>
      </c>
      <c r="BF60" s="191">
        <v>693.39</v>
      </c>
      <c r="BG60" s="191" t="s">
        <v>43</v>
      </c>
      <c r="BH60" s="190">
        <f>SUM(BE60:BG60)</f>
        <v>693.39</v>
      </c>
      <c r="BI60" s="192" t="s">
        <v>63</v>
      </c>
      <c r="BJ60" s="191" t="s">
        <v>43</v>
      </c>
      <c r="BK60" s="191">
        <v>693.39</v>
      </c>
      <c r="BL60" s="191" t="s">
        <v>43</v>
      </c>
      <c r="BM60" s="190">
        <f>SUM(BJ60:BL60)</f>
        <v>693.39</v>
      </c>
      <c r="BN60" s="192" t="s">
        <v>63</v>
      </c>
      <c r="BO60" s="191" t="s">
        <v>43</v>
      </c>
      <c r="BP60" s="191">
        <v>693.39</v>
      </c>
      <c r="BQ60" s="191" t="s">
        <v>43</v>
      </c>
      <c r="BR60" s="190">
        <f>SUM(BO60:BQ60)</f>
        <v>693.39</v>
      </c>
      <c r="BS60" s="192" t="s">
        <v>63</v>
      </c>
      <c r="BT60" s="191" t="s">
        <v>43</v>
      </c>
      <c r="BU60" s="191">
        <v>693.39</v>
      </c>
      <c r="BV60" s="191" t="s">
        <v>43</v>
      </c>
      <c r="BW60" s="190">
        <f>SUM(BT60:BV60)</f>
        <v>693.39</v>
      </c>
      <c r="BX60" s="192" t="s">
        <v>63</v>
      </c>
      <c r="BY60" s="191" t="s">
        <v>43</v>
      </c>
      <c r="BZ60" s="191">
        <v>693.39</v>
      </c>
      <c r="CA60" s="191" t="s">
        <v>43</v>
      </c>
      <c r="CB60" s="190">
        <f>SUM(BY60:CA60)</f>
        <v>693.39</v>
      </c>
      <c r="CC60" s="192" t="s">
        <v>63</v>
      </c>
      <c r="CD60" s="191" t="s">
        <v>43</v>
      </c>
      <c r="CE60" s="191">
        <v>693.39</v>
      </c>
      <c r="CF60" s="191" t="s">
        <v>43</v>
      </c>
      <c r="CG60" s="190">
        <f>SUM(CD60:CF60)</f>
        <v>693.39</v>
      </c>
      <c r="CH60" s="192" t="s">
        <v>63</v>
      </c>
      <c r="CI60" s="191" t="s">
        <v>43</v>
      </c>
      <c r="CJ60" s="191">
        <v>693.39</v>
      </c>
      <c r="CK60" s="191" t="s">
        <v>43</v>
      </c>
      <c r="CL60" s="190">
        <f>SUM(CI60:CK60)</f>
        <v>693.39</v>
      </c>
      <c r="CM60" s="192" t="s">
        <v>63</v>
      </c>
      <c r="CN60" s="191" t="s">
        <v>43</v>
      </c>
      <c r="CO60" s="191">
        <v>751.71</v>
      </c>
      <c r="CP60" s="191" t="s">
        <v>43</v>
      </c>
      <c r="CQ60" s="190">
        <f>SUM(CN60:CP60)</f>
        <v>751.71</v>
      </c>
      <c r="CR60" s="192" t="s">
        <v>63</v>
      </c>
      <c r="CS60" s="191" t="s">
        <v>43</v>
      </c>
      <c r="CT60" s="191">
        <v>759.29</v>
      </c>
      <c r="CU60" s="191" t="s">
        <v>43</v>
      </c>
      <c r="CV60" s="190">
        <f>SUM(CS60:CU60)</f>
        <v>759.29</v>
      </c>
      <c r="CW60" s="192" t="s">
        <v>63</v>
      </c>
      <c r="CX60" s="191" t="s">
        <v>43</v>
      </c>
      <c r="CY60" s="191">
        <v>759.29</v>
      </c>
      <c r="CZ60" s="191" t="s">
        <v>43</v>
      </c>
      <c r="DA60" s="190">
        <f>SUM(CX60:CZ60)</f>
        <v>759.29</v>
      </c>
      <c r="DB60" s="192" t="s">
        <v>63</v>
      </c>
      <c r="DC60" s="191" t="s">
        <v>43</v>
      </c>
      <c r="DD60" s="191">
        <v>759.29</v>
      </c>
      <c r="DE60" s="191" t="s">
        <v>43</v>
      </c>
      <c r="DF60" s="190">
        <f>SUM(DC60:DE60)</f>
        <v>759.29</v>
      </c>
      <c r="DG60" s="192" t="s">
        <v>63</v>
      </c>
      <c r="DH60" s="191" t="s">
        <v>43</v>
      </c>
      <c r="DI60" s="191">
        <v>759.29</v>
      </c>
      <c r="DJ60" s="191" t="s">
        <v>43</v>
      </c>
      <c r="DK60" s="190">
        <f>SUM(DH60:DJ60)</f>
        <v>759.29</v>
      </c>
      <c r="DL60" s="192" t="s">
        <v>63</v>
      </c>
      <c r="DM60" s="191" t="s">
        <v>43</v>
      </c>
      <c r="DN60" s="191">
        <v>759.29</v>
      </c>
      <c r="DO60" s="191" t="s">
        <v>43</v>
      </c>
      <c r="DP60" s="190">
        <f>SUM(DM60:DO60)</f>
        <v>759.29</v>
      </c>
      <c r="DQ60" s="192" t="s">
        <v>63</v>
      </c>
      <c r="DR60" s="191" t="s">
        <v>43</v>
      </c>
      <c r="DS60" s="191">
        <v>763.43</v>
      </c>
      <c r="DT60" s="191" t="s">
        <v>43</v>
      </c>
      <c r="DU60" s="190">
        <f>SUM(DR60:DT60)</f>
        <v>763.43</v>
      </c>
      <c r="DV60" s="192" t="s">
        <v>63</v>
      </c>
      <c r="DW60" s="191" t="s">
        <v>43</v>
      </c>
      <c r="DX60" s="191">
        <v>753.43</v>
      </c>
      <c r="DY60" s="191" t="s">
        <v>43</v>
      </c>
      <c r="DZ60" s="190">
        <f>SUM(DW60:DY60)</f>
        <v>753.43</v>
      </c>
      <c r="EA60" s="192" t="s">
        <v>63</v>
      </c>
      <c r="EB60" s="191" t="s">
        <v>43</v>
      </c>
      <c r="EC60" s="191">
        <v>763.43</v>
      </c>
      <c r="ED60" s="191" t="s">
        <v>43</v>
      </c>
      <c r="EE60" s="190">
        <f>SUM(EB60:ED60)</f>
        <v>763.43</v>
      </c>
      <c r="EF60" s="192" t="s">
        <v>63</v>
      </c>
      <c r="EG60" s="191" t="s">
        <v>43</v>
      </c>
      <c r="EH60" s="191">
        <v>763.43</v>
      </c>
      <c r="EI60" s="191" t="s">
        <v>43</v>
      </c>
      <c r="EJ60" s="190">
        <f>SUM(EG60:EI60)</f>
        <v>763.43</v>
      </c>
      <c r="EK60" s="192" t="s">
        <v>63</v>
      </c>
      <c r="EL60" s="191" t="s">
        <v>43</v>
      </c>
      <c r="EM60" s="191">
        <v>763.43</v>
      </c>
      <c r="EN60" s="191" t="s">
        <v>43</v>
      </c>
      <c r="EO60" s="190">
        <f>SUM(EL60:EN60)</f>
        <v>763.43</v>
      </c>
      <c r="EP60" s="192" t="s">
        <v>63</v>
      </c>
      <c r="EQ60" s="191" t="s">
        <v>43</v>
      </c>
      <c r="ER60" s="191">
        <v>763.43</v>
      </c>
      <c r="ES60" s="191" t="s">
        <v>43</v>
      </c>
      <c r="ET60" s="190">
        <f>SUM(EQ60:ES60)</f>
        <v>763.43</v>
      </c>
      <c r="EU60" s="192" t="s">
        <v>63</v>
      </c>
      <c r="EV60" s="191" t="s">
        <v>43</v>
      </c>
      <c r="EW60" s="191">
        <v>763.43</v>
      </c>
      <c r="EX60" s="191" t="s">
        <v>43</v>
      </c>
      <c r="EY60" s="190">
        <f>SUM(EV60:EX60)</f>
        <v>763.43</v>
      </c>
      <c r="EZ60" s="192" t="s">
        <v>63</v>
      </c>
      <c r="FA60" s="191" t="s">
        <v>43</v>
      </c>
      <c r="FB60" s="191">
        <v>763.43</v>
      </c>
      <c r="FC60" s="191" t="s">
        <v>43</v>
      </c>
      <c r="FD60" s="190">
        <f>SUM(FA60:FC60)</f>
        <v>763.43</v>
      </c>
      <c r="FE60" s="192" t="s">
        <v>63</v>
      </c>
      <c r="FF60" s="191" t="s">
        <v>43</v>
      </c>
      <c r="FG60" s="191">
        <v>797.65</v>
      </c>
      <c r="FH60" s="191" t="s">
        <v>43</v>
      </c>
      <c r="FI60" s="190">
        <f>SUM(FF60:FH60)</f>
        <v>797.65</v>
      </c>
      <c r="FJ60" s="192" t="s">
        <v>63</v>
      </c>
      <c r="FK60" s="191" t="s">
        <v>43</v>
      </c>
      <c r="FL60" s="191">
        <v>844.75</v>
      </c>
      <c r="FM60" s="191" t="s">
        <v>43</v>
      </c>
      <c r="FN60" s="190">
        <f>SUM(FK60:FM60)</f>
        <v>844.75</v>
      </c>
      <c r="FO60" s="192" t="s">
        <v>63</v>
      </c>
      <c r="FP60" s="191" t="s">
        <v>43</v>
      </c>
      <c r="FQ60" s="191">
        <v>799.23</v>
      </c>
      <c r="FR60" s="191" t="s">
        <v>43</v>
      </c>
      <c r="FS60" s="190">
        <f>SUM(FP60:FR60)</f>
        <v>799.23</v>
      </c>
      <c r="FT60" s="192" t="s">
        <v>63</v>
      </c>
      <c r="FU60" s="191" t="s">
        <v>43</v>
      </c>
      <c r="FV60" s="191">
        <v>799.23</v>
      </c>
      <c r="FW60" s="191" t="s">
        <v>43</v>
      </c>
      <c r="FX60" s="190">
        <f>SUM(FU60:FW60)</f>
        <v>799.23</v>
      </c>
      <c r="FY60" s="192" t="s">
        <v>63</v>
      </c>
      <c r="FZ60" s="191" t="s">
        <v>43</v>
      </c>
      <c r="GA60" s="191">
        <v>822.84</v>
      </c>
      <c r="GB60" s="191" t="s">
        <v>43</v>
      </c>
      <c r="GC60" s="190">
        <f>SUM(FZ60:GB60)</f>
        <v>822.84</v>
      </c>
      <c r="GD60" s="192" t="s">
        <v>63</v>
      </c>
      <c r="GE60" s="191" t="s">
        <v>43</v>
      </c>
      <c r="GF60" s="191">
        <v>822.84</v>
      </c>
      <c r="GG60" s="191" t="s">
        <v>43</v>
      </c>
      <c r="GH60" s="190">
        <f>SUM(GE60:GG60)</f>
        <v>822.84</v>
      </c>
      <c r="GI60" s="192" t="s">
        <v>63</v>
      </c>
      <c r="GJ60" s="191" t="s">
        <v>43</v>
      </c>
      <c r="GK60" s="191">
        <v>822.84</v>
      </c>
      <c r="GL60" s="191" t="s">
        <v>43</v>
      </c>
      <c r="GM60" s="190">
        <f>SUM(GJ60:GL60)</f>
        <v>822.84</v>
      </c>
      <c r="GN60" s="192" t="s">
        <v>63</v>
      </c>
      <c r="GO60" s="191" t="s">
        <v>43</v>
      </c>
      <c r="GP60" s="191">
        <v>822.84</v>
      </c>
      <c r="GQ60" s="191" t="s">
        <v>43</v>
      </c>
      <c r="GR60" s="190">
        <f>SUM(GO60:GQ60)</f>
        <v>822.84</v>
      </c>
      <c r="GS60" s="192" t="s">
        <v>63</v>
      </c>
      <c r="GT60" s="191" t="s">
        <v>43</v>
      </c>
      <c r="GU60" s="191">
        <v>822.84</v>
      </c>
      <c r="GV60" s="191" t="s">
        <v>43</v>
      </c>
      <c r="GW60" s="190">
        <f>SUM(GT60:GV60)</f>
        <v>822.84</v>
      </c>
      <c r="GX60" s="192" t="s">
        <v>63</v>
      </c>
      <c r="GY60" s="191" t="s">
        <v>43</v>
      </c>
      <c r="GZ60" s="191">
        <v>822.84</v>
      </c>
      <c r="HA60" s="191" t="s">
        <v>43</v>
      </c>
      <c r="HB60" s="190">
        <f>SUM(GY60:HA60)</f>
        <v>822.84</v>
      </c>
      <c r="HC60" s="192" t="s">
        <v>63</v>
      </c>
      <c r="HD60" s="191" t="s">
        <v>43</v>
      </c>
      <c r="HE60" s="191">
        <v>822.84</v>
      </c>
      <c r="HF60" s="191" t="s">
        <v>43</v>
      </c>
      <c r="HG60" s="190">
        <f>SUM(HD60:HF60)</f>
        <v>822.84</v>
      </c>
      <c r="HH60" s="192" t="s">
        <v>63</v>
      </c>
      <c r="HI60" s="191" t="s">
        <v>43</v>
      </c>
      <c r="HJ60" s="191">
        <v>856.07</v>
      </c>
      <c r="HK60" s="191" t="s">
        <v>43</v>
      </c>
      <c r="HL60" s="190">
        <f>SUM(HI60:HK60)</f>
        <v>856.07</v>
      </c>
      <c r="HM60" s="192" t="s">
        <v>63</v>
      </c>
      <c r="HN60" s="191" t="s">
        <v>43</v>
      </c>
      <c r="HO60" s="191">
        <v>856.07</v>
      </c>
      <c r="HP60" s="191" t="s">
        <v>43</v>
      </c>
      <c r="HQ60" s="190">
        <f>SUM(HN60:HP60)</f>
        <v>856.07</v>
      </c>
      <c r="HR60" s="192" t="s">
        <v>63</v>
      </c>
      <c r="HS60" s="191" t="s">
        <v>43</v>
      </c>
      <c r="HT60" s="191">
        <v>856.07</v>
      </c>
      <c r="HU60" s="191" t="s">
        <v>43</v>
      </c>
      <c r="HV60" s="190">
        <f>SUM(HS60:HU60)</f>
        <v>856.07</v>
      </c>
      <c r="HW60" s="192" t="s">
        <v>63</v>
      </c>
      <c r="HX60" s="191" t="s">
        <v>43</v>
      </c>
      <c r="HY60" s="191">
        <v>862.24</v>
      </c>
      <c r="HZ60" s="191" t="s">
        <v>43</v>
      </c>
      <c r="IA60" s="190">
        <f>SUM(HX60:HZ60)</f>
        <v>862.24</v>
      </c>
      <c r="IB60" s="192" t="s">
        <v>63</v>
      </c>
      <c r="IC60" s="191" t="s">
        <v>43</v>
      </c>
      <c r="ID60" s="191">
        <v>862.24</v>
      </c>
      <c r="IE60" s="191" t="s">
        <v>43</v>
      </c>
      <c r="IF60" s="190">
        <f>SUM(IC60:IE60)</f>
        <v>862.24</v>
      </c>
      <c r="IG60" s="192" t="s">
        <v>63</v>
      </c>
      <c r="IH60" s="191" t="s">
        <v>43</v>
      </c>
      <c r="II60" s="191">
        <v>862.24</v>
      </c>
      <c r="IJ60" s="191" t="s">
        <v>43</v>
      </c>
      <c r="IK60" s="190">
        <f>SUM(IH60:IJ60)</f>
        <v>862.24</v>
      </c>
      <c r="IL60" s="192" t="s">
        <v>63</v>
      </c>
      <c r="IM60" s="191" t="s">
        <v>43</v>
      </c>
      <c r="IN60" s="191">
        <v>862.24</v>
      </c>
      <c r="IO60" s="191" t="s">
        <v>43</v>
      </c>
      <c r="IP60" s="190">
        <f>SUM(IM60:IO60)</f>
        <v>862.24</v>
      </c>
      <c r="IQ60" s="192" t="s">
        <v>63</v>
      </c>
      <c r="IR60" s="191" t="s">
        <v>43</v>
      </c>
      <c r="IS60" s="191">
        <v>862.24</v>
      </c>
      <c r="IT60" s="191" t="s">
        <v>43</v>
      </c>
      <c r="IU60" s="190">
        <f>SUM(IR60:IT60)</f>
        <v>862.24</v>
      </c>
      <c r="IV60" s="192" t="s">
        <v>63</v>
      </c>
      <c r="IW60" s="191" t="s">
        <v>43</v>
      </c>
      <c r="IX60" s="191">
        <v>862.24</v>
      </c>
      <c r="IY60" s="191" t="s">
        <v>43</v>
      </c>
      <c r="IZ60" s="190">
        <f>SUM(IW60:IY60)</f>
        <v>862.24</v>
      </c>
      <c r="JA60" s="192" t="s">
        <v>63</v>
      </c>
      <c r="JB60" s="191" t="s">
        <v>43</v>
      </c>
      <c r="JC60" s="191">
        <v>862.24</v>
      </c>
      <c r="JD60" s="191" t="s">
        <v>43</v>
      </c>
      <c r="JE60" s="190">
        <f>SUM(JB60:JD60)</f>
        <v>862.24</v>
      </c>
      <c r="JF60" s="192" t="s">
        <v>63</v>
      </c>
      <c r="JG60" s="191" t="s">
        <v>43</v>
      </c>
      <c r="JH60" s="191">
        <v>862.24</v>
      </c>
      <c r="JI60" s="191" t="s">
        <v>43</v>
      </c>
      <c r="JJ60" s="190">
        <f>SUM(JG60:JI60)</f>
        <v>862.24</v>
      </c>
      <c r="JK60" s="192" t="s">
        <v>63</v>
      </c>
      <c r="JL60" s="191" t="s">
        <v>43</v>
      </c>
      <c r="JM60" s="191">
        <v>875.19</v>
      </c>
      <c r="JN60" s="191" t="s">
        <v>43</v>
      </c>
      <c r="JO60" s="190">
        <f>SUM(JL60:JN60)</f>
        <v>875.19</v>
      </c>
      <c r="JP60" s="192" t="s">
        <v>63</v>
      </c>
      <c r="JQ60" s="191" t="s">
        <v>43</v>
      </c>
      <c r="JR60" s="191">
        <v>875.19</v>
      </c>
      <c r="JS60" s="191" t="s">
        <v>43</v>
      </c>
      <c r="JT60" s="190">
        <f>SUM(JQ60:JS60)</f>
        <v>875.19</v>
      </c>
      <c r="JU60" s="192" t="s">
        <v>63</v>
      </c>
      <c r="JV60" s="191" t="s">
        <v>43</v>
      </c>
      <c r="JW60" s="191">
        <v>875.19</v>
      </c>
      <c r="JX60" s="191" t="s">
        <v>43</v>
      </c>
      <c r="JY60" s="190">
        <f>SUM(JV60:JX60)</f>
        <v>875.19</v>
      </c>
      <c r="JZ60" s="192" t="s">
        <v>63</v>
      </c>
      <c r="KA60" s="191" t="s">
        <v>43</v>
      </c>
      <c r="KB60" s="191">
        <v>875.19</v>
      </c>
      <c r="KC60" s="191" t="s">
        <v>43</v>
      </c>
      <c r="KD60" s="190">
        <f>SUM(KA60:KC60)</f>
        <v>875.19</v>
      </c>
      <c r="KE60" s="192" t="s">
        <v>63</v>
      </c>
      <c r="KF60" s="191" t="s">
        <v>43</v>
      </c>
      <c r="KG60" s="191">
        <v>875.19</v>
      </c>
      <c r="KH60" s="191" t="s">
        <v>43</v>
      </c>
      <c r="KI60" s="190">
        <f>SUM(KF60:KH60)</f>
        <v>875.19</v>
      </c>
      <c r="KJ60" s="192" t="s">
        <v>63</v>
      </c>
      <c r="KK60" s="191" t="s">
        <v>43</v>
      </c>
      <c r="KL60" s="191">
        <v>875.19</v>
      </c>
      <c r="KM60" s="191" t="s">
        <v>43</v>
      </c>
      <c r="KN60" s="190">
        <f>SUM(KK60:KM60)</f>
        <v>875.19</v>
      </c>
      <c r="KO60" s="192" t="s">
        <v>63</v>
      </c>
      <c r="KP60" s="191" t="s">
        <v>43</v>
      </c>
      <c r="KQ60" s="191">
        <v>875.19</v>
      </c>
      <c r="KR60" s="191" t="s">
        <v>43</v>
      </c>
      <c r="KS60" s="190">
        <f>SUM(KP60:KR60)</f>
        <v>875.19</v>
      </c>
      <c r="KT60" s="192" t="s">
        <v>63</v>
      </c>
      <c r="KU60" s="191" t="s">
        <v>43</v>
      </c>
      <c r="KV60" s="191">
        <v>875.19</v>
      </c>
      <c r="KW60" s="191" t="s">
        <v>43</v>
      </c>
      <c r="KX60" s="190">
        <f>SUM(KU60:KW60)</f>
        <v>875.19</v>
      </c>
      <c r="KY60" s="192" t="s">
        <v>63</v>
      </c>
      <c r="KZ60" s="191" t="s">
        <v>43</v>
      </c>
      <c r="LA60" s="191">
        <v>875.19</v>
      </c>
      <c r="LB60" s="191" t="s">
        <v>43</v>
      </c>
      <c r="LC60" s="190">
        <f>SUM(KZ60:LB60)</f>
        <v>875.19</v>
      </c>
      <c r="LD60" s="192" t="s">
        <v>63</v>
      </c>
      <c r="LE60" s="191" t="s">
        <v>43</v>
      </c>
      <c r="LF60" s="191">
        <v>875.2</v>
      </c>
      <c r="LG60" s="191" t="s">
        <v>43</v>
      </c>
      <c r="LH60" s="190">
        <f>SUM(LE60:LG60)</f>
        <v>875.2</v>
      </c>
      <c r="LI60" s="192" t="s">
        <v>63</v>
      </c>
      <c r="LJ60" s="191" t="s">
        <v>43</v>
      </c>
      <c r="LK60" s="191">
        <v>875.19</v>
      </c>
      <c r="LL60" s="191" t="s">
        <v>43</v>
      </c>
      <c r="LM60" s="190">
        <f>SUM(LJ60:LL60)</f>
        <v>875.19</v>
      </c>
      <c r="LN60" s="192" t="s">
        <v>63</v>
      </c>
      <c r="LO60" s="191" t="s">
        <v>43</v>
      </c>
      <c r="LP60" s="191">
        <v>875.19</v>
      </c>
      <c r="LQ60" s="191" t="s">
        <v>43</v>
      </c>
      <c r="LR60" s="190">
        <f>SUM(LO60:LQ60)</f>
        <v>875.19</v>
      </c>
      <c r="LS60" s="192" t="s">
        <v>63</v>
      </c>
      <c r="LT60" s="191" t="s">
        <v>43</v>
      </c>
      <c r="LU60" s="191">
        <v>916.05</v>
      </c>
      <c r="LV60" s="191" t="s">
        <v>43</v>
      </c>
      <c r="LW60" s="190">
        <f>SUM(LT60:LV60)</f>
        <v>916.05</v>
      </c>
      <c r="LX60" s="192" t="s">
        <v>63</v>
      </c>
      <c r="LY60" s="191" t="s">
        <v>43</v>
      </c>
      <c r="LZ60" s="191">
        <v>916.05</v>
      </c>
      <c r="MA60" s="191" t="s">
        <v>43</v>
      </c>
      <c r="MB60" s="190">
        <f>SUM(LY60:MA60)</f>
        <v>916.05</v>
      </c>
      <c r="MC60" s="192" t="s">
        <v>63</v>
      </c>
      <c r="MD60" s="191" t="s">
        <v>43</v>
      </c>
      <c r="ME60" s="191">
        <v>916.05</v>
      </c>
      <c r="MF60" s="191" t="s">
        <v>43</v>
      </c>
      <c r="MG60" s="190">
        <f>SUM(MD60:MF60)</f>
        <v>916.05</v>
      </c>
      <c r="MH60" s="192" t="s">
        <v>63</v>
      </c>
      <c r="MI60" s="191" t="s">
        <v>43</v>
      </c>
      <c r="MJ60" s="191">
        <v>916.05</v>
      </c>
      <c r="MK60" s="191" t="s">
        <v>43</v>
      </c>
      <c r="ML60" s="190">
        <f>SUM(MI60:MK60)</f>
        <v>916.05</v>
      </c>
      <c r="MM60" s="192" t="s">
        <v>63</v>
      </c>
      <c r="MN60" s="191" t="s">
        <v>43</v>
      </c>
      <c r="MO60" s="191">
        <v>926.52</v>
      </c>
      <c r="MP60" s="191" t="s">
        <v>43</v>
      </c>
      <c r="MQ60" s="190">
        <f>SUM(MN60:MP60)</f>
        <v>926.52</v>
      </c>
      <c r="MR60" s="192" t="s">
        <v>63</v>
      </c>
      <c r="MS60" s="191" t="s">
        <v>43</v>
      </c>
      <c r="MT60" s="191">
        <v>926.52</v>
      </c>
      <c r="MU60" s="191" t="s">
        <v>43</v>
      </c>
      <c r="MV60" s="190">
        <f>SUM(MS60:MU60)</f>
        <v>926.52</v>
      </c>
      <c r="MW60" s="192" t="s">
        <v>63</v>
      </c>
      <c r="MX60" s="191" t="s">
        <v>43</v>
      </c>
      <c r="MY60" s="191">
        <v>926.52</v>
      </c>
      <c r="MZ60" s="191" t="s">
        <v>43</v>
      </c>
      <c r="NA60" s="190">
        <f>SUM(MX60:MZ60)</f>
        <v>926.52</v>
      </c>
      <c r="NB60" s="192" t="s">
        <v>63</v>
      </c>
      <c r="NC60" s="191" t="s">
        <v>43</v>
      </c>
      <c r="ND60" s="191">
        <v>926.52</v>
      </c>
      <c r="NE60" s="191" t="s">
        <v>43</v>
      </c>
      <c r="NF60" s="190">
        <f>SUM(NC60:NE60)</f>
        <v>926.52</v>
      </c>
      <c r="NG60" s="192" t="s">
        <v>63</v>
      </c>
      <c r="NH60" s="191" t="s">
        <v>43</v>
      </c>
      <c r="NI60" s="199">
        <v>926.52</v>
      </c>
      <c r="NJ60" s="191" t="s">
        <v>43</v>
      </c>
      <c r="NK60" s="190">
        <f>SUM(NH60:NJ60)</f>
        <v>926.52</v>
      </c>
      <c r="NL60" s="192" t="s">
        <v>63</v>
      </c>
      <c r="NM60" s="191" t="s">
        <v>43</v>
      </c>
      <c r="NN60" s="191">
        <v>926.52</v>
      </c>
      <c r="NO60" s="191" t="s">
        <v>43</v>
      </c>
      <c r="NP60" s="190">
        <f>SUM(NM60:NO60)</f>
        <v>926.52</v>
      </c>
      <c r="NQ60" s="192" t="s">
        <v>63</v>
      </c>
      <c r="NR60" s="191" t="s">
        <v>43</v>
      </c>
      <c r="NS60" s="191">
        <v>926.52</v>
      </c>
      <c r="NT60" s="191" t="s">
        <v>43</v>
      </c>
      <c r="NU60" s="190">
        <f>SUM(NR60:NT60)</f>
        <v>926.52</v>
      </c>
      <c r="NV60" s="192" t="s">
        <v>63</v>
      </c>
      <c r="NW60" s="191" t="s">
        <v>43</v>
      </c>
      <c r="NX60" s="191">
        <v>926.52</v>
      </c>
      <c r="NY60" s="191" t="s">
        <v>43</v>
      </c>
      <c r="NZ60" s="190">
        <f>SUM(NW60:NY60)</f>
        <v>926.52</v>
      </c>
      <c r="OA60" s="192" t="s">
        <v>63</v>
      </c>
      <c r="OB60" s="191" t="s">
        <v>43</v>
      </c>
      <c r="OC60" s="191">
        <v>957.14</v>
      </c>
      <c r="OD60" s="191" t="s">
        <v>43</v>
      </c>
      <c r="OE60" s="190">
        <f>SUM(OB60:OD60)</f>
        <v>957.14</v>
      </c>
      <c r="OF60" s="192" t="s">
        <v>63</v>
      </c>
      <c r="OG60" s="191" t="s">
        <v>43</v>
      </c>
      <c r="OH60" s="191">
        <v>957.14</v>
      </c>
      <c r="OI60" s="191" t="s">
        <v>43</v>
      </c>
      <c r="OJ60" s="190">
        <f>SUM(OG60:OI60)</f>
        <v>957.14</v>
      </c>
      <c r="OK60" s="192" t="s">
        <v>63</v>
      </c>
      <c r="OL60" s="191" t="s">
        <v>43</v>
      </c>
      <c r="OM60" s="191">
        <v>957.14</v>
      </c>
      <c r="ON60" s="191" t="s">
        <v>43</v>
      </c>
      <c r="OO60" s="190">
        <f>SUM(OL60:ON60)</f>
        <v>957.14</v>
      </c>
      <c r="OP60" s="192" t="s">
        <v>63</v>
      </c>
      <c r="OQ60" s="191" t="s">
        <v>43</v>
      </c>
      <c r="OR60" s="191">
        <v>957.14</v>
      </c>
      <c r="OS60" s="191" t="s">
        <v>43</v>
      </c>
      <c r="OT60" s="190">
        <f>SUM(OQ60:OS60)</f>
        <v>957.14</v>
      </c>
      <c r="OU60" s="192" t="s">
        <v>63</v>
      </c>
      <c r="OV60" s="191" t="s">
        <v>43</v>
      </c>
      <c r="OW60" s="191">
        <v>957.14</v>
      </c>
      <c r="OX60" s="191" t="s">
        <v>43</v>
      </c>
      <c r="OY60" s="190">
        <f>SUM(OV60:OX60)</f>
        <v>957.14</v>
      </c>
      <c r="OZ60" s="192" t="s">
        <v>63</v>
      </c>
      <c r="PA60" s="191" t="s">
        <v>43</v>
      </c>
      <c r="PB60" s="191">
        <v>957.14</v>
      </c>
      <c r="PC60" s="191" t="s">
        <v>43</v>
      </c>
      <c r="PD60" s="190">
        <f>SUM(PA60:PC60)</f>
        <v>957.14</v>
      </c>
      <c r="PE60" s="192" t="s">
        <v>63</v>
      </c>
      <c r="PF60" s="191" t="s">
        <v>43</v>
      </c>
      <c r="PG60" s="191">
        <v>957.14</v>
      </c>
      <c r="PH60" s="191" t="s">
        <v>43</v>
      </c>
      <c r="PI60" s="190">
        <f>SUM(PF60:PH60)</f>
        <v>957.14</v>
      </c>
      <c r="PJ60" s="192" t="s">
        <v>63</v>
      </c>
      <c r="PK60" s="191" t="s">
        <v>43</v>
      </c>
      <c r="PL60" s="199">
        <v>957.14</v>
      </c>
      <c r="PM60" s="191" t="s">
        <v>43</v>
      </c>
      <c r="PN60" s="190">
        <f>SUM(PK60:PM60)</f>
        <v>957.14</v>
      </c>
      <c r="PO60" s="192" t="s">
        <v>63</v>
      </c>
      <c r="PP60" s="190" t="s">
        <v>43</v>
      </c>
      <c r="PQ60" s="191">
        <v>957.14</v>
      </c>
      <c r="PR60" s="190" t="s">
        <v>43</v>
      </c>
      <c r="PS60" s="190">
        <f>SUM(PP60:PR60)</f>
        <v>957.14</v>
      </c>
      <c r="PT60" s="192" t="s">
        <v>63</v>
      </c>
      <c r="PU60" s="191" t="s">
        <v>43</v>
      </c>
      <c r="PV60" s="191">
        <v>957.14</v>
      </c>
      <c r="PW60" s="191" t="s">
        <v>43</v>
      </c>
      <c r="PX60" s="190">
        <f>SUM(PU60:PW60)</f>
        <v>957.14</v>
      </c>
      <c r="PY60" s="192" t="s">
        <v>63</v>
      </c>
      <c r="PZ60" s="191" t="s">
        <v>43</v>
      </c>
      <c r="QA60" s="191">
        <v>957.14</v>
      </c>
      <c r="QB60" s="191" t="s">
        <v>43</v>
      </c>
      <c r="QC60" s="190">
        <f>SUM(PZ60:QB60)</f>
        <v>957.14</v>
      </c>
      <c r="QD60" s="192" t="s">
        <v>63</v>
      </c>
      <c r="QE60" s="191" t="s">
        <v>43</v>
      </c>
      <c r="QF60" s="191">
        <v>957.14</v>
      </c>
      <c r="QG60" s="191" t="s">
        <v>43</v>
      </c>
      <c r="QH60" s="190">
        <f>SUM(QE60:QG60)</f>
        <v>957.14</v>
      </c>
      <c r="QI60" s="192" t="s">
        <v>63</v>
      </c>
      <c r="QJ60" s="191" t="s">
        <v>43</v>
      </c>
      <c r="QK60" s="199">
        <v>1023.46</v>
      </c>
      <c r="QL60" s="191" t="s">
        <v>43</v>
      </c>
      <c r="QM60" s="190">
        <f>SUM(QJ60:QL60)</f>
        <v>1023.46</v>
      </c>
      <c r="QN60" s="192" t="s">
        <v>63</v>
      </c>
      <c r="QO60" s="191" t="s">
        <v>43</v>
      </c>
      <c r="QP60" s="199">
        <v>1023.46</v>
      </c>
      <c r="QQ60" s="191" t="s">
        <v>43</v>
      </c>
      <c r="QR60" s="190">
        <f>SUM(QO60:QQ60)</f>
        <v>1023.46</v>
      </c>
      <c r="QS60" s="192" t="s">
        <v>63</v>
      </c>
      <c r="QT60" s="191" t="s">
        <v>43</v>
      </c>
      <c r="QU60" s="199">
        <v>1019.25</v>
      </c>
      <c r="QV60" s="191" t="s">
        <v>43</v>
      </c>
      <c r="QW60" s="190">
        <f>SUM(QT60:QV60)</f>
        <v>1019.25</v>
      </c>
      <c r="QX60" s="192" t="s">
        <v>63</v>
      </c>
      <c r="QY60" s="191" t="s">
        <v>43</v>
      </c>
      <c r="QZ60" s="199">
        <v>1019.3</v>
      </c>
      <c r="RA60" s="191" t="s">
        <v>43</v>
      </c>
      <c r="RB60" s="190">
        <f>SUM(QY60:RA60)</f>
        <v>1019.3</v>
      </c>
      <c r="RC60" s="192" t="s">
        <v>63</v>
      </c>
      <c r="RD60" s="191" t="s">
        <v>43</v>
      </c>
      <c r="RE60" s="199">
        <v>1019.25</v>
      </c>
      <c r="RF60" s="191" t="s">
        <v>43</v>
      </c>
      <c r="RG60" s="190">
        <f>SUM(RD60:RF60)</f>
        <v>1019.25</v>
      </c>
      <c r="RH60" s="192" t="s">
        <v>63</v>
      </c>
      <c r="RI60" s="191" t="s">
        <v>43</v>
      </c>
      <c r="RJ60" s="199">
        <v>1019.25</v>
      </c>
      <c r="RK60" s="191" t="s">
        <v>43</v>
      </c>
      <c r="RL60" s="190">
        <f>SUM(RI60:RK60)</f>
        <v>1019.25</v>
      </c>
      <c r="RM60" s="192" t="s">
        <v>63</v>
      </c>
      <c r="RN60" s="191" t="s">
        <v>43</v>
      </c>
      <c r="RO60" s="199">
        <v>1019.25</v>
      </c>
      <c r="RP60" s="191" t="s">
        <v>43</v>
      </c>
      <c r="RQ60" s="190">
        <f>SUM(RN60:RP60)</f>
        <v>1019.25</v>
      </c>
      <c r="RR60" s="192" t="s">
        <v>63</v>
      </c>
      <c r="RS60" s="191" t="s">
        <v>43</v>
      </c>
      <c r="RT60" s="199">
        <v>1019.25</v>
      </c>
      <c r="RU60" s="191" t="s">
        <v>43</v>
      </c>
      <c r="RV60" s="190">
        <f>SUM(RS60:RU60)</f>
        <v>1019.25</v>
      </c>
      <c r="RW60" s="192" t="s">
        <v>63</v>
      </c>
      <c r="RX60" s="191" t="s">
        <v>43</v>
      </c>
      <c r="RY60" s="199">
        <v>1019.25</v>
      </c>
      <c r="RZ60" s="191" t="s">
        <v>43</v>
      </c>
      <c r="SA60" s="190">
        <f>SUM(RX60:RZ60)</f>
        <v>1019.25</v>
      </c>
      <c r="SB60" s="192" t="s">
        <v>63</v>
      </c>
      <c r="SC60" s="191" t="s">
        <v>43</v>
      </c>
      <c r="SD60" s="199">
        <v>1019.25</v>
      </c>
      <c r="SE60" s="191" t="s">
        <v>43</v>
      </c>
      <c r="SF60" s="190">
        <f>SUM(SC60:SE60)</f>
        <v>1019.25</v>
      </c>
      <c r="SG60" s="192" t="s">
        <v>63</v>
      </c>
      <c r="SH60" s="191" t="s">
        <v>43</v>
      </c>
      <c r="SI60" s="199">
        <v>1019.25</v>
      </c>
      <c r="SJ60" s="191" t="s">
        <v>43</v>
      </c>
      <c r="SK60" s="190">
        <f>SUM(SH60:SJ60)</f>
        <v>1019.25</v>
      </c>
      <c r="SL60" s="192" t="s">
        <v>63</v>
      </c>
      <c r="SM60" s="191" t="s">
        <v>43</v>
      </c>
      <c r="SN60" s="199">
        <v>1019.25</v>
      </c>
      <c r="SO60" s="191" t="s">
        <v>43</v>
      </c>
      <c r="SP60" s="190">
        <f>SUM(SM60:SO60)</f>
        <v>1019.25</v>
      </c>
      <c r="SQ60" s="192" t="s">
        <v>63</v>
      </c>
      <c r="SR60" s="191" t="s">
        <v>43</v>
      </c>
      <c r="SS60" s="199">
        <v>1143.1300000000001</v>
      </c>
      <c r="ST60" s="191" t="s">
        <v>43</v>
      </c>
      <c r="SU60" s="190">
        <f>SUM(SR60:ST60)</f>
        <v>1143.1300000000001</v>
      </c>
      <c r="SV60" s="192" t="s">
        <v>63</v>
      </c>
      <c r="SW60" s="191" t="s">
        <v>43</v>
      </c>
      <c r="SX60" s="199">
        <v>1143.1300000000001</v>
      </c>
      <c r="SY60" s="191" t="s">
        <v>43</v>
      </c>
      <c r="SZ60" s="190">
        <f>SUM(SW60:SY60)</f>
        <v>1143.1300000000001</v>
      </c>
      <c r="TA60" s="192" t="s">
        <v>63</v>
      </c>
      <c r="TB60" s="191" t="s">
        <v>43</v>
      </c>
      <c r="TC60" s="199">
        <v>1143.1300000000001</v>
      </c>
      <c r="TD60" s="191" t="s">
        <v>43</v>
      </c>
      <c r="TE60" s="190">
        <f>SUM(TB60:TD60)</f>
        <v>1143.1300000000001</v>
      </c>
      <c r="TF60" s="192" t="s">
        <v>63</v>
      </c>
      <c r="TG60" s="191" t="s">
        <v>43</v>
      </c>
      <c r="TH60" s="199">
        <v>1114.6600000000001</v>
      </c>
      <c r="TI60" s="191" t="s">
        <v>43</v>
      </c>
      <c r="TJ60" s="190">
        <f>SUM(TG60:TI60)</f>
        <v>1114.6600000000001</v>
      </c>
      <c r="TK60" s="192" t="s">
        <v>63</v>
      </c>
      <c r="TL60" s="191" t="s">
        <v>43</v>
      </c>
      <c r="TM60" s="199">
        <v>1114.6600000000001</v>
      </c>
      <c r="TN60" s="191" t="s">
        <v>43</v>
      </c>
      <c r="TO60" s="190">
        <f>SUM(TL60:TN60)</f>
        <v>1114.6600000000001</v>
      </c>
      <c r="TP60" s="192" t="s">
        <v>63</v>
      </c>
      <c r="TQ60" s="191" t="s">
        <v>43</v>
      </c>
      <c r="TR60" s="199">
        <v>1114.6600000000001</v>
      </c>
      <c r="TS60" s="191" t="s">
        <v>43</v>
      </c>
      <c r="TT60" s="190">
        <f>SUM(TQ60:TS60)</f>
        <v>1114.6600000000001</v>
      </c>
      <c r="TU60" s="192" t="s">
        <v>63</v>
      </c>
      <c r="TV60" s="191" t="s">
        <v>43</v>
      </c>
      <c r="TW60" s="199">
        <v>1114.6600000000001</v>
      </c>
      <c r="TX60" s="191" t="s">
        <v>43</v>
      </c>
      <c r="TY60" s="190">
        <f>SUM(TV60:TX60)</f>
        <v>1114.6600000000001</v>
      </c>
      <c r="TZ60" s="192" t="s">
        <v>63</v>
      </c>
      <c r="UA60" s="191" t="s">
        <v>43</v>
      </c>
      <c r="UB60" s="199">
        <v>1114.6600000000001</v>
      </c>
      <c r="UC60" s="191" t="s">
        <v>43</v>
      </c>
      <c r="UD60" s="190">
        <f>SUM(UA60:UC60)</f>
        <v>1114.6600000000001</v>
      </c>
      <c r="UE60" s="192" t="s">
        <v>63</v>
      </c>
      <c r="UF60" s="191" t="s">
        <v>43</v>
      </c>
      <c r="UG60" s="199">
        <v>1114.6600000000001</v>
      </c>
      <c r="UH60" s="191" t="s">
        <v>43</v>
      </c>
      <c r="UI60" s="199">
        <f>SUM(UF60:UH60)</f>
        <v>1114.6600000000001</v>
      </c>
      <c r="UJ60" s="192" t="s">
        <v>63</v>
      </c>
      <c r="UK60" s="191" t="s">
        <v>43</v>
      </c>
      <c r="UL60" s="199">
        <v>1114.6600000000001</v>
      </c>
      <c r="UM60" s="191" t="s">
        <v>43</v>
      </c>
      <c r="UN60" s="190">
        <f>SUM(UK60:UM60)</f>
        <v>1114.6600000000001</v>
      </c>
      <c r="UO60" s="192" t="s">
        <v>63</v>
      </c>
      <c r="UP60" s="191" t="s">
        <v>43</v>
      </c>
      <c r="UQ60" s="199">
        <v>1240.97</v>
      </c>
      <c r="UR60" s="191" t="s">
        <v>43</v>
      </c>
      <c r="US60" s="190">
        <f>SUM(UP60:UR60)</f>
        <v>1240.97</v>
      </c>
      <c r="UT60" s="192" t="s">
        <v>63</v>
      </c>
      <c r="UU60" s="191" t="s">
        <v>43</v>
      </c>
      <c r="UV60" s="199">
        <v>1114.6600000000001</v>
      </c>
      <c r="UW60" s="191" t="s">
        <v>43</v>
      </c>
      <c r="UX60" s="190">
        <f>SUM(UU60:UW60)</f>
        <v>1114.6600000000001</v>
      </c>
      <c r="UY60" s="192" t="s">
        <v>63</v>
      </c>
      <c r="UZ60" s="191" t="s">
        <v>43</v>
      </c>
      <c r="VA60" s="199">
        <v>1187.1099999999999</v>
      </c>
      <c r="VB60" s="191" t="s">
        <v>43</v>
      </c>
      <c r="VC60" s="190">
        <f>SUM(UZ60:VB60)</f>
        <v>1187.1099999999999</v>
      </c>
      <c r="VD60" s="192" t="s">
        <v>63</v>
      </c>
      <c r="VE60" s="191" t="s">
        <v>43</v>
      </c>
      <c r="VF60" s="199">
        <v>1187.1099999999999</v>
      </c>
      <c r="VG60" s="191" t="s">
        <v>43</v>
      </c>
      <c r="VH60" s="190">
        <f>SUM(VE60:VG60)</f>
        <v>1187.1099999999999</v>
      </c>
      <c r="VI60" s="192" t="s">
        <v>63</v>
      </c>
      <c r="VJ60" s="191" t="s">
        <v>43</v>
      </c>
      <c r="VK60" s="199">
        <v>1187.1099999999999</v>
      </c>
      <c r="VL60" s="191" t="s">
        <v>43</v>
      </c>
      <c r="VM60" s="190">
        <f>SUM(VJ60:VL60)</f>
        <v>1187.1099999999999</v>
      </c>
      <c r="VN60" s="192" t="s">
        <v>63</v>
      </c>
      <c r="VO60" s="191" t="s">
        <v>43</v>
      </c>
      <c r="VP60" s="199">
        <v>1223.02</v>
      </c>
      <c r="VQ60" s="191" t="s">
        <v>43</v>
      </c>
      <c r="VR60" s="190">
        <f>SUM(VO60:VQ60)</f>
        <v>1223.02</v>
      </c>
      <c r="VS60" s="192" t="s">
        <v>63</v>
      </c>
      <c r="VT60" s="191" t="s">
        <v>43</v>
      </c>
      <c r="VU60" s="199">
        <v>1223.04</v>
      </c>
      <c r="VV60" s="191" t="s">
        <v>43</v>
      </c>
      <c r="VW60" s="190">
        <f>SUM(VT60:VV60)</f>
        <v>1223.04</v>
      </c>
      <c r="VX60" s="192" t="s">
        <v>63</v>
      </c>
      <c r="VY60" s="191" t="s">
        <v>43</v>
      </c>
      <c r="VZ60" s="199">
        <v>1223.02</v>
      </c>
      <c r="WA60" s="191" t="s">
        <v>43</v>
      </c>
      <c r="WB60" s="190">
        <f>SUM(VY60:WA60)</f>
        <v>1223.02</v>
      </c>
      <c r="WC60" s="192" t="s">
        <v>63</v>
      </c>
      <c r="WD60" s="191" t="s">
        <v>43</v>
      </c>
      <c r="WE60" s="199">
        <v>1223.02</v>
      </c>
      <c r="WF60" s="191" t="s">
        <v>43</v>
      </c>
      <c r="WG60" s="190">
        <f>SUM(WD60:WF60)</f>
        <v>1223.02</v>
      </c>
      <c r="WH60" s="192" t="s">
        <v>63</v>
      </c>
      <c r="WI60" s="191" t="s">
        <v>43</v>
      </c>
      <c r="WJ60" s="199">
        <v>1223.02</v>
      </c>
      <c r="WK60" s="191" t="s">
        <v>43</v>
      </c>
      <c r="WL60" s="190">
        <f>SUM(WI60:WK60)</f>
        <v>1223.02</v>
      </c>
      <c r="WM60" s="192" t="s">
        <v>63</v>
      </c>
      <c r="WN60" s="191" t="s">
        <v>43</v>
      </c>
      <c r="WO60" s="199">
        <v>1223.02</v>
      </c>
      <c r="WP60" s="191" t="s">
        <v>43</v>
      </c>
      <c r="WQ60" s="190">
        <f>SUM(WN60:WP60)</f>
        <v>1223.02</v>
      </c>
      <c r="WR60" s="192" t="s">
        <v>63</v>
      </c>
      <c r="WS60" s="191" t="s">
        <v>43</v>
      </c>
      <c r="WT60" s="199">
        <v>1223.02</v>
      </c>
      <c r="WU60" s="191" t="s">
        <v>43</v>
      </c>
      <c r="WV60" s="190">
        <f>SUM(WS60:WU60)</f>
        <v>1223.02</v>
      </c>
      <c r="WW60" s="192" t="s">
        <v>63</v>
      </c>
      <c r="WX60" s="191" t="s">
        <v>43</v>
      </c>
      <c r="WY60" s="199">
        <v>1223.02</v>
      </c>
      <c r="WZ60" s="191" t="s">
        <v>43</v>
      </c>
      <c r="XA60" s="190">
        <f>SUM(WX60:WZ60)</f>
        <v>1223.02</v>
      </c>
      <c r="XB60" s="192" t="s">
        <v>63</v>
      </c>
      <c r="XC60" s="191" t="s">
        <v>43</v>
      </c>
      <c r="XD60" s="199">
        <v>1223.02</v>
      </c>
      <c r="XE60" s="191" t="s">
        <v>43</v>
      </c>
      <c r="XF60" s="190">
        <f>SUM(XC60:XE60)</f>
        <v>1223.02</v>
      </c>
      <c r="XG60" s="192" t="s">
        <v>63</v>
      </c>
      <c r="XH60" s="191" t="s">
        <v>43</v>
      </c>
      <c r="XI60" s="199">
        <v>1264.5999999999999</v>
      </c>
      <c r="XJ60" s="191" t="s">
        <v>43</v>
      </c>
      <c r="XK60" s="190">
        <f>SUM(XH60:XJ60)</f>
        <v>1264.5999999999999</v>
      </c>
      <c r="XL60" s="192" t="s">
        <v>63</v>
      </c>
      <c r="XM60" s="191" t="s">
        <v>43</v>
      </c>
      <c r="XN60" s="199">
        <v>1303.74</v>
      </c>
      <c r="XO60" s="191" t="s">
        <v>43</v>
      </c>
      <c r="XP60" s="190">
        <f>SUM(XM60:XO60)</f>
        <v>1303.74</v>
      </c>
      <c r="XQ60" s="192" t="s">
        <v>63</v>
      </c>
      <c r="XR60" s="191" t="s">
        <v>43</v>
      </c>
      <c r="XS60" s="199">
        <v>1311.25</v>
      </c>
      <c r="XT60" s="191" t="s">
        <v>43</v>
      </c>
      <c r="XU60" s="190">
        <f>SUM(XR60:XT60)</f>
        <v>1311.25</v>
      </c>
      <c r="XV60" s="192" t="s">
        <v>63</v>
      </c>
      <c r="XW60" s="191" t="s">
        <v>43</v>
      </c>
      <c r="XX60" s="199">
        <v>1311.25</v>
      </c>
      <c r="XY60" s="191" t="s">
        <v>43</v>
      </c>
      <c r="XZ60" s="190">
        <f>SUM(XW60:XY60)</f>
        <v>1311.25</v>
      </c>
      <c r="YA60" s="192" t="s">
        <v>63</v>
      </c>
      <c r="YB60" s="191" t="s">
        <v>43</v>
      </c>
      <c r="YC60" s="199">
        <v>1311.25</v>
      </c>
      <c r="YD60" s="191" t="s">
        <v>43</v>
      </c>
      <c r="YE60" s="190">
        <f>SUM(YB60:YD60)</f>
        <v>1311.25</v>
      </c>
      <c r="YF60" s="192" t="s">
        <v>63</v>
      </c>
      <c r="YG60" s="191" t="s">
        <v>43</v>
      </c>
      <c r="YH60" s="199">
        <v>1311.25</v>
      </c>
      <c r="YI60" s="191" t="s">
        <v>43</v>
      </c>
      <c r="YJ60" s="190">
        <f>SUM(YG60:YI60)</f>
        <v>1311.25</v>
      </c>
      <c r="YK60" s="192" t="s">
        <v>63</v>
      </c>
      <c r="YL60" s="191" t="s">
        <v>43</v>
      </c>
      <c r="YM60" s="199">
        <v>1486.17</v>
      </c>
      <c r="YN60" s="191" t="s">
        <v>43</v>
      </c>
      <c r="YO60" s="190">
        <f>SUM(YL60:YN60)</f>
        <v>1486.17</v>
      </c>
      <c r="YP60" s="192" t="s">
        <v>63</v>
      </c>
      <c r="YQ60" s="191" t="s">
        <v>43</v>
      </c>
      <c r="YR60" s="199">
        <v>1345.67</v>
      </c>
      <c r="YS60" s="191" t="s">
        <v>43</v>
      </c>
      <c r="YT60" s="190">
        <f>SUM(YQ60:YS60)</f>
        <v>1345.67</v>
      </c>
      <c r="YU60" s="192" t="s">
        <v>63</v>
      </c>
      <c r="YV60" s="191" t="s">
        <v>43</v>
      </c>
      <c r="YW60" s="199">
        <v>1345.67</v>
      </c>
      <c r="YX60" s="191" t="s">
        <v>43</v>
      </c>
      <c r="YY60" s="190">
        <f>SUM(YV60:YX60)</f>
        <v>1345.67</v>
      </c>
      <c r="YZ60" s="192" t="s">
        <v>63</v>
      </c>
      <c r="ZA60" s="191" t="s">
        <v>43</v>
      </c>
      <c r="ZB60" s="199">
        <v>1345.67</v>
      </c>
      <c r="ZC60" s="191" t="s">
        <v>43</v>
      </c>
      <c r="ZD60" s="190">
        <f>SUM(ZA60:ZC60)</f>
        <v>1345.67</v>
      </c>
      <c r="ZE60" s="192" t="s">
        <v>63</v>
      </c>
      <c r="ZF60" s="191" t="s">
        <v>43</v>
      </c>
      <c r="ZG60" s="199">
        <v>1345.67</v>
      </c>
      <c r="ZH60" s="191" t="s">
        <v>43</v>
      </c>
      <c r="ZI60" s="190">
        <f>SUM(ZF60:ZH60)</f>
        <v>1345.67</v>
      </c>
      <c r="ZJ60" s="192" t="s">
        <v>63</v>
      </c>
      <c r="ZK60" s="191"/>
      <c r="ZL60" s="199"/>
      <c r="ZM60" s="191"/>
      <c r="ZN60" s="190">
        <f>SUM(ZK60:ZM60)</f>
        <v>0</v>
      </c>
      <c r="ZO60" s="192" t="s">
        <v>63</v>
      </c>
      <c r="ZP60" s="191"/>
      <c r="ZQ60" s="199"/>
      <c r="ZR60" s="191"/>
      <c r="ZS60" s="190">
        <f>SUM(ZP60:ZR60)</f>
        <v>0</v>
      </c>
      <c r="ZT60" s="192" t="s">
        <v>63</v>
      </c>
      <c r="ZU60" s="191"/>
      <c r="ZV60" s="199"/>
      <c r="ZW60" s="191"/>
      <c r="ZX60" s="190">
        <f>SUM(ZU60:ZW60)</f>
        <v>0</v>
      </c>
      <c r="ZY60" s="192" t="s">
        <v>63</v>
      </c>
      <c r="ZZ60" s="191"/>
      <c r="AAA60" s="199"/>
      <c r="AAB60" s="191"/>
      <c r="AAC60" s="190">
        <f>SUM(ZZ60:AAB60)</f>
        <v>0</v>
      </c>
      <c r="AAD60" s="192" t="s">
        <v>63</v>
      </c>
      <c r="AAE60" s="191"/>
      <c r="AAF60" s="199"/>
      <c r="AAG60" s="191"/>
      <c r="AAH60" s="190">
        <f>SUM(AAE60:AAG60)</f>
        <v>0</v>
      </c>
      <c r="AAI60" s="192" t="s">
        <v>63</v>
      </c>
      <c r="AAJ60" s="191"/>
      <c r="AAK60" s="199"/>
      <c r="AAL60" s="191"/>
      <c r="AAM60" s="190">
        <f>SUM(AAJ60:AAL60)</f>
        <v>0</v>
      </c>
    </row>
    <row r="61" spans="1:715" ht="31.5" customHeight="1" thickBot="1" x14ac:dyDescent="0.3">
      <c r="A61" s="194" t="s">
        <v>63</v>
      </c>
      <c r="B61" s="205" t="s">
        <v>163</v>
      </c>
      <c r="C61" s="205">
        <v>660.58</v>
      </c>
      <c r="D61" s="205">
        <v>679.47</v>
      </c>
      <c r="E61" s="190">
        <f>SUM(B61:D61)</f>
        <v>1340.0500000000002</v>
      </c>
      <c r="F61" s="194" t="s">
        <v>63</v>
      </c>
      <c r="G61" s="205" t="s">
        <v>163</v>
      </c>
      <c r="H61" s="205">
        <v>667.63</v>
      </c>
      <c r="I61" s="205">
        <v>686.73</v>
      </c>
      <c r="J61" s="190">
        <f>SUM(G61:I61)</f>
        <v>1354.3600000000001</v>
      </c>
      <c r="K61" s="194" t="s">
        <v>63</v>
      </c>
      <c r="L61" s="205" t="s">
        <v>163</v>
      </c>
      <c r="M61" s="205">
        <v>674.69</v>
      </c>
      <c r="N61" s="205">
        <v>693.98</v>
      </c>
      <c r="O61" s="190">
        <f>SUM(L61:N61)</f>
        <v>1368.67</v>
      </c>
      <c r="P61" s="194" t="s">
        <v>63</v>
      </c>
      <c r="Q61" s="205" t="s">
        <v>163</v>
      </c>
      <c r="R61" s="205">
        <v>681.74</v>
      </c>
      <c r="S61" s="205">
        <v>701.24</v>
      </c>
      <c r="T61" s="190">
        <f>SUM(Q61:S61)</f>
        <v>1382.98</v>
      </c>
      <c r="U61" s="194" t="s">
        <v>63</v>
      </c>
      <c r="V61" s="205" t="s">
        <v>163</v>
      </c>
      <c r="W61" s="205">
        <v>688.79</v>
      </c>
      <c r="X61" s="205">
        <v>708.49</v>
      </c>
      <c r="Y61" s="190">
        <f>SUM(V61:X61)</f>
        <v>1397.28</v>
      </c>
      <c r="Z61" s="194" t="s">
        <v>63</v>
      </c>
      <c r="AA61" s="205" t="s">
        <v>163</v>
      </c>
      <c r="AB61" s="205">
        <v>695.82</v>
      </c>
      <c r="AC61" s="205">
        <v>715.72</v>
      </c>
      <c r="AD61" s="190">
        <f>SUM(AA61:AC61)</f>
        <v>1411.54</v>
      </c>
      <c r="AE61" s="194" t="s">
        <v>63</v>
      </c>
      <c r="AF61" s="205" t="s">
        <v>163</v>
      </c>
      <c r="AG61" s="205">
        <v>768.84</v>
      </c>
      <c r="AH61" s="205">
        <v>790.8</v>
      </c>
      <c r="AI61" s="190">
        <f>SUM(AF61:AH61)</f>
        <v>1559.6399999999999</v>
      </c>
      <c r="AJ61" s="194" t="s">
        <v>63</v>
      </c>
      <c r="AK61" s="205" t="s">
        <v>163</v>
      </c>
      <c r="AL61" s="205">
        <v>768.84</v>
      </c>
      <c r="AM61" s="205">
        <v>790.8</v>
      </c>
      <c r="AN61" s="190">
        <f>SUM(AK61:AM61)</f>
        <v>1559.6399999999999</v>
      </c>
      <c r="AO61" s="192" t="s">
        <v>63</v>
      </c>
      <c r="AP61" s="190" t="s">
        <v>51</v>
      </c>
      <c r="AQ61" s="190">
        <v>768.84</v>
      </c>
      <c r="AR61" s="190">
        <v>790.8</v>
      </c>
      <c r="AS61" s="190">
        <f>SUM(AP61:AR61)</f>
        <v>1559.6399999999999</v>
      </c>
      <c r="AT61" s="192" t="s">
        <v>63</v>
      </c>
      <c r="AU61" s="190" t="s">
        <v>43</v>
      </c>
      <c r="AV61" s="190">
        <v>768.84</v>
      </c>
      <c r="AW61" s="190">
        <v>790.8</v>
      </c>
      <c r="AX61" s="190">
        <f>SUM(AU61:AW61)</f>
        <v>1559.6399999999999</v>
      </c>
      <c r="AY61" s="192" t="s">
        <v>73</v>
      </c>
      <c r="AZ61" s="191" t="s">
        <v>43</v>
      </c>
      <c r="BA61" s="191" t="s">
        <v>43</v>
      </c>
      <c r="BB61" s="191" t="s">
        <v>43</v>
      </c>
      <c r="BC61" s="190">
        <f>SUM(AZ61:BB61)</f>
        <v>0</v>
      </c>
      <c r="BD61" s="192" t="s">
        <v>73</v>
      </c>
      <c r="BE61" s="191" t="s">
        <v>43</v>
      </c>
      <c r="BF61" s="191" t="s">
        <v>43</v>
      </c>
      <c r="BG61" s="191" t="s">
        <v>43</v>
      </c>
      <c r="BH61" s="190">
        <f>SUM(BE61:BG61)</f>
        <v>0</v>
      </c>
      <c r="BI61" s="192" t="s">
        <v>73</v>
      </c>
      <c r="BJ61" s="191" t="s">
        <v>43</v>
      </c>
      <c r="BK61" s="191" t="s">
        <v>43</v>
      </c>
      <c r="BL61" s="191" t="s">
        <v>43</v>
      </c>
      <c r="BM61" s="190">
        <f>SUM(BJ61:BL61)</f>
        <v>0</v>
      </c>
      <c r="BN61" s="192" t="s">
        <v>73</v>
      </c>
      <c r="BO61" s="191" t="s">
        <v>43</v>
      </c>
      <c r="BP61" s="191" t="s">
        <v>43</v>
      </c>
      <c r="BQ61" s="191" t="s">
        <v>43</v>
      </c>
      <c r="BR61" s="190">
        <f>SUM(BO61:BQ61)</f>
        <v>0</v>
      </c>
      <c r="BS61" s="192" t="s">
        <v>73</v>
      </c>
      <c r="BT61" s="191" t="s">
        <v>43</v>
      </c>
      <c r="BU61" s="191" t="s">
        <v>43</v>
      </c>
      <c r="BV61" s="191" t="s">
        <v>43</v>
      </c>
      <c r="BW61" s="190">
        <f>SUM(BT61:BV61)</f>
        <v>0</v>
      </c>
      <c r="BX61" s="192" t="s">
        <v>73</v>
      </c>
      <c r="BY61" s="191" t="s">
        <v>43</v>
      </c>
      <c r="BZ61" s="191" t="s">
        <v>43</v>
      </c>
      <c r="CA61" s="191" t="s">
        <v>43</v>
      </c>
      <c r="CB61" s="190">
        <f>SUM(BY61:CA61)</f>
        <v>0</v>
      </c>
      <c r="CC61" s="192" t="s">
        <v>73</v>
      </c>
      <c r="CD61" s="191" t="s">
        <v>43</v>
      </c>
      <c r="CE61" s="191" t="s">
        <v>43</v>
      </c>
      <c r="CF61" s="191" t="s">
        <v>43</v>
      </c>
      <c r="CG61" s="190">
        <f>SUM(CD61:CF61)</f>
        <v>0</v>
      </c>
      <c r="CH61" s="192" t="s">
        <v>73</v>
      </c>
      <c r="CI61" s="191" t="s">
        <v>43</v>
      </c>
      <c r="CJ61" s="191" t="s">
        <v>43</v>
      </c>
      <c r="CK61" s="191" t="s">
        <v>43</v>
      </c>
      <c r="CL61" s="190">
        <f>SUM(CI61:CK61)</f>
        <v>0</v>
      </c>
      <c r="CM61" s="192" t="s">
        <v>73</v>
      </c>
      <c r="CN61" s="191" t="s">
        <v>43</v>
      </c>
      <c r="CO61" s="191" t="s">
        <v>43</v>
      </c>
      <c r="CP61" s="191" t="s">
        <v>43</v>
      </c>
      <c r="CQ61" s="190">
        <f>SUM(CN61:CP61)</f>
        <v>0</v>
      </c>
      <c r="CR61" s="192" t="s">
        <v>73</v>
      </c>
      <c r="CS61" s="191" t="s">
        <v>43</v>
      </c>
      <c r="CT61" s="191" t="s">
        <v>43</v>
      </c>
      <c r="CU61" s="191" t="s">
        <v>43</v>
      </c>
      <c r="CV61" s="190">
        <f>SUM(CS61:CU61)</f>
        <v>0</v>
      </c>
      <c r="CW61" s="192" t="s">
        <v>73</v>
      </c>
      <c r="CX61" s="191" t="s">
        <v>43</v>
      </c>
      <c r="CY61" s="191" t="s">
        <v>43</v>
      </c>
      <c r="CZ61" s="191" t="s">
        <v>43</v>
      </c>
      <c r="DA61" s="190">
        <f>SUM(CX61:CZ61)</f>
        <v>0</v>
      </c>
      <c r="DB61" s="192" t="s">
        <v>73</v>
      </c>
      <c r="DC61" s="191" t="s">
        <v>43</v>
      </c>
      <c r="DD61" s="191" t="s">
        <v>43</v>
      </c>
      <c r="DE61" s="191" t="s">
        <v>43</v>
      </c>
      <c r="DF61" s="190">
        <f>SUM(DC61:DE61)</f>
        <v>0</v>
      </c>
      <c r="DG61" s="192" t="s">
        <v>73</v>
      </c>
      <c r="DH61" s="191" t="s">
        <v>43</v>
      </c>
      <c r="DI61" s="191" t="s">
        <v>43</v>
      </c>
      <c r="DJ61" s="191" t="s">
        <v>43</v>
      </c>
      <c r="DK61" s="190">
        <f>SUM(DH61:DJ61)</f>
        <v>0</v>
      </c>
      <c r="DL61" s="192" t="s">
        <v>73</v>
      </c>
      <c r="DM61" s="191" t="s">
        <v>43</v>
      </c>
      <c r="DN61" s="191" t="s">
        <v>43</v>
      </c>
      <c r="DO61" s="191" t="s">
        <v>43</v>
      </c>
      <c r="DP61" s="190">
        <f>SUM(DM61:DO61)</f>
        <v>0</v>
      </c>
      <c r="DQ61" s="192" t="s">
        <v>73</v>
      </c>
      <c r="DR61" s="191" t="s">
        <v>43</v>
      </c>
      <c r="DS61" s="191" t="s">
        <v>43</v>
      </c>
      <c r="DT61" s="191" t="s">
        <v>43</v>
      </c>
      <c r="DU61" s="190">
        <f>SUM(DR61:DT61)</f>
        <v>0</v>
      </c>
      <c r="DV61" s="192" t="s">
        <v>73</v>
      </c>
      <c r="DW61" s="191" t="s">
        <v>43</v>
      </c>
      <c r="DX61" s="191" t="s">
        <v>43</v>
      </c>
      <c r="DY61" s="191" t="s">
        <v>43</v>
      </c>
      <c r="DZ61" s="190">
        <f>SUM(DW61:DY61)</f>
        <v>0</v>
      </c>
      <c r="EA61" s="192" t="s">
        <v>73</v>
      </c>
      <c r="EB61" s="191" t="s">
        <v>43</v>
      </c>
      <c r="EC61" s="191" t="s">
        <v>43</v>
      </c>
      <c r="ED61" s="191" t="s">
        <v>43</v>
      </c>
      <c r="EE61" s="190">
        <f>SUM(EB61:ED61)</f>
        <v>0</v>
      </c>
      <c r="EF61" s="192" t="s">
        <v>73</v>
      </c>
      <c r="EG61" s="191" t="s">
        <v>43</v>
      </c>
      <c r="EH61" s="191" t="s">
        <v>43</v>
      </c>
      <c r="EI61" s="191" t="s">
        <v>43</v>
      </c>
      <c r="EJ61" s="190">
        <f>SUM(EG61:EI61)</f>
        <v>0</v>
      </c>
      <c r="EK61" s="192" t="s">
        <v>73</v>
      </c>
      <c r="EL61" s="191" t="s">
        <v>43</v>
      </c>
      <c r="EM61" s="191" t="s">
        <v>43</v>
      </c>
      <c r="EN61" s="191" t="s">
        <v>43</v>
      </c>
      <c r="EO61" s="190">
        <f>SUM(EL61:EN61)</f>
        <v>0</v>
      </c>
      <c r="EP61" s="192" t="s">
        <v>73</v>
      </c>
      <c r="EQ61" s="191" t="s">
        <v>43</v>
      </c>
      <c r="ER61" s="191" t="s">
        <v>43</v>
      </c>
      <c r="ES61" s="191" t="s">
        <v>43</v>
      </c>
      <c r="ET61" s="190">
        <f>SUM(EQ61:ES61)</f>
        <v>0</v>
      </c>
      <c r="EU61" s="192" t="s">
        <v>73</v>
      </c>
      <c r="EV61" s="191" t="s">
        <v>43</v>
      </c>
      <c r="EW61" s="191" t="s">
        <v>43</v>
      </c>
      <c r="EX61" s="191" t="s">
        <v>43</v>
      </c>
      <c r="EY61" s="190">
        <f>SUM(EV61:EX61)</f>
        <v>0</v>
      </c>
      <c r="EZ61" s="192" t="s">
        <v>73</v>
      </c>
      <c r="FA61" s="191" t="s">
        <v>43</v>
      </c>
      <c r="FB61" s="191" t="s">
        <v>43</v>
      </c>
      <c r="FC61" s="191" t="s">
        <v>43</v>
      </c>
      <c r="FD61" s="190">
        <f>SUM(FA61:FC61)</f>
        <v>0</v>
      </c>
      <c r="FE61" s="192" t="s">
        <v>73</v>
      </c>
      <c r="FF61" s="191" t="s">
        <v>43</v>
      </c>
      <c r="FG61" s="191" t="s">
        <v>43</v>
      </c>
      <c r="FH61" s="191" t="s">
        <v>43</v>
      </c>
      <c r="FI61" s="190">
        <f>SUM(FF61:FH61)</f>
        <v>0</v>
      </c>
      <c r="FJ61" s="192" t="s">
        <v>73</v>
      </c>
      <c r="FK61" s="191" t="s">
        <v>43</v>
      </c>
      <c r="FL61" s="191" t="s">
        <v>43</v>
      </c>
      <c r="FM61" s="191" t="s">
        <v>43</v>
      </c>
      <c r="FN61" s="190">
        <f>SUM(FK61:FM61)</f>
        <v>0</v>
      </c>
      <c r="FO61" s="192" t="s">
        <v>73</v>
      </c>
      <c r="FP61" s="191" t="s">
        <v>43</v>
      </c>
      <c r="FQ61" s="191" t="s">
        <v>43</v>
      </c>
      <c r="FR61" s="191" t="s">
        <v>43</v>
      </c>
      <c r="FS61" s="190">
        <f>SUM(FP61:FR61)</f>
        <v>0</v>
      </c>
      <c r="FT61" s="192" t="s">
        <v>73</v>
      </c>
      <c r="FU61" s="191" t="s">
        <v>43</v>
      </c>
      <c r="FV61" s="191" t="s">
        <v>43</v>
      </c>
      <c r="FW61" s="191" t="s">
        <v>43</v>
      </c>
      <c r="FX61" s="190">
        <f>SUM(FU61:FW61)</f>
        <v>0</v>
      </c>
      <c r="FY61" s="192" t="s">
        <v>73</v>
      </c>
      <c r="FZ61" s="191" t="s">
        <v>43</v>
      </c>
      <c r="GA61" s="191" t="s">
        <v>43</v>
      </c>
      <c r="GB61" s="191" t="s">
        <v>43</v>
      </c>
      <c r="GC61" s="190">
        <f>SUM(FZ61:GB61)</f>
        <v>0</v>
      </c>
      <c r="GD61" s="192" t="s">
        <v>73</v>
      </c>
      <c r="GE61" s="191" t="s">
        <v>43</v>
      </c>
      <c r="GF61" s="191" t="s">
        <v>43</v>
      </c>
      <c r="GG61" s="191" t="s">
        <v>43</v>
      </c>
      <c r="GH61" s="190">
        <f>SUM(GE61:GG61)</f>
        <v>0</v>
      </c>
      <c r="GI61" s="192" t="s">
        <v>73</v>
      </c>
      <c r="GJ61" s="191" t="s">
        <v>43</v>
      </c>
      <c r="GK61" s="191" t="s">
        <v>43</v>
      </c>
      <c r="GL61" s="191" t="s">
        <v>43</v>
      </c>
      <c r="GM61" s="190">
        <f>SUM(GJ61:GL61)</f>
        <v>0</v>
      </c>
      <c r="GN61" s="192" t="s">
        <v>73</v>
      </c>
      <c r="GO61" s="191" t="s">
        <v>43</v>
      </c>
      <c r="GP61" s="191" t="s">
        <v>43</v>
      </c>
      <c r="GQ61" s="191" t="s">
        <v>43</v>
      </c>
      <c r="GR61" s="190">
        <f>SUM(GO61:GQ61)</f>
        <v>0</v>
      </c>
      <c r="GS61" s="192" t="s">
        <v>73</v>
      </c>
      <c r="GT61" s="191" t="s">
        <v>43</v>
      </c>
      <c r="GU61" s="191" t="s">
        <v>43</v>
      </c>
      <c r="GV61" s="191" t="s">
        <v>43</v>
      </c>
      <c r="GW61" s="190">
        <f>SUM(GT61:GV61)</f>
        <v>0</v>
      </c>
      <c r="GX61" s="192" t="s">
        <v>73</v>
      </c>
      <c r="GY61" s="191" t="s">
        <v>43</v>
      </c>
      <c r="GZ61" s="191" t="s">
        <v>43</v>
      </c>
      <c r="HA61" s="191" t="s">
        <v>43</v>
      </c>
      <c r="HB61" s="190">
        <f>SUM(GY61:HA61)</f>
        <v>0</v>
      </c>
      <c r="HC61" s="192" t="s">
        <v>73</v>
      </c>
      <c r="HD61" s="191" t="s">
        <v>43</v>
      </c>
      <c r="HE61" s="191" t="s">
        <v>43</v>
      </c>
      <c r="HF61" s="191" t="s">
        <v>43</v>
      </c>
      <c r="HG61" s="190">
        <f>SUM(HD61:HF61)</f>
        <v>0</v>
      </c>
      <c r="HH61" s="192" t="s">
        <v>73</v>
      </c>
      <c r="HI61" s="191" t="s">
        <v>43</v>
      </c>
      <c r="HJ61" s="191" t="s">
        <v>43</v>
      </c>
      <c r="HK61" s="191" t="s">
        <v>43</v>
      </c>
      <c r="HL61" s="190">
        <f>SUM(HI61:HK61)</f>
        <v>0</v>
      </c>
      <c r="HM61" s="192" t="s">
        <v>73</v>
      </c>
      <c r="HN61" s="191" t="s">
        <v>43</v>
      </c>
      <c r="HO61" s="191" t="s">
        <v>43</v>
      </c>
      <c r="HP61" s="191" t="s">
        <v>43</v>
      </c>
      <c r="HQ61" s="190">
        <f>SUM(HN61:HP61)</f>
        <v>0</v>
      </c>
      <c r="HR61" s="192" t="s">
        <v>73</v>
      </c>
      <c r="HS61" s="191" t="s">
        <v>43</v>
      </c>
      <c r="HT61" s="191" t="s">
        <v>43</v>
      </c>
      <c r="HU61" s="191" t="s">
        <v>43</v>
      </c>
      <c r="HV61" s="190">
        <f>SUM(HS61:HU61)</f>
        <v>0</v>
      </c>
      <c r="HW61" s="192" t="s">
        <v>73</v>
      </c>
      <c r="HX61" s="191" t="s">
        <v>43</v>
      </c>
      <c r="HY61" s="191" t="s">
        <v>43</v>
      </c>
      <c r="HZ61" s="191" t="s">
        <v>43</v>
      </c>
      <c r="IA61" s="190">
        <f>SUM(HX61:HZ61)</f>
        <v>0</v>
      </c>
      <c r="IB61" s="192" t="s">
        <v>73</v>
      </c>
      <c r="IC61" s="191" t="s">
        <v>43</v>
      </c>
      <c r="ID61" s="191" t="s">
        <v>43</v>
      </c>
      <c r="IE61" s="191" t="s">
        <v>43</v>
      </c>
      <c r="IF61" s="190">
        <f>SUM(IC61:IE61)</f>
        <v>0</v>
      </c>
      <c r="IG61" s="192" t="s">
        <v>73</v>
      </c>
      <c r="IH61" s="191" t="s">
        <v>43</v>
      </c>
      <c r="II61" s="191" t="s">
        <v>43</v>
      </c>
      <c r="IJ61" s="191" t="s">
        <v>43</v>
      </c>
      <c r="IK61" s="190">
        <f>SUM(IH61:IJ61)</f>
        <v>0</v>
      </c>
      <c r="IL61" s="192" t="s">
        <v>73</v>
      </c>
      <c r="IM61" s="191" t="s">
        <v>43</v>
      </c>
      <c r="IN61" s="191" t="s">
        <v>43</v>
      </c>
      <c r="IO61" s="191" t="s">
        <v>43</v>
      </c>
      <c r="IP61" s="190">
        <f>SUM(IM61:IO61)</f>
        <v>0</v>
      </c>
      <c r="IQ61" s="192" t="s">
        <v>73</v>
      </c>
      <c r="IR61" s="191" t="s">
        <v>43</v>
      </c>
      <c r="IS61" s="191" t="s">
        <v>43</v>
      </c>
      <c r="IT61" s="191" t="s">
        <v>43</v>
      </c>
      <c r="IU61" s="190">
        <f>SUM(IR61:IT61)</f>
        <v>0</v>
      </c>
      <c r="IV61" s="192" t="s">
        <v>73</v>
      </c>
      <c r="IW61" s="191" t="s">
        <v>43</v>
      </c>
      <c r="IX61" s="191" t="s">
        <v>43</v>
      </c>
      <c r="IY61" s="191" t="s">
        <v>43</v>
      </c>
      <c r="IZ61" s="190">
        <f>SUM(IW61:IY61)</f>
        <v>0</v>
      </c>
      <c r="JA61" s="192" t="s">
        <v>73</v>
      </c>
      <c r="JB61" s="191" t="s">
        <v>43</v>
      </c>
      <c r="JC61" s="191" t="s">
        <v>43</v>
      </c>
      <c r="JD61" s="191" t="s">
        <v>43</v>
      </c>
      <c r="JE61" s="190">
        <f>SUM(JB61:JD61)</f>
        <v>0</v>
      </c>
      <c r="JF61" s="192" t="s">
        <v>73</v>
      </c>
      <c r="JG61" s="191" t="s">
        <v>43</v>
      </c>
      <c r="JH61" s="191" t="s">
        <v>43</v>
      </c>
      <c r="JI61" s="191" t="s">
        <v>43</v>
      </c>
      <c r="JJ61" s="190">
        <f>SUM(JG61:JI61)</f>
        <v>0</v>
      </c>
      <c r="JK61" s="192" t="s">
        <v>73</v>
      </c>
      <c r="JL61" s="191" t="s">
        <v>43</v>
      </c>
      <c r="JM61" s="191" t="s">
        <v>43</v>
      </c>
      <c r="JN61" s="191" t="s">
        <v>43</v>
      </c>
      <c r="JO61" s="190">
        <f>SUM(JL61:JN61)</f>
        <v>0</v>
      </c>
      <c r="JP61" s="192" t="s">
        <v>73</v>
      </c>
      <c r="JQ61" s="191" t="s">
        <v>43</v>
      </c>
      <c r="JR61" s="191" t="s">
        <v>43</v>
      </c>
      <c r="JS61" s="191" t="s">
        <v>43</v>
      </c>
      <c r="JT61" s="190">
        <f>SUM(JQ61:JS61)</f>
        <v>0</v>
      </c>
      <c r="JU61" s="192" t="s">
        <v>73</v>
      </c>
      <c r="JV61" s="191" t="s">
        <v>43</v>
      </c>
      <c r="JW61" s="191" t="s">
        <v>43</v>
      </c>
      <c r="JX61" s="191" t="s">
        <v>43</v>
      </c>
      <c r="JY61" s="190">
        <f>SUM(JV61:JX61)</f>
        <v>0</v>
      </c>
      <c r="JZ61" s="192" t="s">
        <v>73</v>
      </c>
      <c r="KA61" s="191" t="s">
        <v>43</v>
      </c>
      <c r="KB61" s="191" t="s">
        <v>43</v>
      </c>
      <c r="KC61" s="191" t="s">
        <v>43</v>
      </c>
      <c r="KD61" s="190">
        <f>SUM(KA61:KC61)</f>
        <v>0</v>
      </c>
      <c r="KE61" s="192" t="s">
        <v>73</v>
      </c>
      <c r="KF61" s="191" t="s">
        <v>43</v>
      </c>
      <c r="KG61" s="191" t="s">
        <v>43</v>
      </c>
      <c r="KH61" s="191" t="s">
        <v>43</v>
      </c>
      <c r="KI61" s="190">
        <f>SUM(KF61:KH61)</f>
        <v>0</v>
      </c>
      <c r="KJ61" s="192" t="s">
        <v>73</v>
      </c>
      <c r="KK61" s="191" t="s">
        <v>43</v>
      </c>
      <c r="KL61" s="191" t="s">
        <v>43</v>
      </c>
      <c r="KM61" s="191" t="s">
        <v>43</v>
      </c>
      <c r="KN61" s="190">
        <f>SUM(KK61:KM61)</f>
        <v>0</v>
      </c>
      <c r="KO61" s="192" t="s">
        <v>73</v>
      </c>
      <c r="KP61" s="191" t="s">
        <v>43</v>
      </c>
      <c r="KQ61" s="191" t="s">
        <v>43</v>
      </c>
      <c r="KR61" s="191" t="s">
        <v>43</v>
      </c>
      <c r="KS61" s="190">
        <f>SUM(KP61:KR61)</f>
        <v>0</v>
      </c>
      <c r="KT61" s="192" t="s">
        <v>73</v>
      </c>
      <c r="KU61" s="191" t="s">
        <v>43</v>
      </c>
      <c r="KV61" s="191" t="s">
        <v>43</v>
      </c>
      <c r="KW61" s="191" t="s">
        <v>43</v>
      </c>
      <c r="KX61" s="190">
        <f>SUM(KU61:KW61)</f>
        <v>0</v>
      </c>
      <c r="KY61" s="192" t="s">
        <v>73</v>
      </c>
      <c r="KZ61" s="191" t="s">
        <v>43</v>
      </c>
      <c r="LA61" s="191" t="s">
        <v>43</v>
      </c>
      <c r="LB61" s="191" t="s">
        <v>43</v>
      </c>
      <c r="LC61" s="190">
        <f>SUM(KZ61:LB61)</f>
        <v>0</v>
      </c>
      <c r="LD61" s="192" t="s">
        <v>73</v>
      </c>
      <c r="LE61" s="191" t="s">
        <v>43</v>
      </c>
      <c r="LF61" s="191" t="s">
        <v>43</v>
      </c>
      <c r="LG61" s="191" t="s">
        <v>43</v>
      </c>
      <c r="LH61" s="190">
        <f>SUM(LE61:LG61)</f>
        <v>0</v>
      </c>
      <c r="LI61" s="192" t="s">
        <v>73</v>
      </c>
      <c r="LJ61" s="191" t="s">
        <v>43</v>
      </c>
      <c r="LK61" s="191" t="s">
        <v>43</v>
      </c>
      <c r="LL61" s="191" t="s">
        <v>43</v>
      </c>
      <c r="LM61" s="190">
        <f>SUM(LJ61:LL61)</f>
        <v>0</v>
      </c>
      <c r="LN61" s="192" t="s">
        <v>73</v>
      </c>
      <c r="LO61" s="191" t="s">
        <v>43</v>
      </c>
      <c r="LP61" s="191" t="s">
        <v>43</v>
      </c>
      <c r="LQ61" s="191" t="s">
        <v>43</v>
      </c>
      <c r="LR61" s="190">
        <f>SUM(LO61:LQ61)</f>
        <v>0</v>
      </c>
      <c r="LS61" s="192" t="s">
        <v>73</v>
      </c>
      <c r="LT61" s="191" t="s">
        <v>43</v>
      </c>
      <c r="LU61" s="191" t="s">
        <v>43</v>
      </c>
      <c r="LV61" s="191" t="s">
        <v>43</v>
      </c>
      <c r="LW61" s="190">
        <f>SUM(LT61:LV61)</f>
        <v>0</v>
      </c>
      <c r="LX61" s="192" t="s">
        <v>73</v>
      </c>
      <c r="LY61" s="191" t="s">
        <v>43</v>
      </c>
      <c r="LZ61" s="191" t="s">
        <v>43</v>
      </c>
      <c r="MA61" s="191" t="s">
        <v>43</v>
      </c>
      <c r="MB61" s="190">
        <f>SUM(LY61:MA61)</f>
        <v>0</v>
      </c>
      <c r="MC61" s="192" t="s">
        <v>73</v>
      </c>
      <c r="MD61" s="191" t="s">
        <v>43</v>
      </c>
      <c r="ME61" s="191" t="s">
        <v>43</v>
      </c>
      <c r="MF61" s="191" t="s">
        <v>43</v>
      </c>
      <c r="MG61" s="190">
        <f>SUM(MD61:MF61)</f>
        <v>0</v>
      </c>
      <c r="MH61" s="192" t="s">
        <v>73</v>
      </c>
      <c r="MI61" s="191" t="s">
        <v>43</v>
      </c>
      <c r="MJ61" s="191" t="s">
        <v>43</v>
      </c>
      <c r="MK61" s="191" t="s">
        <v>43</v>
      </c>
      <c r="ML61" s="190">
        <f>SUM(MI61:MK61)</f>
        <v>0</v>
      </c>
      <c r="MM61" s="192" t="s">
        <v>73</v>
      </c>
      <c r="MN61" s="191" t="s">
        <v>43</v>
      </c>
      <c r="MO61" s="191" t="s">
        <v>43</v>
      </c>
      <c r="MP61" s="191" t="s">
        <v>43</v>
      </c>
      <c r="MQ61" s="190">
        <f>SUM(MN61:MP61)</f>
        <v>0</v>
      </c>
      <c r="MR61" s="192" t="s">
        <v>73</v>
      </c>
      <c r="MS61" s="191" t="s">
        <v>43</v>
      </c>
      <c r="MT61" s="191" t="s">
        <v>43</v>
      </c>
      <c r="MU61" s="191" t="s">
        <v>43</v>
      </c>
      <c r="MV61" s="190">
        <f>SUM(MS61:MU61)</f>
        <v>0</v>
      </c>
      <c r="MW61" s="192" t="s">
        <v>73</v>
      </c>
      <c r="MX61" s="191" t="s">
        <v>43</v>
      </c>
      <c r="MY61" s="191" t="s">
        <v>43</v>
      </c>
      <c r="MZ61" s="191" t="s">
        <v>43</v>
      </c>
      <c r="NA61" s="190">
        <f>SUM(MX61:MZ61)</f>
        <v>0</v>
      </c>
      <c r="NB61" s="192" t="s">
        <v>73</v>
      </c>
      <c r="NC61" s="191" t="s">
        <v>43</v>
      </c>
      <c r="ND61" s="191" t="s">
        <v>43</v>
      </c>
      <c r="NE61" s="191" t="s">
        <v>43</v>
      </c>
      <c r="NF61" s="190">
        <f>SUM(NC61:NE61)</f>
        <v>0</v>
      </c>
      <c r="NG61" s="192" t="s">
        <v>73</v>
      </c>
      <c r="NH61" s="191" t="s">
        <v>43</v>
      </c>
      <c r="NI61" s="191" t="s">
        <v>43</v>
      </c>
      <c r="NJ61" s="191" t="s">
        <v>43</v>
      </c>
      <c r="NK61" s="190">
        <f>SUM(NH61:NJ61)</f>
        <v>0</v>
      </c>
      <c r="NL61" s="192" t="s">
        <v>73</v>
      </c>
      <c r="NM61" s="191" t="s">
        <v>43</v>
      </c>
      <c r="NN61" s="191" t="s">
        <v>43</v>
      </c>
      <c r="NO61" s="191" t="s">
        <v>43</v>
      </c>
      <c r="NP61" s="190">
        <f>SUM(NM61:NO61)</f>
        <v>0</v>
      </c>
      <c r="NQ61" s="192" t="s">
        <v>73</v>
      </c>
      <c r="NR61" s="191" t="s">
        <v>43</v>
      </c>
      <c r="NS61" s="191" t="s">
        <v>43</v>
      </c>
      <c r="NT61" s="191" t="s">
        <v>43</v>
      </c>
      <c r="NU61" s="190">
        <f>SUM(NR61:NT61)</f>
        <v>0</v>
      </c>
      <c r="NV61" s="192" t="s">
        <v>73</v>
      </c>
      <c r="NW61" s="191" t="s">
        <v>43</v>
      </c>
      <c r="NX61" s="191" t="s">
        <v>43</v>
      </c>
      <c r="NY61" s="191" t="s">
        <v>43</v>
      </c>
      <c r="NZ61" s="190">
        <f>SUM(NW61:NY61)</f>
        <v>0</v>
      </c>
      <c r="OA61" s="192" t="s">
        <v>73</v>
      </c>
      <c r="OB61" s="191" t="s">
        <v>43</v>
      </c>
      <c r="OC61" s="191" t="s">
        <v>43</v>
      </c>
      <c r="OD61" s="191" t="s">
        <v>43</v>
      </c>
      <c r="OE61" s="190">
        <f>SUM(OB61:OD61)</f>
        <v>0</v>
      </c>
      <c r="OF61" s="192" t="s">
        <v>73</v>
      </c>
      <c r="OG61" s="191" t="s">
        <v>43</v>
      </c>
      <c r="OH61" s="191" t="s">
        <v>43</v>
      </c>
      <c r="OI61" s="191" t="s">
        <v>43</v>
      </c>
      <c r="OJ61" s="190">
        <f>SUM(OG61:OI61)</f>
        <v>0</v>
      </c>
      <c r="OK61" s="192" t="s">
        <v>73</v>
      </c>
      <c r="OL61" s="191" t="s">
        <v>43</v>
      </c>
      <c r="OM61" s="191" t="s">
        <v>43</v>
      </c>
      <c r="ON61" s="191" t="s">
        <v>43</v>
      </c>
      <c r="OO61" s="190">
        <f>SUM(OL61:ON61)</f>
        <v>0</v>
      </c>
      <c r="OP61" s="192" t="s">
        <v>73</v>
      </c>
      <c r="OQ61" s="191" t="s">
        <v>43</v>
      </c>
      <c r="OR61" s="191" t="s">
        <v>43</v>
      </c>
      <c r="OS61" s="191" t="s">
        <v>43</v>
      </c>
      <c r="OT61" s="190">
        <f>SUM(OQ61:OS61)</f>
        <v>0</v>
      </c>
      <c r="OU61" s="192" t="s">
        <v>73</v>
      </c>
      <c r="OV61" s="191" t="s">
        <v>43</v>
      </c>
      <c r="OW61" s="191" t="s">
        <v>43</v>
      </c>
      <c r="OX61" s="191" t="s">
        <v>43</v>
      </c>
      <c r="OY61" s="190">
        <f>SUM(OV61:OX61)</f>
        <v>0</v>
      </c>
      <c r="OZ61" s="192" t="s">
        <v>73</v>
      </c>
      <c r="PA61" s="191" t="s">
        <v>43</v>
      </c>
      <c r="PB61" s="191" t="s">
        <v>43</v>
      </c>
      <c r="PC61" s="191" t="s">
        <v>43</v>
      </c>
      <c r="PD61" s="190">
        <f>SUM(PA61:PC61)</f>
        <v>0</v>
      </c>
      <c r="PE61" s="192" t="s">
        <v>73</v>
      </c>
      <c r="PF61" s="191" t="s">
        <v>43</v>
      </c>
      <c r="PG61" s="191" t="s">
        <v>43</v>
      </c>
      <c r="PH61" s="191" t="s">
        <v>43</v>
      </c>
      <c r="PI61" s="190">
        <f>SUM(PF61:PH61)</f>
        <v>0</v>
      </c>
      <c r="PJ61" s="192" t="s">
        <v>73</v>
      </c>
      <c r="PK61" s="191" t="s">
        <v>43</v>
      </c>
      <c r="PL61" s="191" t="s">
        <v>43</v>
      </c>
      <c r="PM61" s="191" t="s">
        <v>43</v>
      </c>
      <c r="PN61" s="190">
        <f>SUM(PK61:PM61)</f>
        <v>0</v>
      </c>
      <c r="PO61" s="192" t="s">
        <v>73</v>
      </c>
      <c r="PP61" s="190" t="s">
        <v>43</v>
      </c>
      <c r="PQ61" s="191">
        <v>0</v>
      </c>
      <c r="PR61" s="190" t="s">
        <v>43</v>
      </c>
      <c r="PS61" s="190">
        <f>SUM(PP61:PR61)</f>
        <v>0</v>
      </c>
      <c r="PT61" s="192" t="s">
        <v>73</v>
      </c>
      <c r="PU61" s="191" t="s">
        <v>43</v>
      </c>
      <c r="PV61" s="191" t="s">
        <v>43</v>
      </c>
      <c r="PW61" s="191" t="s">
        <v>43</v>
      </c>
      <c r="PX61" s="190">
        <f>SUM(PU61:PW61)</f>
        <v>0</v>
      </c>
      <c r="PY61" s="192" t="s">
        <v>73</v>
      </c>
      <c r="PZ61" s="191" t="s">
        <v>43</v>
      </c>
      <c r="QA61" s="191" t="s">
        <v>43</v>
      </c>
      <c r="QB61" s="191" t="s">
        <v>43</v>
      </c>
      <c r="QC61" s="190">
        <f>SUM(PZ61:QB61)</f>
        <v>0</v>
      </c>
      <c r="QD61" s="192" t="s">
        <v>73</v>
      </c>
      <c r="QE61" s="191" t="s">
        <v>43</v>
      </c>
      <c r="QF61" s="191" t="s">
        <v>43</v>
      </c>
      <c r="QG61" s="191" t="s">
        <v>43</v>
      </c>
      <c r="QH61" s="190">
        <f>SUM(QE61:QG61)</f>
        <v>0</v>
      </c>
      <c r="QI61" s="192" t="s">
        <v>73</v>
      </c>
      <c r="QJ61" s="191" t="s">
        <v>43</v>
      </c>
      <c r="QK61" s="191" t="s">
        <v>43</v>
      </c>
      <c r="QL61" s="191" t="s">
        <v>43</v>
      </c>
      <c r="QM61" s="190">
        <f>SUM(QJ61:QL61)</f>
        <v>0</v>
      </c>
      <c r="QN61" s="192" t="s">
        <v>73</v>
      </c>
      <c r="QO61" s="191" t="s">
        <v>43</v>
      </c>
      <c r="QP61" s="191" t="s">
        <v>43</v>
      </c>
      <c r="QQ61" s="191" t="s">
        <v>43</v>
      </c>
      <c r="QR61" s="190">
        <f>SUM(QO61:QQ61)</f>
        <v>0</v>
      </c>
      <c r="QS61" s="192" t="s">
        <v>73</v>
      </c>
      <c r="QT61" s="191" t="s">
        <v>43</v>
      </c>
      <c r="QU61" s="191" t="s">
        <v>43</v>
      </c>
      <c r="QV61" s="191" t="s">
        <v>43</v>
      </c>
      <c r="QW61" s="190">
        <f>SUM(QT61:QV61)</f>
        <v>0</v>
      </c>
      <c r="QX61" s="192" t="s">
        <v>73</v>
      </c>
      <c r="QY61" s="191" t="s">
        <v>43</v>
      </c>
      <c r="QZ61" s="191" t="s">
        <v>43</v>
      </c>
      <c r="RA61" s="191" t="s">
        <v>43</v>
      </c>
      <c r="RB61" s="190">
        <f>SUM(QY61:RA61)</f>
        <v>0</v>
      </c>
      <c r="RC61" s="192" t="s">
        <v>73</v>
      </c>
      <c r="RD61" s="191" t="s">
        <v>43</v>
      </c>
      <c r="RE61" s="191" t="s">
        <v>43</v>
      </c>
      <c r="RF61" s="191" t="s">
        <v>43</v>
      </c>
      <c r="RG61" s="190">
        <f>SUM(RD61:RF61)</f>
        <v>0</v>
      </c>
      <c r="RH61" s="192" t="s">
        <v>73</v>
      </c>
      <c r="RI61" s="191" t="s">
        <v>43</v>
      </c>
      <c r="RJ61" s="191" t="s">
        <v>43</v>
      </c>
      <c r="RK61" s="191" t="s">
        <v>43</v>
      </c>
      <c r="RL61" s="190">
        <f>SUM(RI61:RK61)</f>
        <v>0</v>
      </c>
      <c r="RM61" s="192" t="s">
        <v>73</v>
      </c>
      <c r="RN61" s="191" t="s">
        <v>43</v>
      </c>
      <c r="RO61" s="191" t="s">
        <v>43</v>
      </c>
      <c r="RP61" s="191" t="s">
        <v>43</v>
      </c>
      <c r="RQ61" s="190">
        <f>SUM(RN61:RP61)</f>
        <v>0</v>
      </c>
      <c r="RR61" s="192" t="s">
        <v>73</v>
      </c>
      <c r="RS61" s="191" t="s">
        <v>43</v>
      </c>
      <c r="RT61" s="191" t="s">
        <v>43</v>
      </c>
      <c r="RU61" s="191" t="s">
        <v>43</v>
      </c>
      <c r="RV61" s="190">
        <f>SUM(RS61:RU61)</f>
        <v>0</v>
      </c>
      <c r="RW61" s="192" t="s">
        <v>73</v>
      </c>
      <c r="RX61" s="191" t="s">
        <v>43</v>
      </c>
      <c r="RY61" s="191" t="s">
        <v>43</v>
      </c>
      <c r="RZ61" s="191" t="s">
        <v>43</v>
      </c>
      <c r="SA61" s="190">
        <f>SUM(RX61:RZ61)</f>
        <v>0</v>
      </c>
      <c r="SB61" s="192" t="s">
        <v>73</v>
      </c>
      <c r="SC61" s="191" t="s">
        <v>43</v>
      </c>
      <c r="SD61" s="191" t="s">
        <v>43</v>
      </c>
      <c r="SE61" s="191" t="s">
        <v>43</v>
      </c>
      <c r="SF61" s="190">
        <f>SUM(SC61:SE61)</f>
        <v>0</v>
      </c>
      <c r="SG61" s="192" t="s">
        <v>73</v>
      </c>
      <c r="SH61" s="191" t="s">
        <v>43</v>
      </c>
      <c r="SI61" s="191" t="s">
        <v>43</v>
      </c>
      <c r="SJ61" s="191" t="s">
        <v>43</v>
      </c>
      <c r="SK61" s="190">
        <f>SUM(SH61:SJ61)</f>
        <v>0</v>
      </c>
      <c r="SL61" s="192" t="s">
        <v>73</v>
      </c>
      <c r="SM61" s="191" t="s">
        <v>43</v>
      </c>
      <c r="SN61" s="191" t="s">
        <v>43</v>
      </c>
      <c r="SO61" s="191" t="s">
        <v>43</v>
      </c>
      <c r="SP61" s="190">
        <f>SUM(SM61:SO61)</f>
        <v>0</v>
      </c>
      <c r="SQ61" s="192" t="s">
        <v>73</v>
      </c>
      <c r="SR61" s="191" t="s">
        <v>43</v>
      </c>
      <c r="SS61" s="191" t="s">
        <v>43</v>
      </c>
      <c r="ST61" s="191" t="s">
        <v>43</v>
      </c>
      <c r="SU61" s="190">
        <f>SUM(SR61:ST61)</f>
        <v>0</v>
      </c>
      <c r="SV61" s="192" t="s">
        <v>73</v>
      </c>
      <c r="SW61" s="191" t="s">
        <v>43</v>
      </c>
      <c r="SX61" s="191" t="s">
        <v>43</v>
      </c>
      <c r="SY61" s="191" t="s">
        <v>43</v>
      </c>
      <c r="SZ61" s="190">
        <f>SUM(SW61:SY61)</f>
        <v>0</v>
      </c>
      <c r="TA61" s="192" t="s">
        <v>73</v>
      </c>
      <c r="TB61" s="191" t="s">
        <v>43</v>
      </c>
      <c r="TC61" s="191" t="s">
        <v>43</v>
      </c>
      <c r="TD61" s="191" t="s">
        <v>43</v>
      </c>
      <c r="TE61" s="190">
        <f>SUM(TB61:TD61)</f>
        <v>0</v>
      </c>
      <c r="TF61" s="192" t="s">
        <v>73</v>
      </c>
      <c r="TG61" s="191" t="s">
        <v>43</v>
      </c>
      <c r="TH61" s="191" t="s">
        <v>43</v>
      </c>
      <c r="TI61" s="191" t="s">
        <v>43</v>
      </c>
      <c r="TJ61" s="190">
        <f>SUM(TG61:TI61)</f>
        <v>0</v>
      </c>
      <c r="TK61" s="192" t="s">
        <v>73</v>
      </c>
      <c r="TL61" s="191" t="s">
        <v>43</v>
      </c>
      <c r="TM61" s="191" t="s">
        <v>43</v>
      </c>
      <c r="TN61" s="191" t="s">
        <v>43</v>
      </c>
      <c r="TO61" s="190">
        <f>SUM(TL61:TN61)</f>
        <v>0</v>
      </c>
      <c r="TP61" s="192" t="s">
        <v>73</v>
      </c>
      <c r="TQ61" s="191" t="s">
        <v>43</v>
      </c>
      <c r="TR61" s="191" t="s">
        <v>43</v>
      </c>
      <c r="TS61" s="191" t="s">
        <v>43</v>
      </c>
      <c r="TT61" s="190">
        <f>SUM(TQ61:TS61)</f>
        <v>0</v>
      </c>
      <c r="TU61" s="192" t="s">
        <v>73</v>
      </c>
      <c r="TV61" s="191" t="s">
        <v>43</v>
      </c>
      <c r="TW61" s="191" t="s">
        <v>43</v>
      </c>
      <c r="TX61" s="191" t="s">
        <v>43</v>
      </c>
      <c r="TY61" s="190">
        <f>SUM(TV61:TX61)</f>
        <v>0</v>
      </c>
      <c r="TZ61" s="192" t="s">
        <v>73</v>
      </c>
      <c r="UA61" s="191" t="s">
        <v>43</v>
      </c>
      <c r="UB61" s="191" t="s">
        <v>43</v>
      </c>
      <c r="UC61" s="191" t="s">
        <v>43</v>
      </c>
      <c r="UD61" s="190">
        <f>SUM(UA61:UC61)</f>
        <v>0</v>
      </c>
      <c r="UE61" s="192" t="s">
        <v>73</v>
      </c>
      <c r="UF61" s="191" t="s">
        <v>43</v>
      </c>
      <c r="UG61" s="191" t="s">
        <v>43</v>
      </c>
      <c r="UH61" s="191" t="s">
        <v>43</v>
      </c>
      <c r="UI61" s="191">
        <f>SUM(UF61:UH61)</f>
        <v>0</v>
      </c>
      <c r="UJ61" s="192" t="s">
        <v>73</v>
      </c>
      <c r="UK61" s="191" t="s">
        <v>43</v>
      </c>
      <c r="UL61" s="191" t="s">
        <v>43</v>
      </c>
      <c r="UM61" s="191" t="s">
        <v>43</v>
      </c>
      <c r="UN61" s="190">
        <f>SUM(UK61:UM61)</f>
        <v>0</v>
      </c>
      <c r="UO61" s="192" t="s">
        <v>73</v>
      </c>
      <c r="UP61" s="191" t="s">
        <v>43</v>
      </c>
      <c r="UQ61" s="191" t="s">
        <v>43</v>
      </c>
      <c r="UR61" s="191" t="s">
        <v>43</v>
      </c>
      <c r="US61" s="190">
        <f>SUM(UP61:UR61)</f>
        <v>0</v>
      </c>
      <c r="UT61" s="192" t="s">
        <v>73</v>
      </c>
      <c r="UU61" s="191" t="s">
        <v>43</v>
      </c>
      <c r="UV61" s="191" t="s">
        <v>43</v>
      </c>
      <c r="UW61" s="191" t="s">
        <v>43</v>
      </c>
      <c r="UX61" s="190">
        <f>SUM(UU61:UW61)</f>
        <v>0</v>
      </c>
      <c r="UY61" s="192" t="s">
        <v>73</v>
      </c>
      <c r="UZ61" s="191" t="s">
        <v>43</v>
      </c>
      <c r="VA61" s="191" t="s">
        <v>43</v>
      </c>
      <c r="VB61" s="191" t="s">
        <v>43</v>
      </c>
      <c r="VC61" s="190">
        <f>SUM(UZ61:VB61)</f>
        <v>0</v>
      </c>
      <c r="VD61" s="192" t="s">
        <v>73</v>
      </c>
      <c r="VE61" s="191" t="s">
        <v>43</v>
      </c>
      <c r="VF61" s="191" t="s">
        <v>43</v>
      </c>
      <c r="VG61" s="191" t="s">
        <v>43</v>
      </c>
      <c r="VH61" s="190">
        <f>SUM(VE61:VG61)</f>
        <v>0</v>
      </c>
      <c r="VI61" s="192" t="s">
        <v>73</v>
      </c>
      <c r="VJ61" s="191" t="s">
        <v>43</v>
      </c>
      <c r="VK61" s="191" t="s">
        <v>43</v>
      </c>
      <c r="VL61" s="191" t="s">
        <v>43</v>
      </c>
      <c r="VM61" s="190">
        <f>SUM(VJ61:VL61)</f>
        <v>0</v>
      </c>
      <c r="VN61" s="192" t="s">
        <v>73</v>
      </c>
      <c r="VO61" s="191" t="s">
        <v>43</v>
      </c>
      <c r="VP61" s="191" t="s">
        <v>43</v>
      </c>
      <c r="VQ61" s="191" t="s">
        <v>43</v>
      </c>
      <c r="VR61" s="190">
        <f>SUM(VO61:VQ61)</f>
        <v>0</v>
      </c>
      <c r="VS61" s="192" t="s">
        <v>73</v>
      </c>
      <c r="VT61" s="191" t="s">
        <v>43</v>
      </c>
      <c r="VU61" s="191" t="s">
        <v>43</v>
      </c>
      <c r="VV61" s="191" t="s">
        <v>43</v>
      </c>
      <c r="VW61" s="190">
        <f>SUM(VT61:VV61)</f>
        <v>0</v>
      </c>
      <c r="VX61" s="192" t="s">
        <v>73</v>
      </c>
      <c r="VY61" s="191" t="s">
        <v>43</v>
      </c>
      <c r="VZ61" s="191" t="s">
        <v>43</v>
      </c>
      <c r="WA61" s="191" t="s">
        <v>43</v>
      </c>
      <c r="WB61" s="190">
        <f>SUM(VY61:WA61)</f>
        <v>0</v>
      </c>
      <c r="WC61" s="192" t="s">
        <v>73</v>
      </c>
      <c r="WD61" s="191" t="s">
        <v>43</v>
      </c>
      <c r="WE61" s="191" t="s">
        <v>43</v>
      </c>
      <c r="WF61" s="191" t="s">
        <v>43</v>
      </c>
      <c r="WG61" s="190">
        <f>SUM(WD61:WF61)</f>
        <v>0</v>
      </c>
      <c r="WH61" s="192" t="s">
        <v>73</v>
      </c>
      <c r="WI61" s="191" t="s">
        <v>43</v>
      </c>
      <c r="WJ61" s="191" t="s">
        <v>43</v>
      </c>
      <c r="WK61" s="191" t="s">
        <v>43</v>
      </c>
      <c r="WL61" s="190">
        <f>SUM(WI61:WK61)</f>
        <v>0</v>
      </c>
      <c r="WM61" s="192" t="s">
        <v>73</v>
      </c>
      <c r="WN61" s="191" t="s">
        <v>43</v>
      </c>
      <c r="WO61" s="191" t="s">
        <v>43</v>
      </c>
      <c r="WP61" s="191" t="s">
        <v>43</v>
      </c>
      <c r="WQ61" s="190">
        <f>SUM(WN61:WP61)</f>
        <v>0</v>
      </c>
      <c r="WR61" s="192" t="s">
        <v>73</v>
      </c>
      <c r="WS61" s="191" t="s">
        <v>43</v>
      </c>
      <c r="WT61" s="191" t="s">
        <v>43</v>
      </c>
      <c r="WU61" s="191" t="s">
        <v>43</v>
      </c>
      <c r="WV61" s="190">
        <f>SUM(WS61:WU61)</f>
        <v>0</v>
      </c>
      <c r="WW61" s="192" t="s">
        <v>73</v>
      </c>
      <c r="WX61" s="191" t="s">
        <v>43</v>
      </c>
      <c r="WY61" s="191" t="s">
        <v>43</v>
      </c>
      <c r="WZ61" s="191" t="s">
        <v>43</v>
      </c>
      <c r="XA61" s="190">
        <f>SUM(WX61:WZ61)</f>
        <v>0</v>
      </c>
      <c r="XB61" s="192" t="s">
        <v>73</v>
      </c>
      <c r="XC61" s="191" t="s">
        <v>43</v>
      </c>
      <c r="XD61" s="191" t="s">
        <v>43</v>
      </c>
      <c r="XE61" s="191" t="s">
        <v>43</v>
      </c>
      <c r="XF61" s="190">
        <f>SUM(XC61:XE61)</f>
        <v>0</v>
      </c>
      <c r="XG61" s="192" t="s">
        <v>73</v>
      </c>
      <c r="XH61" s="191" t="s">
        <v>43</v>
      </c>
      <c r="XI61" s="191" t="s">
        <v>43</v>
      </c>
      <c r="XJ61" s="191" t="s">
        <v>43</v>
      </c>
      <c r="XK61" s="190">
        <f>SUM(XH61:XJ61)</f>
        <v>0</v>
      </c>
      <c r="XL61" s="192" t="s">
        <v>73</v>
      </c>
      <c r="XM61" s="191" t="s">
        <v>43</v>
      </c>
      <c r="XN61" s="191" t="s">
        <v>43</v>
      </c>
      <c r="XO61" s="191" t="s">
        <v>43</v>
      </c>
      <c r="XP61" s="190">
        <f>SUM(XM61:XO61)</f>
        <v>0</v>
      </c>
      <c r="XQ61" s="192" t="s">
        <v>73</v>
      </c>
      <c r="XR61" s="191" t="s">
        <v>43</v>
      </c>
      <c r="XS61" s="191" t="s">
        <v>43</v>
      </c>
      <c r="XT61" s="191" t="s">
        <v>43</v>
      </c>
      <c r="XU61" s="190">
        <f>SUM(XR61:XT61)</f>
        <v>0</v>
      </c>
      <c r="XV61" s="192" t="s">
        <v>73</v>
      </c>
      <c r="XW61" s="191" t="s">
        <v>43</v>
      </c>
      <c r="XX61" s="191" t="s">
        <v>43</v>
      </c>
      <c r="XY61" s="191" t="s">
        <v>43</v>
      </c>
      <c r="XZ61" s="190">
        <f>SUM(XW61:XY61)</f>
        <v>0</v>
      </c>
      <c r="YA61" s="192" t="s">
        <v>73</v>
      </c>
      <c r="YB61" s="191" t="s">
        <v>43</v>
      </c>
      <c r="YC61" s="191" t="s">
        <v>43</v>
      </c>
      <c r="YD61" s="191" t="s">
        <v>43</v>
      </c>
      <c r="YE61" s="190">
        <f>SUM(YB61:YD61)</f>
        <v>0</v>
      </c>
      <c r="YF61" s="192" t="s">
        <v>73</v>
      </c>
      <c r="YG61" s="191" t="s">
        <v>43</v>
      </c>
      <c r="YH61" s="191" t="s">
        <v>43</v>
      </c>
      <c r="YI61" s="191" t="s">
        <v>43</v>
      </c>
      <c r="YJ61" s="190">
        <f>SUM(YG61:YI61)</f>
        <v>0</v>
      </c>
      <c r="YK61" s="192" t="s">
        <v>73</v>
      </c>
      <c r="YL61" s="191" t="s">
        <v>43</v>
      </c>
      <c r="YM61" s="191" t="s">
        <v>43</v>
      </c>
      <c r="YN61" s="191" t="s">
        <v>43</v>
      </c>
      <c r="YO61" s="190">
        <f>SUM(YL61:YN61)</f>
        <v>0</v>
      </c>
      <c r="YP61" s="192" t="s">
        <v>73</v>
      </c>
      <c r="YQ61" s="191" t="s">
        <v>43</v>
      </c>
      <c r="YR61" s="191" t="s">
        <v>43</v>
      </c>
      <c r="YS61" s="191" t="s">
        <v>43</v>
      </c>
      <c r="YT61" s="190">
        <f>SUM(YQ61:YS61)</f>
        <v>0</v>
      </c>
      <c r="YU61" s="192" t="s">
        <v>73</v>
      </c>
      <c r="YV61" s="191" t="s">
        <v>43</v>
      </c>
      <c r="YW61" s="191" t="s">
        <v>43</v>
      </c>
      <c r="YX61" s="191" t="s">
        <v>43</v>
      </c>
      <c r="YY61" s="190">
        <f>SUM(YV61:YX61)</f>
        <v>0</v>
      </c>
      <c r="YZ61" s="192" t="s">
        <v>73</v>
      </c>
      <c r="ZA61" s="191" t="s">
        <v>43</v>
      </c>
      <c r="ZB61" s="191" t="s">
        <v>43</v>
      </c>
      <c r="ZC61" s="191" t="s">
        <v>43</v>
      </c>
      <c r="ZD61" s="190">
        <f>SUM(ZA61:ZC61)</f>
        <v>0</v>
      </c>
      <c r="ZE61" s="192" t="s">
        <v>73</v>
      </c>
      <c r="ZF61" s="191" t="s">
        <v>43</v>
      </c>
      <c r="ZG61" s="191" t="s">
        <v>43</v>
      </c>
      <c r="ZH61" s="191" t="s">
        <v>43</v>
      </c>
      <c r="ZI61" s="190">
        <f>SUM(ZF61:ZH61)</f>
        <v>0</v>
      </c>
      <c r="ZJ61" s="192" t="s">
        <v>73</v>
      </c>
      <c r="ZK61" s="191"/>
      <c r="ZL61" s="191"/>
      <c r="ZM61" s="191"/>
      <c r="ZN61" s="190">
        <f>SUM(ZK61:ZM61)</f>
        <v>0</v>
      </c>
      <c r="ZO61" s="192" t="s">
        <v>73</v>
      </c>
      <c r="ZP61" s="191"/>
      <c r="ZQ61" s="191"/>
      <c r="ZR61" s="191"/>
      <c r="ZS61" s="190">
        <f>SUM(ZP61:ZR61)</f>
        <v>0</v>
      </c>
      <c r="ZT61" s="192" t="s">
        <v>73</v>
      </c>
      <c r="ZU61" s="191"/>
      <c r="ZV61" s="191"/>
      <c r="ZW61" s="191"/>
      <c r="ZX61" s="190">
        <f>SUM(ZU61:ZW61)</f>
        <v>0</v>
      </c>
      <c r="ZY61" s="192" t="s">
        <v>73</v>
      </c>
      <c r="ZZ61" s="191"/>
      <c r="AAA61" s="191"/>
      <c r="AAB61" s="191"/>
      <c r="AAC61" s="190">
        <f>SUM(ZZ61:AAB61)</f>
        <v>0</v>
      </c>
      <c r="AAD61" s="192" t="s">
        <v>73</v>
      </c>
      <c r="AAE61" s="191"/>
      <c r="AAF61" s="191"/>
      <c r="AAG61" s="191"/>
      <c r="AAH61" s="190">
        <f>SUM(AAE61:AAG61)</f>
        <v>0</v>
      </c>
      <c r="AAI61" s="192" t="s">
        <v>73</v>
      </c>
      <c r="AAJ61" s="191"/>
      <c r="AAK61" s="191"/>
      <c r="AAL61" s="191"/>
      <c r="AAM61" s="190">
        <f>SUM(AAJ61:AAL61)</f>
        <v>0</v>
      </c>
    </row>
    <row r="62" spans="1:715" ht="23.25" thickBot="1" x14ac:dyDescent="0.3">
      <c r="A62" s="194" t="s">
        <v>73</v>
      </c>
      <c r="B62" s="205" t="s">
        <v>163</v>
      </c>
      <c r="C62" s="205">
        <v>59.04</v>
      </c>
      <c r="D62" s="205">
        <v>59.03</v>
      </c>
      <c r="E62" s="190">
        <f>SUM(B62:D62)</f>
        <v>118.07</v>
      </c>
      <c r="F62" s="194" t="s">
        <v>73</v>
      </c>
      <c r="G62" s="205" t="s">
        <v>163</v>
      </c>
      <c r="H62" s="205">
        <v>59.04</v>
      </c>
      <c r="I62" s="205">
        <v>59.03</v>
      </c>
      <c r="J62" s="190">
        <f>SUM(G62:I62)</f>
        <v>118.07</v>
      </c>
      <c r="K62" s="194" t="s">
        <v>73</v>
      </c>
      <c r="L62" s="205" t="s">
        <v>163</v>
      </c>
      <c r="M62" s="205">
        <v>59.04</v>
      </c>
      <c r="N62" s="205">
        <v>59.03</v>
      </c>
      <c r="O62" s="190">
        <f>SUM(L62:N62)</f>
        <v>118.07</v>
      </c>
      <c r="P62" s="194" t="s">
        <v>73</v>
      </c>
      <c r="Q62" s="205" t="s">
        <v>163</v>
      </c>
      <c r="R62" s="205">
        <v>59.04</v>
      </c>
      <c r="S62" s="205">
        <v>59.03</v>
      </c>
      <c r="T62" s="190">
        <f>SUM(Q62:S62)</f>
        <v>118.07</v>
      </c>
      <c r="U62" s="194" t="s">
        <v>73</v>
      </c>
      <c r="V62" s="205" t="s">
        <v>163</v>
      </c>
      <c r="W62" s="205">
        <v>59.04</v>
      </c>
      <c r="X62" s="205">
        <v>59.03</v>
      </c>
      <c r="Y62" s="190">
        <f>SUM(V62:X62)</f>
        <v>118.07</v>
      </c>
      <c r="Z62" s="194" t="s">
        <v>73</v>
      </c>
      <c r="AA62" s="205" t="s">
        <v>163</v>
      </c>
      <c r="AB62" s="205">
        <v>59.04</v>
      </c>
      <c r="AC62" s="205">
        <v>59.03</v>
      </c>
      <c r="AD62" s="190">
        <f>SUM(AA62:AC62)</f>
        <v>118.07</v>
      </c>
      <c r="AE62" s="194" t="s">
        <v>73</v>
      </c>
      <c r="AF62" s="205" t="s">
        <v>163</v>
      </c>
      <c r="AG62" s="205">
        <v>59.04</v>
      </c>
      <c r="AH62" s="205">
        <v>59.03</v>
      </c>
      <c r="AI62" s="190">
        <f>SUM(AF62:AH62)</f>
        <v>118.07</v>
      </c>
      <c r="AJ62" s="194" t="s">
        <v>73</v>
      </c>
      <c r="AK62" s="205" t="s">
        <v>163</v>
      </c>
      <c r="AL62" s="205">
        <v>59.04</v>
      </c>
      <c r="AM62" s="205">
        <v>59.03</v>
      </c>
      <c r="AN62" s="190">
        <f>SUM(AK62:AM62)</f>
        <v>118.07</v>
      </c>
      <c r="AO62" s="192" t="s">
        <v>73</v>
      </c>
      <c r="AP62" s="190" t="s">
        <v>51</v>
      </c>
      <c r="AQ62" s="190">
        <v>59.04</v>
      </c>
      <c r="AR62" s="190">
        <v>59.03</v>
      </c>
      <c r="AS62" s="190">
        <f>SUM(AP62:AR62)</f>
        <v>118.07</v>
      </c>
      <c r="AT62" s="192" t="s">
        <v>73</v>
      </c>
      <c r="AU62" s="190" t="s">
        <v>43</v>
      </c>
      <c r="AV62" s="190">
        <v>59.04</v>
      </c>
      <c r="AW62" s="190">
        <v>59.03</v>
      </c>
      <c r="AX62" s="190">
        <f>SUM(AU62:AW62)</f>
        <v>118.07</v>
      </c>
      <c r="AY62" s="192" t="s">
        <v>74</v>
      </c>
      <c r="AZ62" s="191" t="s">
        <v>43</v>
      </c>
      <c r="BA62" s="191">
        <v>3.94</v>
      </c>
      <c r="BB62" s="191" t="s">
        <v>43</v>
      </c>
      <c r="BC62" s="190">
        <f>SUM(AZ62:BB62)</f>
        <v>3.94</v>
      </c>
      <c r="BD62" s="192" t="s">
        <v>74</v>
      </c>
      <c r="BE62" s="191" t="s">
        <v>43</v>
      </c>
      <c r="BF62" s="191">
        <v>3.94</v>
      </c>
      <c r="BG62" s="191" t="s">
        <v>43</v>
      </c>
      <c r="BH62" s="190">
        <f>SUM(BE62:BG62)</f>
        <v>3.94</v>
      </c>
      <c r="BI62" s="192" t="s">
        <v>74</v>
      </c>
      <c r="BJ62" s="191" t="s">
        <v>43</v>
      </c>
      <c r="BK62" s="191">
        <v>3.94</v>
      </c>
      <c r="BL62" s="191" t="s">
        <v>43</v>
      </c>
      <c r="BM62" s="190">
        <f>SUM(BJ62:BL62)</f>
        <v>3.94</v>
      </c>
      <c r="BN62" s="192" t="s">
        <v>74</v>
      </c>
      <c r="BO62" s="191" t="s">
        <v>43</v>
      </c>
      <c r="BP62" s="191">
        <v>3.94</v>
      </c>
      <c r="BQ62" s="191" t="s">
        <v>43</v>
      </c>
      <c r="BR62" s="190">
        <f>SUM(BO62:BQ62)</f>
        <v>3.94</v>
      </c>
      <c r="BS62" s="192" t="s">
        <v>74</v>
      </c>
      <c r="BT62" s="191" t="s">
        <v>43</v>
      </c>
      <c r="BU62" s="191">
        <v>3.94</v>
      </c>
      <c r="BV62" s="191" t="s">
        <v>43</v>
      </c>
      <c r="BW62" s="190">
        <f>SUM(BT62:BV62)</f>
        <v>3.94</v>
      </c>
      <c r="BX62" s="192" t="s">
        <v>74</v>
      </c>
      <c r="BY62" s="191" t="s">
        <v>43</v>
      </c>
      <c r="BZ62" s="191">
        <v>3.94</v>
      </c>
      <c r="CA62" s="191" t="s">
        <v>43</v>
      </c>
      <c r="CB62" s="190">
        <f>SUM(BY62:CA62)</f>
        <v>3.94</v>
      </c>
      <c r="CC62" s="192" t="s">
        <v>74</v>
      </c>
      <c r="CD62" s="191" t="s">
        <v>43</v>
      </c>
      <c r="CE62" s="191">
        <v>3.94</v>
      </c>
      <c r="CF62" s="191" t="s">
        <v>43</v>
      </c>
      <c r="CG62" s="190">
        <f>SUM(CD62:CF62)</f>
        <v>3.94</v>
      </c>
      <c r="CH62" s="192" t="s">
        <v>74</v>
      </c>
      <c r="CI62" s="191" t="s">
        <v>43</v>
      </c>
      <c r="CJ62" s="191">
        <v>3.94</v>
      </c>
      <c r="CK62" s="191" t="s">
        <v>43</v>
      </c>
      <c r="CL62" s="190">
        <f>SUM(CI62:CK62)</f>
        <v>3.94</v>
      </c>
      <c r="CM62" s="192" t="s">
        <v>74</v>
      </c>
      <c r="CN62" s="191" t="s">
        <v>43</v>
      </c>
      <c r="CO62" s="191">
        <v>3.94</v>
      </c>
      <c r="CP62" s="191" t="s">
        <v>43</v>
      </c>
      <c r="CQ62" s="190">
        <f>SUM(CN62:CP62)</f>
        <v>3.94</v>
      </c>
      <c r="CR62" s="192" t="s">
        <v>74</v>
      </c>
      <c r="CS62" s="191" t="s">
        <v>43</v>
      </c>
      <c r="CT62" s="191">
        <v>3.94</v>
      </c>
      <c r="CU62" s="191" t="s">
        <v>43</v>
      </c>
      <c r="CV62" s="190">
        <f>SUM(CS62:CU62)</f>
        <v>3.94</v>
      </c>
      <c r="CW62" s="192" t="s">
        <v>74</v>
      </c>
      <c r="CX62" s="191" t="s">
        <v>43</v>
      </c>
      <c r="CY62" s="191">
        <v>3.94</v>
      </c>
      <c r="CZ62" s="191" t="s">
        <v>43</v>
      </c>
      <c r="DA62" s="190">
        <f>SUM(CX62:CZ62)</f>
        <v>3.94</v>
      </c>
      <c r="DB62" s="192" t="s">
        <v>74</v>
      </c>
      <c r="DC62" s="191" t="s">
        <v>43</v>
      </c>
      <c r="DD62" s="191">
        <v>3.94</v>
      </c>
      <c r="DE62" s="191" t="s">
        <v>43</v>
      </c>
      <c r="DF62" s="190">
        <f>SUM(DC62:DE62)</f>
        <v>3.94</v>
      </c>
      <c r="DG62" s="192" t="s">
        <v>74</v>
      </c>
      <c r="DH62" s="191" t="s">
        <v>43</v>
      </c>
      <c r="DI62" s="191">
        <v>3.94</v>
      </c>
      <c r="DJ62" s="191" t="s">
        <v>43</v>
      </c>
      <c r="DK62" s="190">
        <f>SUM(DH62:DJ62)</f>
        <v>3.94</v>
      </c>
      <c r="DL62" s="192" t="s">
        <v>74</v>
      </c>
      <c r="DM62" s="191" t="s">
        <v>43</v>
      </c>
      <c r="DN62" s="191">
        <v>3.94</v>
      </c>
      <c r="DO62" s="191" t="s">
        <v>43</v>
      </c>
      <c r="DP62" s="190">
        <f>SUM(DM62:DO62)</f>
        <v>3.94</v>
      </c>
      <c r="DQ62" s="192" t="s">
        <v>74</v>
      </c>
      <c r="DR62" s="191" t="s">
        <v>43</v>
      </c>
      <c r="DS62" s="191">
        <v>3.94</v>
      </c>
      <c r="DT62" s="191" t="s">
        <v>43</v>
      </c>
      <c r="DU62" s="190">
        <f>SUM(DR62:DT62)</f>
        <v>3.94</v>
      </c>
      <c r="DV62" s="192" t="s">
        <v>74</v>
      </c>
      <c r="DW62" s="191" t="s">
        <v>43</v>
      </c>
      <c r="DX62" s="191">
        <v>3.94</v>
      </c>
      <c r="DY62" s="191" t="s">
        <v>43</v>
      </c>
      <c r="DZ62" s="190">
        <f>SUM(DW62:DY62)</f>
        <v>3.94</v>
      </c>
      <c r="EA62" s="192" t="s">
        <v>74</v>
      </c>
      <c r="EB62" s="191" t="s">
        <v>43</v>
      </c>
      <c r="EC62" s="191">
        <v>3.94</v>
      </c>
      <c r="ED62" s="191" t="s">
        <v>43</v>
      </c>
      <c r="EE62" s="190">
        <f>SUM(EB62:ED62)</f>
        <v>3.94</v>
      </c>
      <c r="EF62" s="192" t="s">
        <v>74</v>
      </c>
      <c r="EG62" s="191" t="s">
        <v>43</v>
      </c>
      <c r="EH62" s="191">
        <v>3.94</v>
      </c>
      <c r="EI62" s="191" t="s">
        <v>43</v>
      </c>
      <c r="EJ62" s="190">
        <f>SUM(EG62:EI62)</f>
        <v>3.94</v>
      </c>
      <c r="EK62" s="192" t="s">
        <v>74</v>
      </c>
      <c r="EL62" s="191" t="s">
        <v>43</v>
      </c>
      <c r="EM62" s="191">
        <v>3.94</v>
      </c>
      <c r="EN62" s="191" t="s">
        <v>43</v>
      </c>
      <c r="EO62" s="190">
        <f>SUM(EL62:EN62)</f>
        <v>3.94</v>
      </c>
      <c r="EP62" s="192" t="s">
        <v>74</v>
      </c>
      <c r="EQ62" s="191" t="s">
        <v>43</v>
      </c>
      <c r="ER62" s="191">
        <v>3.97</v>
      </c>
      <c r="ES62" s="191" t="s">
        <v>43</v>
      </c>
      <c r="ET62" s="190">
        <f>SUM(EQ62:ES62)</f>
        <v>3.97</v>
      </c>
      <c r="EU62" s="192" t="s">
        <v>74</v>
      </c>
      <c r="EV62" s="191" t="s">
        <v>43</v>
      </c>
      <c r="EW62" s="191">
        <v>4</v>
      </c>
      <c r="EX62" s="191" t="s">
        <v>43</v>
      </c>
      <c r="EY62" s="190">
        <f>SUM(EV62:EX62)</f>
        <v>4</v>
      </c>
      <c r="EZ62" s="192" t="s">
        <v>74</v>
      </c>
      <c r="FA62" s="191" t="s">
        <v>43</v>
      </c>
      <c r="FB62" s="191">
        <v>4</v>
      </c>
      <c r="FC62" s="191" t="s">
        <v>43</v>
      </c>
      <c r="FD62" s="190">
        <f>SUM(FA62:FC62)</f>
        <v>4</v>
      </c>
      <c r="FE62" s="192" t="s">
        <v>74</v>
      </c>
      <c r="FF62" s="191" t="s">
        <v>43</v>
      </c>
      <c r="FG62" s="191">
        <v>4</v>
      </c>
      <c r="FH62" s="191" t="s">
        <v>43</v>
      </c>
      <c r="FI62" s="190">
        <f>SUM(FF62:FH62)</f>
        <v>4</v>
      </c>
      <c r="FJ62" s="192" t="s">
        <v>74</v>
      </c>
      <c r="FK62" s="191" t="s">
        <v>43</v>
      </c>
      <c r="FL62" s="191">
        <v>3.91</v>
      </c>
      <c r="FM62" s="191" t="s">
        <v>43</v>
      </c>
      <c r="FN62" s="190">
        <f>SUM(FK62:FM62)</f>
        <v>3.91</v>
      </c>
      <c r="FO62" s="192" t="s">
        <v>74</v>
      </c>
      <c r="FP62" s="191" t="s">
        <v>43</v>
      </c>
      <c r="FQ62" s="191">
        <v>3.91</v>
      </c>
      <c r="FR62" s="191" t="s">
        <v>43</v>
      </c>
      <c r="FS62" s="190">
        <f>SUM(FP62:FR62)</f>
        <v>3.91</v>
      </c>
      <c r="FT62" s="192" t="s">
        <v>74</v>
      </c>
      <c r="FU62" s="191" t="s">
        <v>43</v>
      </c>
      <c r="FV62" s="191">
        <v>3.91</v>
      </c>
      <c r="FW62" s="191" t="s">
        <v>43</v>
      </c>
      <c r="FX62" s="190">
        <f>SUM(FU62:FW62)</f>
        <v>3.91</v>
      </c>
      <c r="FY62" s="192" t="s">
        <v>74</v>
      </c>
      <c r="FZ62" s="191" t="s">
        <v>43</v>
      </c>
      <c r="GA62" s="191">
        <v>3.94</v>
      </c>
      <c r="GB62" s="191" t="s">
        <v>43</v>
      </c>
      <c r="GC62" s="190">
        <f>SUM(FZ62:GB62)</f>
        <v>3.94</v>
      </c>
      <c r="GD62" s="192" t="s">
        <v>74</v>
      </c>
      <c r="GE62" s="191" t="s">
        <v>43</v>
      </c>
      <c r="GF62" s="191">
        <v>3.94</v>
      </c>
      <c r="GG62" s="191" t="s">
        <v>43</v>
      </c>
      <c r="GH62" s="190">
        <f>SUM(GE62:GG62)</f>
        <v>3.94</v>
      </c>
      <c r="GI62" s="192" t="s">
        <v>74</v>
      </c>
      <c r="GJ62" s="191" t="s">
        <v>43</v>
      </c>
      <c r="GK62" s="191">
        <v>3.94</v>
      </c>
      <c r="GL62" s="191" t="s">
        <v>43</v>
      </c>
      <c r="GM62" s="190">
        <f>SUM(GJ62:GL62)</f>
        <v>3.94</v>
      </c>
      <c r="GN62" s="192" t="s">
        <v>74</v>
      </c>
      <c r="GO62" s="191" t="s">
        <v>43</v>
      </c>
      <c r="GP62" s="191">
        <v>3.91</v>
      </c>
      <c r="GQ62" s="191" t="s">
        <v>43</v>
      </c>
      <c r="GR62" s="190">
        <f>SUM(GO62:GQ62)</f>
        <v>3.91</v>
      </c>
      <c r="GS62" s="192" t="s">
        <v>74</v>
      </c>
      <c r="GT62" s="191" t="s">
        <v>43</v>
      </c>
      <c r="GU62" s="191">
        <v>3.91</v>
      </c>
      <c r="GV62" s="191" t="s">
        <v>43</v>
      </c>
      <c r="GW62" s="190">
        <f>SUM(GT62:GV62)</f>
        <v>3.91</v>
      </c>
      <c r="GX62" s="192" t="s">
        <v>74</v>
      </c>
      <c r="GY62" s="191" t="s">
        <v>43</v>
      </c>
      <c r="GZ62" s="191">
        <v>3.92</v>
      </c>
      <c r="HA62" s="191" t="s">
        <v>43</v>
      </c>
      <c r="HB62" s="190">
        <f>SUM(GY62:HA62)</f>
        <v>3.92</v>
      </c>
      <c r="HC62" s="192" t="s">
        <v>74</v>
      </c>
      <c r="HD62" s="191" t="s">
        <v>43</v>
      </c>
      <c r="HE62" s="191">
        <v>3.92</v>
      </c>
      <c r="HF62" s="191" t="s">
        <v>43</v>
      </c>
      <c r="HG62" s="190">
        <f>SUM(HD62:HF62)</f>
        <v>3.92</v>
      </c>
      <c r="HH62" s="192" t="s">
        <v>74</v>
      </c>
      <c r="HI62" s="191" t="s">
        <v>43</v>
      </c>
      <c r="HJ62" s="191">
        <v>3.92</v>
      </c>
      <c r="HK62" s="191" t="s">
        <v>43</v>
      </c>
      <c r="HL62" s="190">
        <f>SUM(HI62:HK62)</f>
        <v>3.92</v>
      </c>
      <c r="HM62" s="192" t="s">
        <v>74</v>
      </c>
      <c r="HN62" s="191" t="s">
        <v>43</v>
      </c>
      <c r="HO62" s="191">
        <v>3.92</v>
      </c>
      <c r="HP62" s="191" t="s">
        <v>43</v>
      </c>
      <c r="HQ62" s="190">
        <f>SUM(HN62:HP62)</f>
        <v>3.92</v>
      </c>
      <c r="HR62" s="192" t="s">
        <v>74</v>
      </c>
      <c r="HS62" s="191" t="s">
        <v>43</v>
      </c>
      <c r="HT62" s="191">
        <v>3.92</v>
      </c>
      <c r="HU62" s="191" t="s">
        <v>43</v>
      </c>
      <c r="HV62" s="190">
        <f>SUM(HS62:HU62)</f>
        <v>3.92</v>
      </c>
      <c r="HW62" s="192" t="s">
        <v>74</v>
      </c>
      <c r="HX62" s="191" t="s">
        <v>43</v>
      </c>
      <c r="HY62" s="191">
        <v>3.94</v>
      </c>
      <c r="HZ62" s="191" t="s">
        <v>43</v>
      </c>
      <c r="IA62" s="190">
        <f>SUM(HX62:HZ62)</f>
        <v>3.94</v>
      </c>
      <c r="IB62" s="192" t="s">
        <v>74</v>
      </c>
      <c r="IC62" s="191" t="s">
        <v>43</v>
      </c>
      <c r="ID62" s="191">
        <v>3.94</v>
      </c>
      <c r="IE62" s="191" t="s">
        <v>43</v>
      </c>
      <c r="IF62" s="190">
        <f>SUM(IC62:IE62)</f>
        <v>3.94</v>
      </c>
      <c r="IG62" s="192" t="s">
        <v>74</v>
      </c>
      <c r="IH62" s="191" t="s">
        <v>43</v>
      </c>
      <c r="II62" s="191">
        <v>3.94</v>
      </c>
      <c r="IJ62" s="191" t="s">
        <v>43</v>
      </c>
      <c r="IK62" s="190">
        <f>SUM(IH62:IJ62)</f>
        <v>3.94</v>
      </c>
      <c r="IL62" s="192" t="s">
        <v>74</v>
      </c>
      <c r="IM62" s="191" t="s">
        <v>43</v>
      </c>
      <c r="IN62" s="191">
        <v>3.94</v>
      </c>
      <c r="IO62" s="191" t="s">
        <v>43</v>
      </c>
      <c r="IP62" s="190">
        <f>SUM(IM62:IO62)</f>
        <v>3.94</v>
      </c>
      <c r="IQ62" s="192" t="s">
        <v>74</v>
      </c>
      <c r="IR62" s="191" t="s">
        <v>43</v>
      </c>
      <c r="IS62" s="191">
        <v>3.94</v>
      </c>
      <c r="IT62" s="191" t="s">
        <v>43</v>
      </c>
      <c r="IU62" s="190">
        <f>SUM(IR62:IT62)</f>
        <v>3.94</v>
      </c>
      <c r="IV62" s="192" t="s">
        <v>74</v>
      </c>
      <c r="IW62" s="191" t="s">
        <v>43</v>
      </c>
      <c r="IX62" s="191">
        <v>4.03</v>
      </c>
      <c r="IY62" s="191" t="s">
        <v>43</v>
      </c>
      <c r="IZ62" s="190">
        <f>SUM(IW62:IY62)</f>
        <v>4.03</v>
      </c>
      <c r="JA62" s="192" t="s">
        <v>74</v>
      </c>
      <c r="JB62" s="191" t="s">
        <v>43</v>
      </c>
      <c r="JC62" s="191">
        <v>4.05</v>
      </c>
      <c r="JD62" s="191" t="s">
        <v>43</v>
      </c>
      <c r="JE62" s="190">
        <f>SUM(JB62:JD62)</f>
        <v>4.05</v>
      </c>
      <c r="JF62" s="192" t="s">
        <v>74</v>
      </c>
      <c r="JG62" s="191" t="s">
        <v>43</v>
      </c>
      <c r="JH62" s="191">
        <v>4.05</v>
      </c>
      <c r="JI62" s="191" t="s">
        <v>43</v>
      </c>
      <c r="JJ62" s="190">
        <f>SUM(JG62:JI62)</f>
        <v>4.05</v>
      </c>
      <c r="JK62" s="192" t="s">
        <v>74</v>
      </c>
      <c r="JL62" s="191" t="s">
        <v>43</v>
      </c>
      <c r="JM62" s="191">
        <v>4.05</v>
      </c>
      <c r="JN62" s="191" t="s">
        <v>43</v>
      </c>
      <c r="JO62" s="190">
        <f>SUM(JL62:JN62)</f>
        <v>4.05</v>
      </c>
      <c r="JP62" s="192" t="s">
        <v>74</v>
      </c>
      <c r="JQ62" s="191" t="s">
        <v>43</v>
      </c>
      <c r="JR62" s="191">
        <v>4.05</v>
      </c>
      <c r="JS62" s="191" t="s">
        <v>43</v>
      </c>
      <c r="JT62" s="190">
        <f>SUM(JQ62:JS62)</f>
        <v>4.05</v>
      </c>
      <c r="JU62" s="192" t="s">
        <v>74</v>
      </c>
      <c r="JV62" s="191" t="s">
        <v>43</v>
      </c>
      <c r="JW62" s="191">
        <v>4.05</v>
      </c>
      <c r="JX62" s="191" t="s">
        <v>43</v>
      </c>
      <c r="JY62" s="190">
        <f>SUM(JV62:JX62)</f>
        <v>4.05</v>
      </c>
      <c r="JZ62" s="192" t="s">
        <v>74</v>
      </c>
      <c r="KA62" s="191" t="s">
        <v>43</v>
      </c>
      <c r="KB62" s="191">
        <v>4.05</v>
      </c>
      <c r="KC62" s="191" t="s">
        <v>43</v>
      </c>
      <c r="KD62" s="190">
        <f>SUM(KA62:KC62)</f>
        <v>4.05</v>
      </c>
      <c r="KE62" s="192" t="s">
        <v>74</v>
      </c>
      <c r="KF62" s="191" t="s">
        <v>43</v>
      </c>
      <c r="KG62" s="191">
        <v>4.05</v>
      </c>
      <c r="KH62" s="191" t="s">
        <v>43</v>
      </c>
      <c r="KI62" s="190">
        <f>SUM(KF62:KH62)</f>
        <v>4.05</v>
      </c>
      <c r="KJ62" s="192" t="s">
        <v>74</v>
      </c>
      <c r="KK62" s="191" t="s">
        <v>43</v>
      </c>
      <c r="KL62" s="191">
        <v>4.05</v>
      </c>
      <c r="KM62" s="191" t="s">
        <v>43</v>
      </c>
      <c r="KN62" s="190">
        <f>SUM(KK62:KM62)</f>
        <v>4.05</v>
      </c>
      <c r="KO62" s="192" t="s">
        <v>74</v>
      </c>
      <c r="KP62" s="191" t="s">
        <v>43</v>
      </c>
      <c r="KQ62" s="191">
        <v>4.05</v>
      </c>
      <c r="KR62" s="191" t="s">
        <v>43</v>
      </c>
      <c r="KS62" s="190">
        <f>SUM(KP62:KR62)</f>
        <v>4.05</v>
      </c>
      <c r="KT62" s="192" t="s">
        <v>74</v>
      </c>
      <c r="KU62" s="191" t="s">
        <v>43</v>
      </c>
      <c r="KV62" s="191">
        <v>4.0999999999999996</v>
      </c>
      <c r="KW62" s="191" t="s">
        <v>43</v>
      </c>
      <c r="KX62" s="190">
        <f>SUM(KU62:KW62)</f>
        <v>4.0999999999999996</v>
      </c>
      <c r="KY62" s="192" t="s">
        <v>74</v>
      </c>
      <c r="KZ62" s="191" t="s">
        <v>43</v>
      </c>
      <c r="LA62" s="191">
        <v>4.0999999999999996</v>
      </c>
      <c r="LB62" s="191" t="s">
        <v>43</v>
      </c>
      <c r="LC62" s="190">
        <f>SUM(KZ62:LB62)</f>
        <v>4.0999999999999996</v>
      </c>
      <c r="LD62" s="192" t="s">
        <v>74</v>
      </c>
      <c r="LE62" s="191" t="s">
        <v>43</v>
      </c>
      <c r="LF62" s="191">
        <v>4.0999999999999996</v>
      </c>
      <c r="LG62" s="191" t="s">
        <v>43</v>
      </c>
      <c r="LH62" s="190">
        <f>SUM(LE62:LG62)</f>
        <v>4.0999999999999996</v>
      </c>
      <c r="LI62" s="192" t="s">
        <v>74</v>
      </c>
      <c r="LJ62" s="191" t="s">
        <v>43</v>
      </c>
      <c r="LK62" s="191">
        <v>4.12</v>
      </c>
      <c r="LL62" s="191" t="s">
        <v>43</v>
      </c>
      <c r="LM62" s="190">
        <f>SUM(LJ62:LL62)</f>
        <v>4.12</v>
      </c>
      <c r="LN62" s="192" t="s">
        <v>74</v>
      </c>
      <c r="LO62" s="191" t="s">
        <v>43</v>
      </c>
      <c r="LP62" s="191">
        <v>4.24</v>
      </c>
      <c r="LQ62" s="191" t="s">
        <v>43</v>
      </c>
      <c r="LR62" s="190">
        <f>SUM(LO62:LQ62)</f>
        <v>4.24</v>
      </c>
      <c r="LS62" s="192" t="s">
        <v>74</v>
      </c>
      <c r="LT62" s="191" t="s">
        <v>43</v>
      </c>
      <c r="LU62" s="191">
        <v>4.24</v>
      </c>
      <c r="LV62" s="191" t="s">
        <v>43</v>
      </c>
      <c r="LW62" s="190">
        <f>SUM(LT62:LV62)</f>
        <v>4.24</v>
      </c>
      <c r="LX62" s="192" t="s">
        <v>74</v>
      </c>
      <c r="LY62" s="191" t="s">
        <v>43</v>
      </c>
      <c r="LZ62" s="191">
        <v>4.24</v>
      </c>
      <c r="MA62" s="191" t="s">
        <v>43</v>
      </c>
      <c r="MB62" s="190">
        <f>SUM(LY62:MA62)</f>
        <v>4.24</v>
      </c>
      <c r="MC62" s="192" t="s">
        <v>74</v>
      </c>
      <c r="MD62" s="191" t="s">
        <v>43</v>
      </c>
      <c r="ME62" s="191">
        <v>4.24</v>
      </c>
      <c r="MF62" s="191" t="s">
        <v>43</v>
      </c>
      <c r="MG62" s="190">
        <f>SUM(MD62:MF62)</f>
        <v>4.24</v>
      </c>
      <c r="MH62" s="192" t="s">
        <v>74</v>
      </c>
      <c r="MI62" s="191" t="s">
        <v>43</v>
      </c>
      <c r="MJ62" s="191">
        <v>4.33</v>
      </c>
      <c r="MK62" s="191" t="s">
        <v>43</v>
      </c>
      <c r="ML62" s="190">
        <f>SUM(MI62:MK62)</f>
        <v>4.33</v>
      </c>
      <c r="MM62" s="192" t="s">
        <v>74</v>
      </c>
      <c r="MN62" s="191" t="s">
        <v>43</v>
      </c>
      <c r="MO62" s="191">
        <v>4.33</v>
      </c>
      <c r="MP62" s="191" t="s">
        <v>43</v>
      </c>
      <c r="MQ62" s="190">
        <f>SUM(MN62:MP62)</f>
        <v>4.33</v>
      </c>
      <c r="MR62" s="192" t="s">
        <v>74</v>
      </c>
      <c r="MS62" s="191" t="s">
        <v>43</v>
      </c>
      <c r="MT62" s="191">
        <v>4.33</v>
      </c>
      <c r="MU62" s="191" t="s">
        <v>43</v>
      </c>
      <c r="MV62" s="190">
        <f>SUM(MS62:MU62)</f>
        <v>4.33</v>
      </c>
      <c r="MW62" s="192" t="s">
        <v>74</v>
      </c>
      <c r="MX62" s="191" t="s">
        <v>43</v>
      </c>
      <c r="MY62" s="191">
        <v>4.33</v>
      </c>
      <c r="MZ62" s="191" t="s">
        <v>43</v>
      </c>
      <c r="NA62" s="190">
        <f>SUM(MX62:MZ62)</f>
        <v>4.33</v>
      </c>
      <c r="NB62" s="192" t="s">
        <v>74</v>
      </c>
      <c r="NC62" s="191" t="s">
        <v>43</v>
      </c>
      <c r="ND62" s="191">
        <v>4.33</v>
      </c>
      <c r="NE62" s="191" t="s">
        <v>43</v>
      </c>
      <c r="NF62" s="190">
        <f>SUM(NC62:NE62)</f>
        <v>4.33</v>
      </c>
      <c r="NG62" s="192" t="s">
        <v>74</v>
      </c>
      <c r="NH62" s="191" t="s">
        <v>43</v>
      </c>
      <c r="NI62" s="191">
        <v>4.33</v>
      </c>
      <c r="NJ62" s="191" t="s">
        <v>43</v>
      </c>
      <c r="NK62" s="190">
        <f>SUM(NH62:NJ62)</f>
        <v>4.33</v>
      </c>
      <c r="NL62" s="192" t="s">
        <v>74</v>
      </c>
      <c r="NM62" s="191" t="s">
        <v>43</v>
      </c>
      <c r="NN62" s="191">
        <v>4.24</v>
      </c>
      <c r="NO62" s="191" t="s">
        <v>43</v>
      </c>
      <c r="NP62" s="190">
        <f>SUM(NM62:NO62)</f>
        <v>4.24</v>
      </c>
      <c r="NQ62" s="192" t="s">
        <v>74</v>
      </c>
      <c r="NR62" s="191" t="s">
        <v>43</v>
      </c>
      <c r="NS62" s="191">
        <v>4.12</v>
      </c>
      <c r="NT62" s="191" t="s">
        <v>43</v>
      </c>
      <c r="NU62" s="190">
        <f>SUM(NR62:NT62)</f>
        <v>4.12</v>
      </c>
      <c r="NV62" s="192" t="s">
        <v>74</v>
      </c>
      <c r="NW62" s="191" t="s">
        <v>43</v>
      </c>
      <c r="NX62" s="191">
        <v>4.12</v>
      </c>
      <c r="NY62" s="191" t="s">
        <v>43</v>
      </c>
      <c r="NZ62" s="190">
        <f>SUM(NW62:NY62)</f>
        <v>4.12</v>
      </c>
      <c r="OA62" s="192" t="s">
        <v>74</v>
      </c>
      <c r="OB62" s="191" t="s">
        <v>43</v>
      </c>
      <c r="OC62" s="191">
        <v>4.12</v>
      </c>
      <c r="OD62" s="191" t="s">
        <v>43</v>
      </c>
      <c r="OE62" s="190">
        <f>SUM(OB62:OD62)</f>
        <v>4.12</v>
      </c>
      <c r="OF62" s="192" t="s">
        <v>74</v>
      </c>
      <c r="OG62" s="191" t="s">
        <v>43</v>
      </c>
      <c r="OH62" s="191">
        <v>4.12</v>
      </c>
      <c r="OI62" s="191" t="s">
        <v>43</v>
      </c>
      <c r="OJ62" s="190">
        <f>SUM(OG62:OI62)</f>
        <v>4.12</v>
      </c>
      <c r="OK62" s="192" t="s">
        <v>74</v>
      </c>
      <c r="OL62" s="191" t="s">
        <v>43</v>
      </c>
      <c r="OM62" s="191">
        <v>4.24</v>
      </c>
      <c r="ON62" s="191" t="s">
        <v>43</v>
      </c>
      <c r="OO62" s="190">
        <f>SUM(OL62:ON62)</f>
        <v>4.24</v>
      </c>
      <c r="OP62" s="192" t="s">
        <v>74</v>
      </c>
      <c r="OQ62" s="191" t="s">
        <v>43</v>
      </c>
      <c r="OR62" s="191">
        <v>4.24</v>
      </c>
      <c r="OS62" s="191" t="s">
        <v>43</v>
      </c>
      <c r="OT62" s="190">
        <f>SUM(OQ62:OS62)</f>
        <v>4.24</v>
      </c>
      <c r="OU62" s="192" t="s">
        <v>74</v>
      </c>
      <c r="OV62" s="191" t="s">
        <v>43</v>
      </c>
      <c r="OW62" s="191">
        <v>4.12</v>
      </c>
      <c r="OX62" s="191" t="s">
        <v>43</v>
      </c>
      <c r="OY62" s="190">
        <f>SUM(OV62:OX62)</f>
        <v>4.12</v>
      </c>
      <c r="OZ62" s="192" t="s">
        <v>74</v>
      </c>
      <c r="PA62" s="191" t="s">
        <v>43</v>
      </c>
      <c r="PB62" s="191">
        <v>4.33</v>
      </c>
      <c r="PC62" s="191" t="s">
        <v>43</v>
      </c>
      <c r="PD62" s="190">
        <f>SUM(PA62:PC62)</f>
        <v>4.33</v>
      </c>
      <c r="PE62" s="192" t="s">
        <v>74</v>
      </c>
      <c r="PF62" s="191" t="s">
        <v>43</v>
      </c>
      <c r="PG62" s="191">
        <v>4.33</v>
      </c>
      <c r="PH62" s="191" t="s">
        <v>43</v>
      </c>
      <c r="PI62" s="190">
        <f>SUM(PF62:PH62)</f>
        <v>4.33</v>
      </c>
      <c r="PJ62" s="192" t="s">
        <v>74</v>
      </c>
      <c r="PK62" s="191" t="s">
        <v>43</v>
      </c>
      <c r="PL62" s="191">
        <v>4.4800000000000004</v>
      </c>
      <c r="PM62" s="191" t="s">
        <v>43</v>
      </c>
      <c r="PN62" s="190">
        <f>SUM(PK62:PM62)</f>
        <v>4.4800000000000004</v>
      </c>
      <c r="PO62" s="192" t="s">
        <v>74</v>
      </c>
      <c r="PP62" s="190" t="s">
        <v>43</v>
      </c>
      <c r="PQ62" s="191">
        <v>4.57</v>
      </c>
      <c r="PR62" s="190" t="s">
        <v>43</v>
      </c>
      <c r="PS62" s="190">
        <f>SUM(PP62:PR62)</f>
        <v>4.57</v>
      </c>
      <c r="PT62" s="192" t="s">
        <v>74</v>
      </c>
      <c r="PU62" s="191" t="s">
        <v>43</v>
      </c>
      <c r="PV62" s="191">
        <v>4.71</v>
      </c>
      <c r="PW62" s="191" t="s">
        <v>43</v>
      </c>
      <c r="PX62" s="190">
        <f>SUM(PU62:PW62)</f>
        <v>4.71</v>
      </c>
      <c r="PY62" s="192" t="s">
        <v>74</v>
      </c>
      <c r="PZ62" s="191" t="s">
        <v>43</v>
      </c>
      <c r="QA62" s="191">
        <v>4.7699999999999996</v>
      </c>
      <c r="QB62" s="191" t="s">
        <v>43</v>
      </c>
      <c r="QC62" s="190">
        <f>SUM(PZ62:QB62)</f>
        <v>4.7699999999999996</v>
      </c>
      <c r="QD62" s="192" t="s">
        <v>74</v>
      </c>
      <c r="QE62" s="191" t="s">
        <v>43</v>
      </c>
      <c r="QF62" s="191">
        <v>4.8</v>
      </c>
      <c r="QG62" s="191" t="s">
        <v>43</v>
      </c>
      <c r="QH62" s="190">
        <f>SUM(QE62:QG62)</f>
        <v>4.8</v>
      </c>
      <c r="QI62" s="192" t="s">
        <v>74</v>
      </c>
      <c r="QJ62" s="191" t="s">
        <v>43</v>
      </c>
      <c r="QK62" s="191">
        <v>4.82</v>
      </c>
      <c r="QL62" s="191" t="s">
        <v>43</v>
      </c>
      <c r="QM62" s="190">
        <f>SUM(QJ62:QL62)</f>
        <v>4.82</v>
      </c>
      <c r="QN62" s="192" t="s">
        <v>74</v>
      </c>
      <c r="QO62" s="191" t="s">
        <v>43</v>
      </c>
      <c r="QP62" s="191">
        <v>4.8600000000000003</v>
      </c>
      <c r="QQ62" s="191" t="s">
        <v>43</v>
      </c>
      <c r="QR62" s="190">
        <f>SUM(QO62:QQ62)</f>
        <v>4.8600000000000003</v>
      </c>
      <c r="QS62" s="192" t="s">
        <v>74</v>
      </c>
      <c r="QT62" s="191" t="s">
        <v>43</v>
      </c>
      <c r="QU62" s="191">
        <v>4.95</v>
      </c>
      <c r="QV62" s="191" t="s">
        <v>43</v>
      </c>
      <c r="QW62" s="190">
        <f>SUM(QT62:QV62)</f>
        <v>4.95</v>
      </c>
      <c r="QX62" s="192" t="s">
        <v>74</v>
      </c>
      <c r="QY62" s="191" t="s">
        <v>43</v>
      </c>
      <c r="QZ62" s="191">
        <v>5.0599999999999996</v>
      </c>
      <c r="RA62" s="191" t="s">
        <v>43</v>
      </c>
      <c r="RB62" s="190">
        <f>SUM(QY62:RA62)</f>
        <v>5.0599999999999996</v>
      </c>
      <c r="RC62" s="192" t="s">
        <v>74</v>
      </c>
      <c r="RD62" s="191" t="s">
        <v>43</v>
      </c>
      <c r="RE62" s="191">
        <v>5.0599999999999996</v>
      </c>
      <c r="RF62" s="191" t="s">
        <v>43</v>
      </c>
      <c r="RG62" s="190">
        <f>SUM(RD62:RF62)</f>
        <v>5.0599999999999996</v>
      </c>
      <c r="RH62" s="192" t="s">
        <v>74</v>
      </c>
      <c r="RI62" s="191" t="s">
        <v>43</v>
      </c>
      <c r="RJ62" s="191">
        <v>5.18</v>
      </c>
      <c r="RK62" s="191" t="s">
        <v>43</v>
      </c>
      <c r="RL62" s="190">
        <f>SUM(RI62:RK62)</f>
        <v>5.18</v>
      </c>
      <c r="RM62" s="192" t="s">
        <v>74</v>
      </c>
      <c r="RN62" s="191" t="s">
        <v>43</v>
      </c>
      <c r="RO62" s="191">
        <v>5.18</v>
      </c>
      <c r="RP62" s="191" t="s">
        <v>43</v>
      </c>
      <c r="RQ62" s="190">
        <f>SUM(RN62:RP62)</f>
        <v>5.18</v>
      </c>
      <c r="RR62" s="192" t="s">
        <v>74</v>
      </c>
      <c r="RS62" s="191" t="s">
        <v>43</v>
      </c>
      <c r="RT62" s="191">
        <v>5.3</v>
      </c>
      <c r="RU62" s="191" t="s">
        <v>43</v>
      </c>
      <c r="RV62" s="190">
        <f>SUM(RS62:RU62)</f>
        <v>5.3</v>
      </c>
      <c r="RW62" s="192" t="s">
        <v>74</v>
      </c>
      <c r="RX62" s="191" t="s">
        <v>43</v>
      </c>
      <c r="RY62" s="191">
        <v>5.44</v>
      </c>
      <c r="RZ62" s="191" t="s">
        <v>43</v>
      </c>
      <c r="SA62" s="190">
        <f>SUM(RX62:RZ62)</f>
        <v>5.44</v>
      </c>
      <c r="SB62" s="192" t="s">
        <v>74</v>
      </c>
      <c r="SC62" s="191" t="s">
        <v>43</v>
      </c>
      <c r="SD62" s="191">
        <v>5.44</v>
      </c>
      <c r="SE62" s="191" t="s">
        <v>43</v>
      </c>
      <c r="SF62" s="190">
        <f>SUM(SC62:SE62)</f>
        <v>5.44</v>
      </c>
      <c r="SG62" s="192" t="s">
        <v>74</v>
      </c>
      <c r="SH62" s="191" t="s">
        <v>43</v>
      </c>
      <c r="SI62" s="191">
        <v>5.62</v>
      </c>
      <c r="SJ62" s="191" t="s">
        <v>43</v>
      </c>
      <c r="SK62" s="190">
        <f>SUM(SH62:SJ62)</f>
        <v>5.62</v>
      </c>
      <c r="SL62" s="192" t="s">
        <v>74</v>
      </c>
      <c r="SM62" s="191" t="s">
        <v>43</v>
      </c>
      <c r="SN62" s="191">
        <v>5.62</v>
      </c>
      <c r="SO62" s="191" t="s">
        <v>43</v>
      </c>
      <c r="SP62" s="190">
        <f>SUM(SM62:SO62)</f>
        <v>5.62</v>
      </c>
      <c r="SQ62" s="192" t="s">
        <v>74</v>
      </c>
      <c r="SR62" s="191" t="s">
        <v>43</v>
      </c>
      <c r="SS62" s="191">
        <v>5.64</v>
      </c>
      <c r="ST62" s="191" t="s">
        <v>43</v>
      </c>
      <c r="SU62" s="190">
        <f>SUM(SR62:ST62)</f>
        <v>5.64</v>
      </c>
      <c r="SV62" s="192" t="s">
        <v>74</v>
      </c>
      <c r="SW62" s="191" t="s">
        <v>43</v>
      </c>
      <c r="SX62" s="191">
        <v>5.77</v>
      </c>
      <c r="SY62" s="191" t="s">
        <v>43</v>
      </c>
      <c r="SZ62" s="190">
        <f>SUM(SW62:SY62)</f>
        <v>5.77</v>
      </c>
      <c r="TA62" s="192" t="s">
        <v>74</v>
      </c>
      <c r="TB62" s="191" t="s">
        <v>43</v>
      </c>
      <c r="TC62" s="191">
        <v>5.64</v>
      </c>
      <c r="TD62" s="191" t="s">
        <v>43</v>
      </c>
      <c r="TE62" s="190">
        <f>SUM(TB62:TD62)</f>
        <v>5.64</v>
      </c>
      <c r="TF62" s="192" t="s">
        <v>74</v>
      </c>
      <c r="TG62" s="191" t="s">
        <v>43</v>
      </c>
      <c r="TH62" s="191">
        <v>5.64</v>
      </c>
      <c r="TI62" s="191" t="s">
        <v>43</v>
      </c>
      <c r="TJ62" s="190">
        <f>SUM(TG62:TI62)</f>
        <v>5.64</v>
      </c>
      <c r="TK62" s="192" t="s">
        <v>74</v>
      </c>
      <c r="TL62" s="191" t="s">
        <v>43</v>
      </c>
      <c r="TM62" s="191">
        <v>5.64</v>
      </c>
      <c r="TN62" s="191" t="s">
        <v>43</v>
      </c>
      <c r="TO62" s="190">
        <f>SUM(TL62:TN62)</f>
        <v>5.64</v>
      </c>
      <c r="TP62" s="192" t="s">
        <v>74</v>
      </c>
      <c r="TQ62" s="191" t="s">
        <v>43</v>
      </c>
      <c r="TR62" s="191">
        <v>5.64</v>
      </c>
      <c r="TS62" s="191" t="s">
        <v>43</v>
      </c>
      <c r="TT62" s="190">
        <f>SUM(TQ62:TS62)</f>
        <v>5.64</v>
      </c>
      <c r="TU62" s="192" t="s">
        <v>74</v>
      </c>
      <c r="TV62" s="191" t="s">
        <v>43</v>
      </c>
      <c r="TW62" s="191">
        <v>5.64</v>
      </c>
      <c r="TX62" s="191" t="s">
        <v>43</v>
      </c>
      <c r="TY62" s="190">
        <f>SUM(TV62:TX62)</f>
        <v>5.64</v>
      </c>
      <c r="TZ62" s="192" t="s">
        <v>74</v>
      </c>
      <c r="UA62" s="191" t="s">
        <v>43</v>
      </c>
      <c r="UB62" s="191">
        <v>5.64</v>
      </c>
      <c r="UC62" s="191" t="s">
        <v>43</v>
      </c>
      <c r="UD62" s="190">
        <f>SUM(UA62:UC62)</f>
        <v>5.64</v>
      </c>
      <c r="UE62" s="192" t="s">
        <v>74</v>
      </c>
      <c r="UF62" s="191" t="s">
        <v>43</v>
      </c>
      <c r="UG62" s="191">
        <v>5.64</v>
      </c>
      <c r="UH62" s="191" t="s">
        <v>43</v>
      </c>
      <c r="UI62" s="199">
        <f>SUM(UF62:UH62)</f>
        <v>5.64</v>
      </c>
      <c r="UJ62" s="192" t="s">
        <v>74</v>
      </c>
      <c r="UK62" s="191" t="s">
        <v>43</v>
      </c>
      <c r="UL62" s="191">
        <v>5.89</v>
      </c>
      <c r="UM62" s="191" t="s">
        <v>43</v>
      </c>
      <c r="UN62" s="190">
        <f>SUM(UK62:UM62)</f>
        <v>5.89</v>
      </c>
      <c r="UO62" s="192" t="s">
        <v>74</v>
      </c>
      <c r="UP62" s="191" t="s">
        <v>43</v>
      </c>
      <c r="UQ62" s="191">
        <v>5.89</v>
      </c>
      <c r="UR62" s="191" t="s">
        <v>43</v>
      </c>
      <c r="US62" s="190">
        <f>SUM(UP62:UR62)</f>
        <v>5.89</v>
      </c>
      <c r="UT62" s="192" t="s">
        <v>74</v>
      </c>
      <c r="UU62" s="191" t="s">
        <v>43</v>
      </c>
      <c r="UV62" s="191">
        <v>6.11</v>
      </c>
      <c r="UW62" s="191" t="s">
        <v>43</v>
      </c>
      <c r="UX62" s="190">
        <f>SUM(UU62:UW62)</f>
        <v>6.11</v>
      </c>
      <c r="UY62" s="192" t="s">
        <v>74</v>
      </c>
      <c r="UZ62" s="191" t="s">
        <v>43</v>
      </c>
      <c r="VA62" s="191">
        <v>6.11</v>
      </c>
      <c r="VB62" s="191" t="s">
        <v>43</v>
      </c>
      <c r="VC62" s="190">
        <f>SUM(UZ62:VB62)</f>
        <v>6.11</v>
      </c>
      <c r="VD62" s="192" t="s">
        <v>74</v>
      </c>
      <c r="VE62" s="191" t="s">
        <v>43</v>
      </c>
      <c r="VF62" s="191">
        <v>6.11</v>
      </c>
      <c r="VG62" s="191" t="s">
        <v>43</v>
      </c>
      <c r="VH62" s="190">
        <f>SUM(VE62:VG62)</f>
        <v>6.11</v>
      </c>
      <c r="VI62" s="192" t="s">
        <v>74</v>
      </c>
      <c r="VJ62" s="191" t="s">
        <v>43</v>
      </c>
      <c r="VK62" s="191">
        <v>6.63</v>
      </c>
      <c r="VL62" s="191" t="s">
        <v>43</v>
      </c>
      <c r="VM62" s="190">
        <f>SUM(VJ62:VL62)</f>
        <v>6.63</v>
      </c>
      <c r="VN62" s="192" t="s">
        <v>74</v>
      </c>
      <c r="VO62" s="191" t="s">
        <v>43</v>
      </c>
      <c r="VP62" s="191">
        <v>6.63</v>
      </c>
      <c r="VQ62" s="191" t="s">
        <v>43</v>
      </c>
      <c r="VR62" s="190">
        <f>SUM(VO62:VQ62)</f>
        <v>6.63</v>
      </c>
      <c r="VS62" s="192" t="s">
        <v>74</v>
      </c>
      <c r="VT62" s="191" t="s">
        <v>43</v>
      </c>
      <c r="VU62" s="191">
        <v>6.63</v>
      </c>
      <c r="VV62" s="191" t="s">
        <v>43</v>
      </c>
      <c r="VW62" s="190">
        <f>SUM(VT62:VV62)</f>
        <v>6.63</v>
      </c>
      <c r="VX62" s="192" t="s">
        <v>74</v>
      </c>
      <c r="VY62" s="191" t="s">
        <v>43</v>
      </c>
      <c r="VZ62" s="191">
        <v>6.63</v>
      </c>
      <c r="WA62" s="191" t="s">
        <v>43</v>
      </c>
      <c r="WB62" s="190">
        <f>SUM(VY62:WA62)</f>
        <v>6.63</v>
      </c>
      <c r="WC62" s="192" t="s">
        <v>74</v>
      </c>
      <c r="WD62" s="191" t="s">
        <v>43</v>
      </c>
      <c r="WE62" s="191">
        <v>6.63</v>
      </c>
      <c r="WF62" s="191" t="s">
        <v>43</v>
      </c>
      <c r="WG62" s="190">
        <f>SUM(WD62:WF62)</f>
        <v>6.63</v>
      </c>
      <c r="WH62" s="192" t="s">
        <v>74</v>
      </c>
      <c r="WI62" s="191" t="s">
        <v>43</v>
      </c>
      <c r="WJ62" s="191">
        <v>6.63</v>
      </c>
      <c r="WK62" s="191" t="s">
        <v>43</v>
      </c>
      <c r="WL62" s="190">
        <f>SUM(WI62:WK62)</f>
        <v>6.63</v>
      </c>
      <c r="WM62" s="192" t="s">
        <v>74</v>
      </c>
      <c r="WN62" s="191" t="s">
        <v>43</v>
      </c>
      <c r="WO62" s="191">
        <v>6.63</v>
      </c>
      <c r="WP62" s="191" t="s">
        <v>43</v>
      </c>
      <c r="WQ62" s="190">
        <f>SUM(WN62:WP62)</f>
        <v>6.63</v>
      </c>
      <c r="WR62" s="192" t="s">
        <v>74</v>
      </c>
      <c r="WS62" s="191" t="s">
        <v>43</v>
      </c>
      <c r="WT62" s="191">
        <v>6.63</v>
      </c>
      <c r="WU62" s="191" t="s">
        <v>43</v>
      </c>
      <c r="WV62" s="190">
        <f>SUM(WS62:WU62)</f>
        <v>6.63</v>
      </c>
      <c r="WW62" s="192" t="s">
        <v>74</v>
      </c>
      <c r="WX62" s="191" t="s">
        <v>43</v>
      </c>
      <c r="WY62" s="191">
        <v>6.63</v>
      </c>
      <c r="WZ62" s="191" t="s">
        <v>43</v>
      </c>
      <c r="XA62" s="190">
        <f>SUM(WX62:WZ62)</f>
        <v>6.63</v>
      </c>
      <c r="XB62" s="192" t="s">
        <v>74</v>
      </c>
      <c r="XC62" s="191" t="s">
        <v>43</v>
      </c>
      <c r="XD62" s="191">
        <v>6.63</v>
      </c>
      <c r="XE62" s="191" t="s">
        <v>43</v>
      </c>
      <c r="XF62" s="190">
        <f>SUM(XC62:XE62)</f>
        <v>6.63</v>
      </c>
      <c r="XG62" s="192" t="s">
        <v>74</v>
      </c>
      <c r="XH62" s="191" t="s">
        <v>43</v>
      </c>
      <c r="XI62" s="191">
        <v>6.63</v>
      </c>
      <c r="XJ62" s="191" t="s">
        <v>43</v>
      </c>
      <c r="XK62" s="190">
        <f>SUM(XH62:XJ62)</f>
        <v>6.63</v>
      </c>
      <c r="XL62" s="192" t="s">
        <v>74</v>
      </c>
      <c r="XM62" s="191" t="s">
        <v>43</v>
      </c>
      <c r="XN62" s="191">
        <v>6.63</v>
      </c>
      <c r="XO62" s="191" t="s">
        <v>43</v>
      </c>
      <c r="XP62" s="190">
        <f>SUM(XM62:XO62)</f>
        <v>6.63</v>
      </c>
      <c r="XQ62" s="192" t="s">
        <v>74</v>
      </c>
      <c r="XR62" s="191" t="s">
        <v>43</v>
      </c>
      <c r="XS62" s="191">
        <v>6.63</v>
      </c>
      <c r="XT62" s="191" t="s">
        <v>43</v>
      </c>
      <c r="XU62" s="190">
        <f>SUM(XR62:XT62)</f>
        <v>6.63</v>
      </c>
      <c r="XV62" s="192" t="s">
        <v>74</v>
      </c>
      <c r="XW62" s="191" t="s">
        <v>43</v>
      </c>
      <c r="XX62" s="191">
        <v>6.63</v>
      </c>
      <c r="XY62" s="191" t="s">
        <v>43</v>
      </c>
      <c r="XZ62" s="190">
        <f>SUM(XW62:XY62)</f>
        <v>6.63</v>
      </c>
      <c r="YA62" s="192" t="s">
        <v>74</v>
      </c>
      <c r="YB62" s="191" t="s">
        <v>43</v>
      </c>
      <c r="YC62" s="191">
        <v>6.63</v>
      </c>
      <c r="YD62" s="191" t="s">
        <v>43</v>
      </c>
      <c r="YE62" s="190">
        <f>SUM(YB62:YD62)</f>
        <v>6.63</v>
      </c>
      <c r="YF62" s="192" t="s">
        <v>74</v>
      </c>
      <c r="YG62" s="191" t="s">
        <v>43</v>
      </c>
      <c r="YH62" s="191">
        <v>6.67</v>
      </c>
      <c r="YI62" s="191" t="s">
        <v>43</v>
      </c>
      <c r="YJ62" s="190">
        <f>SUM(YG62:YI62)</f>
        <v>6.67</v>
      </c>
      <c r="YK62" s="192" t="s">
        <v>74</v>
      </c>
      <c r="YL62" s="191" t="s">
        <v>43</v>
      </c>
      <c r="YM62" s="191">
        <v>6.67</v>
      </c>
      <c r="YN62" s="191" t="s">
        <v>43</v>
      </c>
      <c r="YO62" s="190">
        <f>SUM(YL62:YN62)</f>
        <v>6.67</v>
      </c>
      <c r="YP62" s="192" t="s">
        <v>74</v>
      </c>
      <c r="YQ62" s="191" t="s">
        <v>43</v>
      </c>
      <c r="YR62" s="191">
        <v>6.7</v>
      </c>
      <c r="YS62" s="191" t="s">
        <v>43</v>
      </c>
      <c r="YT62" s="190">
        <f>SUM(YQ62:YS62)</f>
        <v>6.7</v>
      </c>
      <c r="YU62" s="192" t="s">
        <v>74</v>
      </c>
      <c r="YV62" s="191" t="s">
        <v>43</v>
      </c>
      <c r="YW62" s="191">
        <v>6.72</v>
      </c>
      <c r="YX62" s="191" t="s">
        <v>43</v>
      </c>
      <c r="YY62" s="190">
        <f>SUM(YV62:YX62)</f>
        <v>6.72</v>
      </c>
      <c r="YZ62" s="192" t="s">
        <v>74</v>
      </c>
      <c r="ZA62" s="191" t="s">
        <v>43</v>
      </c>
      <c r="ZB62" s="191">
        <v>6.72</v>
      </c>
      <c r="ZC62" s="191" t="s">
        <v>43</v>
      </c>
      <c r="ZD62" s="190">
        <f>SUM(ZA62:ZC62)</f>
        <v>6.72</v>
      </c>
      <c r="ZE62" s="192" t="s">
        <v>74</v>
      </c>
      <c r="ZF62" s="191" t="s">
        <v>43</v>
      </c>
      <c r="ZG62" s="191">
        <v>6.81</v>
      </c>
      <c r="ZH62" s="191" t="s">
        <v>43</v>
      </c>
      <c r="ZI62" s="190">
        <f>SUM(ZF62:ZH62)</f>
        <v>6.81</v>
      </c>
      <c r="ZJ62" s="192" t="s">
        <v>74</v>
      </c>
      <c r="ZK62" s="191"/>
      <c r="ZL62" s="191"/>
      <c r="ZM62" s="191"/>
      <c r="ZN62" s="190">
        <f>SUM(ZK62:ZM62)</f>
        <v>0</v>
      </c>
      <c r="ZO62" s="192" t="s">
        <v>74</v>
      </c>
      <c r="ZP62" s="191"/>
      <c r="ZQ62" s="191"/>
      <c r="ZR62" s="191"/>
      <c r="ZS62" s="190">
        <f>SUM(ZP62:ZR62)</f>
        <v>0</v>
      </c>
      <c r="ZT62" s="192" t="s">
        <v>74</v>
      </c>
      <c r="ZU62" s="191"/>
      <c r="ZV62" s="191"/>
      <c r="ZW62" s="191"/>
      <c r="ZX62" s="190">
        <f>SUM(ZU62:ZW62)</f>
        <v>0</v>
      </c>
      <c r="ZY62" s="192" t="s">
        <v>74</v>
      </c>
      <c r="ZZ62" s="191"/>
      <c r="AAA62" s="191"/>
      <c r="AAB62" s="191"/>
      <c r="AAC62" s="190">
        <f>SUM(ZZ62:AAB62)</f>
        <v>0</v>
      </c>
      <c r="AAD62" s="192" t="s">
        <v>74</v>
      </c>
      <c r="AAE62" s="191"/>
      <c r="AAF62" s="191"/>
      <c r="AAG62" s="191"/>
      <c r="AAH62" s="190">
        <f>SUM(AAE62:AAG62)</f>
        <v>0</v>
      </c>
      <c r="AAI62" s="192" t="s">
        <v>74</v>
      </c>
      <c r="AAJ62" s="191"/>
      <c r="AAK62" s="191"/>
      <c r="AAL62" s="191"/>
      <c r="AAM62" s="190">
        <f>SUM(AAJ62:AAL62)</f>
        <v>0</v>
      </c>
    </row>
    <row r="63" spans="1:715" ht="23.25" thickBot="1" x14ac:dyDescent="0.3">
      <c r="A63" s="194" t="s">
        <v>74</v>
      </c>
      <c r="B63" s="205" t="s">
        <v>163</v>
      </c>
      <c r="C63" s="205">
        <v>6.97</v>
      </c>
      <c r="D63" s="205">
        <v>6.92</v>
      </c>
      <c r="E63" s="190">
        <f>SUM(B63:D63)</f>
        <v>13.89</v>
      </c>
      <c r="F63" s="194" t="s">
        <v>74</v>
      </c>
      <c r="G63" s="205" t="s">
        <v>163</v>
      </c>
      <c r="H63" s="205">
        <v>6.97</v>
      </c>
      <c r="I63" s="205">
        <v>6.92</v>
      </c>
      <c r="J63" s="190">
        <f>SUM(G63:I63)</f>
        <v>13.89</v>
      </c>
      <c r="K63" s="194" t="s">
        <v>74</v>
      </c>
      <c r="L63" s="205" t="s">
        <v>163</v>
      </c>
      <c r="M63" s="205">
        <v>6.97</v>
      </c>
      <c r="N63" s="205">
        <v>6.92</v>
      </c>
      <c r="O63" s="190">
        <f>SUM(L63:N63)</f>
        <v>13.89</v>
      </c>
      <c r="P63" s="194" t="s">
        <v>74</v>
      </c>
      <c r="Q63" s="205" t="s">
        <v>163</v>
      </c>
      <c r="R63" s="205">
        <v>6.97</v>
      </c>
      <c r="S63" s="205">
        <v>6.92</v>
      </c>
      <c r="T63" s="190">
        <f>SUM(Q63:S63)</f>
        <v>13.89</v>
      </c>
      <c r="U63" s="194" t="s">
        <v>74</v>
      </c>
      <c r="V63" s="205" t="s">
        <v>163</v>
      </c>
      <c r="W63" s="205">
        <v>6.97</v>
      </c>
      <c r="X63" s="205">
        <v>6.92</v>
      </c>
      <c r="Y63" s="190">
        <f>SUM(V63:X63)</f>
        <v>13.89</v>
      </c>
      <c r="Z63" s="194" t="s">
        <v>74</v>
      </c>
      <c r="AA63" s="205" t="s">
        <v>163</v>
      </c>
      <c r="AB63" s="205">
        <v>6.97</v>
      </c>
      <c r="AC63" s="205">
        <v>6.92</v>
      </c>
      <c r="AD63" s="190">
        <f>SUM(AA63:AC63)</f>
        <v>13.89</v>
      </c>
      <c r="AE63" s="194" t="s">
        <v>74</v>
      </c>
      <c r="AF63" s="205" t="s">
        <v>163</v>
      </c>
      <c r="AG63" s="205">
        <v>6.97</v>
      </c>
      <c r="AH63" s="205">
        <v>6.92</v>
      </c>
      <c r="AI63" s="190">
        <f>SUM(AF63:AH63)</f>
        <v>13.89</v>
      </c>
      <c r="AJ63" s="194" t="s">
        <v>74</v>
      </c>
      <c r="AK63" s="205" t="s">
        <v>163</v>
      </c>
      <c r="AL63" s="205">
        <v>6.97</v>
      </c>
      <c r="AM63" s="205">
        <v>6.92</v>
      </c>
      <c r="AN63" s="190">
        <f>SUM(AK63:AM63)</f>
        <v>13.89</v>
      </c>
      <c r="AO63" s="192" t="s">
        <v>74</v>
      </c>
      <c r="AP63" s="190" t="s">
        <v>51</v>
      </c>
      <c r="AQ63" s="190">
        <v>6.97</v>
      </c>
      <c r="AR63" s="190">
        <v>6.92</v>
      </c>
      <c r="AS63" s="190">
        <f>SUM(AP63:AR63)</f>
        <v>13.89</v>
      </c>
      <c r="AT63" s="192" t="s">
        <v>74</v>
      </c>
      <c r="AU63" s="190" t="s">
        <v>43</v>
      </c>
      <c r="AV63" s="190">
        <v>6.97</v>
      </c>
      <c r="AW63" s="190">
        <v>6.92</v>
      </c>
      <c r="AX63" s="190">
        <f>SUM(AU63:AW63)</f>
        <v>13.89</v>
      </c>
      <c r="AY63" s="192" t="s">
        <v>75</v>
      </c>
      <c r="AZ63" s="191" t="s">
        <v>43</v>
      </c>
      <c r="BA63" s="199">
        <v>1109.5</v>
      </c>
      <c r="BB63" s="191" t="s">
        <v>43</v>
      </c>
      <c r="BC63" s="190">
        <f>SUM(AZ63:BB63)</f>
        <v>1109.5</v>
      </c>
      <c r="BD63" s="192" t="s">
        <v>75</v>
      </c>
      <c r="BE63" s="191" t="s">
        <v>43</v>
      </c>
      <c r="BF63" s="199">
        <v>1114.28</v>
      </c>
      <c r="BG63" s="191" t="s">
        <v>43</v>
      </c>
      <c r="BH63" s="190">
        <f>SUM(BE63:BG63)</f>
        <v>1114.28</v>
      </c>
      <c r="BI63" s="192" t="s">
        <v>75</v>
      </c>
      <c r="BJ63" s="191" t="s">
        <v>43</v>
      </c>
      <c r="BK63" s="199">
        <v>1114.51</v>
      </c>
      <c r="BL63" s="191" t="s">
        <v>43</v>
      </c>
      <c r="BM63" s="190">
        <f>SUM(BJ63:BL63)</f>
        <v>1114.51</v>
      </c>
      <c r="BN63" s="192" t="s">
        <v>75</v>
      </c>
      <c r="BO63" s="191" t="s">
        <v>43</v>
      </c>
      <c r="BP63" s="199">
        <v>1114.8699999999999</v>
      </c>
      <c r="BQ63" s="191" t="s">
        <v>43</v>
      </c>
      <c r="BR63" s="190">
        <f>SUM(BO63:BQ63)</f>
        <v>1114.8699999999999</v>
      </c>
      <c r="BS63" s="192" t="s">
        <v>75</v>
      </c>
      <c r="BT63" s="191" t="s">
        <v>43</v>
      </c>
      <c r="BU63" s="199">
        <v>1115.51</v>
      </c>
      <c r="BV63" s="191" t="s">
        <v>43</v>
      </c>
      <c r="BW63" s="190">
        <f>SUM(BT63:BV63)</f>
        <v>1115.51</v>
      </c>
      <c r="BX63" s="192" t="s">
        <v>75</v>
      </c>
      <c r="BY63" s="191" t="s">
        <v>43</v>
      </c>
      <c r="BZ63" s="199">
        <v>1117.67</v>
      </c>
      <c r="CA63" s="191" t="s">
        <v>43</v>
      </c>
      <c r="CB63" s="190">
        <f>SUM(BY63:CA63)</f>
        <v>1117.67</v>
      </c>
      <c r="CC63" s="192" t="s">
        <v>75</v>
      </c>
      <c r="CD63" s="191" t="s">
        <v>43</v>
      </c>
      <c r="CE63" s="199">
        <v>1119.8399999999999</v>
      </c>
      <c r="CF63" s="191" t="s">
        <v>43</v>
      </c>
      <c r="CG63" s="190">
        <f>SUM(CD63:CF63)</f>
        <v>1119.8399999999999</v>
      </c>
      <c r="CH63" s="192" t="s">
        <v>75</v>
      </c>
      <c r="CI63" s="191" t="s">
        <v>43</v>
      </c>
      <c r="CJ63" s="199">
        <v>1122.08</v>
      </c>
      <c r="CK63" s="191" t="s">
        <v>43</v>
      </c>
      <c r="CL63" s="190">
        <f>SUM(CI63:CK63)</f>
        <v>1122.08</v>
      </c>
      <c r="CM63" s="192" t="s">
        <v>75</v>
      </c>
      <c r="CN63" s="191" t="s">
        <v>43</v>
      </c>
      <c r="CO63" s="199">
        <v>1184.48</v>
      </c>
      <c r="CP63" s="191" t="s">
        <v>43</v>
      </c>
      <c r="CQ63" s="190">
        <f>SUM(CN63:CP63)</f>
        <v>1184.48</v>
      </c>
      <c r="CR63" s="192" t="s">
        <v>75</v>
      </c>
      <c r="CS63" s="191" t="s">
        <v>43</v>
      </c>
      <c r="CT63" s="199">
        <v>1196.95</v>
      </c>
      <c r="CU63" s="191" t="s">
        <v>43</v>
      </c>
      <c r="CV63" s="190">
        <f>SUM(CS63:CU63)</f>
        <v>1196.95</v>
      </c>
      <c r="CW63" s="192" t="s">
        <v>75</v>
      </c>
      <c r="CX63" s="191" t="s">
        <v>43</v>
      </c>
      <c r="CY63" s="199">
        <v>1199.01</v>
      </c>
      <c r="CZ63" s="191" t="s">
        <v>43</v>
      </c>
      <c r="DA63" s="190">
        <f>SUM(CX63:CZ63)</f>
        <v>1199.01</v>
      </c>
      <c r="DB63" s="192" t="s">
        <v>75</v>
      </c>
      <c r="DC63" s="191" t="s">
        <v>43</v>
      </c>
      <c r="DD63" s="199">
        <v>1200.9100000000001</v>
      </c>
      <c r="DE63" s="191" t="s">
        <v>43</v>
      </c>
      <c r="DF63" s="190">
        <f>SUM(DC63:DE63)</f>
        <v>1200.9100000000001</v>
      </c>
      <c r="DG63" s="192" t="s">
        <v>75</v>
      </c>
      <c r="DH63" s="191" t="s">
        <v>43</v>
      </c>
      <c r="DI63" s="199">
        <v>1201.83</v>
      </c>
      <c r="DJ63" s="191" t="s">
        <v>43</v>
      </c>
      <c r="DK63" s="190">
        <f>SUM(DH63:DJ63)</f>
        <v>1201.83</v>
      </c>
      <c r="DL63" s="192" t="s">
        <v>75</v>
      </c>
      <c r="DM63" s="191" t="s">
        <v>43</v>
      </c>
      <c r="DN63" s="199">
        <v>1211.24</v>
      </c>
      <c r="DO63" s="191" t="s">
        <v>43</v>
      </c>
      <c r="DP63" s="190">
        <f>SUM(DM63:DO63)</f>
        <v>1211.24</v>
      </c>
      <c r="DQ63" s="192" t="s">
        <v>75</v>
      </c>
      <c r="DR63" s="191" t="s">
        <v>43</v>
      </c>
      <c r="DS63" s="199">
        <v>1217.8499999999999</v>
      </c>
      <c r="DT63" s="191" t="s">
        <v>43</v>
      </c>
      <c r="DU63" s="190">
        <f>SUM(DR63:DT63)</f>
        <v>1217.8499999999999</v>
      </c>
      <c r="DV63" s="192" t="s">
        <v>75</v>
      </c>
      <c r="DW63" s="191" t="s">
        <v>43</v>
      </c>
      <c r="DX63" s="199">
        <v>1219.19</v>
      </c>
      <c r="DY63" s="191" t="s">
        <v>43</v>
      </c>
      <c r="DZ63" s="190">
        <f>SUM(DW63:DY63)</f>
        <v>1219.19</v>
      </c>
      <c r="EA63" s="192" t="s">
        <v>75</v>
      </c>
      <c r="EB63" s="191" t="s">
        <v>43</v>
      </c>
      <c r="EC63" s="199">
        <v>1221.8599999999999</v>
      </c>
      <c r="ED63" s="191" t="s">
        <v>43</v>
      </c>
      <c r="EE63" s="190">
        <f>SUM(EB63:ED63)</f>
        <v>1221.8599999999999</v>
      </c>
      <c r="EF63" s="192" t="s">
        <v>75</v>
      </c>
      <c r="EG63" s="191" t="s">
        <v>43</v>
      </c>
      <c r="EH63" s="199">
        <v>1224.8399999999999</v>
      </c>
      <c r="EI63" s="191" t="s">
        <v>43</v>
      </c>
      <c r="EJ63" s="190">
        <f>SUM(EG63:EI63)</f>
        <v>1224.8399999999999</v>
      </c>
      <c r="EK63" s="192" t="s">
        <v>75</v>
      </c>
      <c r="EL63" s="191" t="s">
        <v>43</v>
      </c>
      <c r="EM63" s="199">
        <v>1232.6500000000001</v>
      </c>
      <c r="EN63" s="191" t="s">
        <v>43</v>
      </c>
      <c r="EO63" s="190">
        <f>SUM(EL63:EN63)</f>
        <v>1232.6500000000001</v>
      </c>
      <c r="EP63" s="192" t="s">
        <v>75</v>
      </c>
      <c r="EQ63" s="191" t="s">
        <v>43</v>
      </c>
      <c r="ER63" s="199">
        <v>1234.17</v>
      </c>
      <c r="ES63" s="191" t="s">
        <v>43</v>
      </c>
      <c r="ET63" s="190">
        <f>SUM(EQ63:ES63)</f>
        <v>1234.17</v>
      </c>
      <c r="EU63" s="192" t="s">
        <v>75</v>
      </c>
      <c r="EV63" s="191" t="s">
        <v>43</v>
      </c>
      <c r="EW63" s="199">
        <v>1238.6600000000001</v>
      </c>
      <c r="EX63" s="191" t="s">
        <v>43</v>
      </c>
      <c r="EY63" s="190">
        <f>SUM(EV63:EX63)</f>
        <v>1238.6600000000001</v>
      </c>
      <c r="EZ63" s="192" t="s">
        <v>75</v>
      </c>
      <c r="FA63" s="191" t="s">
        <v>43</v>
      </c>
      <c r="FB63" s="199">
        <v>1242.81</v>
      </c>
      <c r="FC63" s="191" t="s">
        <v>43</v>
      </c>
      <c r="FD63" s="190">
        <f>SUM(FA63:FC63)</f>
        <v>1242.81</v>
      </c>
      <c r="FE63" s="192" t="s">
        <v>75</v>
      </c>
      <c r="FF63" s="191" t="s">
        <v>43</v>
      </c>
      <c r="FG63" s="199">
        <v>1279.53</v>
      </c>
      <c r="FH63" s="191" t="s">
        <v>43</v>
      </c>
      <c r="FI63" s="190">
        <f>SUM(FF63:FH63)</f>
        <v>1279.53</v>
      </c>
      <c r="FJ63" s="192" t="s">
        <v>75</v>
      </c>
      <c r="FK63" s="191" t="s">
        <v>43</v>
      </c>
      <c r="FL63" s="199">
        <v>1328.89</v>
      </c>
      <c r="FM63" s="191" t="s">
        <v>43</v>
      </c>
      <c r="FN63" s="190">
        <f>SUM(FK63:FM63)</f>
        <v>1328.89</v>
      </c>
      <c r="FO63" s="192" t="s">
        <v>75</v>
      </c>
      <c r="FP63" s="191" t="s">
        <v>43</v>
      </c>
      <c r="FQ63" s="199">
        <v>1292.23</v>
      </c>
      <c r="FR63" s="191" t="s">
        <v>43</v>
      </c>
      <c r="FS63" s="190">
        <f>SUM(FP63:FR63)</f>
        <v>1292.23</v>
      </c>
      <c r="FT63" s="192" t="s">
        <v>75</v>
      </c>
      <c r="FU63" s="191" t="s">
        <v>43</v>
      </c>
      <c r="FV63" s="199">
        <v>1303.3</v>
      </c>
      <c r="FW63" s="191" t="s">
        <v>43</v>
      </c>
      <c r="FX63" s="190">
        <f>SUM(FU63:FW63)</f>
        <v>1303.3</v>
      </c>
      <c r="FY63" s="192" t="s">
        <v>75</v>
      </c>
      <c r="FZ63" s="191" t="s">
        <v>43</v>
      </c>
      <c r="GA63" s="199">
        <v>1328.82</v>
      </c>
      <c r="GB63" s="191" t="s">
        <v>43</v>
      </c>
      <c r="GC63" s="190">
        <f>SUM(FZ63:GB63)</f>
        <v>1328.82</v>
      </c>
      <c r="GD63" s="192" t="s">
        <v>75</v>
      </c>
      <c r="GE63" s="191" t="s">
        <v>43</v>
      </c>
      <c r="GF63" s="199">
        <v>1331.51</v>
      </c>
      <c r="GG63" s="191" t="s">
        <v>43</v>
      </c>
      <c r="GH63" s="190">
        <f>SUM(GE63:GG63)</f>
        <v>1331.51</v>
      </c>
      <c r="GI63" s="192" t="s">
        <v>75</v>
      </c>
      <c r="GJ63" s="191" t="s">
        <v>43</v>
      </c>
      <c r="GK63" s="199">
        <v>1335.5</v>
      </c>
      <c r="GL63" s="191" t="s">
        <v>43</v>
      </c>
      <c r="GM63" s="190">
        <f>SUM(GJ63:GL63)</f>
        <v>1335.5</v>
      </c>
      <c r="GN63" s="192" t="s">
        <v>75</v>
      </c>
      <c r="GO63" s="191" t="s">
        <v>43</v>
      </c>
      <c r="GP63" s="199">
        <v>1338.58</v>
      </c>
      <c r="GQ63" s="191" t="s">
        <v>43</v>
      </c>
      <c r="GR63" s="190">
        <f>SUM(GO63:GQ63)</f>
        <v>1338.58</v>
      </c>
      <c r="GS63" s="192" t="s">
        <v>75</v>
      </c>
      <c r="GT63" s="191" t="s">
        <v>43</v>
      </c>
      <c r="GU63" s="199">
        <v>1339.41</v>
      </c>
      <c r="GV63" s="191" t="s">
        <v>43</v>
      </c>
      <c r="GW63" s="190">
        <f>SUM(GT63:GV63)</f>
        <v>1339.41</v>
      </c>
      <c r="GX63" s="192" t="s">
        <v>75</v>
      </c>
      <c r="GY63" s="191" t="s">
        <v>43</v>
      </c>
      <c r="GZ63" s="199">
        <v>1337.8</v>
      </c>
      <c r="HA63" s="191" t="s">
        <v>43</v>
      </c>
      <c r="HB63" s="190">
        <f>SUM(GY63:HA63)</f>
        <v>1337.8</v>
      </c>
      <c r="HC63" s="192" t="s">
        <v>75</v>
      </c>
      <c r="HD63" s="191" t="s">
        <v>43</v>
      </c>
      <c r="HE63" s="199">
        <v>1340.19</v>
      </c>
      <c r="HF63" s="191" t="s">
        <v>43</v>
      </c>
      <c r="HG63" s="190">
        <f>SUM(HD63:HF63)</f>
        <v>1340.19</v>
      </c>
      <c r="HH63" s="192" t="s">
        <v>75</v>
      </c>
      <c r="HI63" s="191" t="s">
        <v>43</v>
      </c>
      <c r="HJ63" s="199">
        <v>1375.28</v>
      </c>
      <c r="HK63" s="191" t="s">
        <v>43</v>
      </c>
      <c r="HL63" s="190">
        <f>SUM(HI63:HK63)</f>
        <v>1375.28</v>
      </c>
      <c r="HM63" s="192" t="s">
        <v>75</v>
      </c>
      <c r="HN63" s="191" t="s">
        <v>43</v>
      </c>
      <c r="HO63" s="199">
        <v>1376.65</v>
      </c>
      <c r="HP63" s="191" t="s">
        <v>43</v>
      </c>
      <c r="HQ63" s="190">
        <f>SUM(HN63:HP63)</f>
        <v>1376.65</v>
      </c>
      <c r="HR63" s="192" t="s">
        <v>75</v>
      </c>
      <c r="HS63" s="191" t="s">
        <v>43</v>
      </c>
      <c r="HT63" s="199">
        <v>1381.05</v>
      </c>
      <c r="HU63" s="191" t="s">
        <v>43</v>
      </c>
      <c r="HV63" s="190">
        <f>SUM(HS63:HU63)</f>
        <v>1381.05</v>
      </c>
      <c r="HW63" s="192" t="s">
        <v>75</v>
      </c>
      <c r="HX63" s="191" t="s">
        <v>43</v>
      </c>
      <c r="HY63" s="199">
        <v>1391.61</v>
      </c>
      <c r="HZ63" s="191" t="s">
        <v>43</v>
      </c>
      <c r="IA63" s="190">
        <f>SUM(HX63:HZ63)</f>
        <v>1391.61</v>
      </c>
      <c r="IB63" s="192" t="s">
        <v>75</v>
      </c>
      <c r="IC63" s="191" t="s">
        <v>43</v>
      </c>
      <c r="ID63" s="199">
        <v>1393.58</v>
      </c>
      <c r="IE63" s="191" t="s">
        <v>43</v>
      </c>
      <c r="IF63" s="190">
        <f>SUM(IC63:IE63)</f>
        <v>1393.58</v>
      </c>
      <c r="IG63" s="192" t="s">
        <v>75</v>
      </c>
      <c r="IH63" s="191" t="s">
        <v>43</v>
      </c>
      <c r="II63" s="199">
        <v>1395.83</v>
      </c>
      <c r="IJ63" s="191" t="s">
        <v>43</v>
      </c>
      <c r="IK63" s="190">
        <f>SUM(IH63:IJ63)</f>
        <v>1395.83</v>
      </c>
      <c r="IL63" s="192" t="s">
        <v>75</v>
      </c>
      <c r="IM63" s="191" t="s">
        <v>43</v>
      </c>
      <c r="IN63" s="199">
        <v>1398.91</v>
      </c>
      <c r="IO63" s="191" t="s">
        <v>43</v>
      </c>
      <c r="IP63" s="190">
        <f>SUM(IM63:IO63)</f>
        <v>1398.91</v>
      </c>
      <c r="IQ63" s="192" t="s">
        <v>75</v>
      </c>
      <c r="IR63" s="191" t="s">
        <v>43</v>
      </c>
      <c r="IS63" s="199">
        <v>1405.95</v>
      </c>
      <c r="IT63" s="191" t="s">
        <v>43</v>
      </c>
      <c r="IU63" s="190">
        <f>SUM(IR63:IT63)</f>
        <v>1405.95</v>
      </c>
      <c r="IV63" s="192" t="s">
        <v>75</v>
      </c>
      <c r="IW63" s="191" t="s">
        <v>43</v>
      </c>
      <c r="IX63" s="199">
        <v>1407.23</v>
      </c>
      <c r="IY63" s="191" t="s">
        <v>43</v>
      </c>
      <c r="IZ63" s="190">
        <f>SUM(IW63:IY63)</f>
        <v>1407.23</v>
      </c>
      <c r="JA63" s="192" t="s">
        <v>75</v>
      </c>
      <c r="JB63" s="191" t="s">
        <v>43</v>
      </c>
      <c r="JC63" s="199">
        <v>1409.43</v>
      </c>
      <c r="JD63" s="191" t="s">
        <v>43</v>
      </c>
      <c r="JE63" s="190">
        <f>SUM(JB63:JD63)</f>
        <v>1409.43</v>
      </c>
      <c r="JF63" s="192" t="s">
        <v>75</v>
      </c>
      <c r="JG63" s="191" t="s">
        <v>43</v>
      </c>
      <c r="JH63" s="199">
        <v>1408.05</v>
      </c>
      <c r="JI63" s="191" t="s">
        <v>43</v>
      </c>
      <c r="JJ63" s="190">
        <f>SUM(JG63:JI63)</f>
        <v>1408.05</v>
      </c>
      <c r="JK63" s="192" t="s">
        <v>75</v>
      </c>
      <c r="JL63" s="191" t="s">
        <v>43</v>
      </c>
      <c r="JM63" s="199">
        <v>1417.83</v>
      </c>
      <c r="JN63" s="191" t="s">
        <v>43</v>
      </c>
      <c r="JO63" s="190">
        <f>SUM(JL63:JN63)</f>
        <v>1417.83</v>
      </c>
      <c r="JP63" s="192" t="s">
        <v>75</v>
      </c>
      <c r="JQ63" s="191" t="s">
        <v>43</v>
      </c>
      <c r="JR63" s="199">
        <v>1422.08</v>
      </c>
      <c r="JS63" s="191" t="s">
        <v>43</v>
      </c>
      <c r="JT63" s="190">
        <f>SUM(JQ63:JS63)</f>
        <v>1422.08</v>
      </c>
      <c r="JU63" s="192" t="s">
        <v>75</v>
      </c>
      <c r="JV63" s="191" t="s">
        <v>43</v>
      </c>
      <c r="JW63" s="199">
        <v>1427.94</v>
      </c>
      <c r="JX63" s="191" t="s">
        <v>43</v>
      </c>
      <c r="JY63" s="190">
        <f>SUM(JV63:JX63)</f>
        <v>1427.94</v>
      </c>
      <c r="JZ63" s="192" t="s">
        <v>75</v>
      </c>
      <c r="KA63" s="191" t="s">
        <v>43</v>
      </c>
      <c r="KB63" s="199">
        <v>1429.22</v>
      </c>
      <c r="KC63" s="191" t="s">
        <v>43</v>
      </c>
      <c r="KD63" s="190">
        <f>SUM(KA63:KC63)</f>
        <v>1429.22</v>
      </c>
      <c r="KE63" s="192" t="s">
        <v>75</v>
      </c>
      <c r="KF63" s="191" t="s">
        <v>43</v>
      </c>
      <c r="KG63" s="199">
        <v>1431.11</v>
      </c>
      <c r="KH63" s="191" t="s">
        <v>43</v>
      </c>
      <c r="KI63" s="190">
        <f>SUM(KF63:KH63)</f>
        <v>1431.11</v>
      </c>
      <c r="KJ63" s="192" t="s">
        <v>75</v>
      </c>
      <c r="KK63" s="191" t="s">
        <v>43</v>
      </c>
      <c r="KL63" s="199">
        <v>1431.98</v>
      </c>
      <c r="KM63" s="191" t="s">
        <v>43</v>
      </c>
      <c r="KN63" s="190">
        <f>SUM(KK63:KM63)</f>
        <v>1431.98</v>
      </c>
      <c r="KO63" s="192" t="s">
        <v>75</v>
      </c>
      <c r="KP63" s="191" t="s">
        <v>43</v>
      </c>
      <c r="KQ63" s="199">
        <v>1438.38</v>
      </c>
      <c r="KR63" s="191" t="s">
        <v>43</v>
      </c>
      <c r="KS63" s="190">
        <f>SUM(KP63:KR63)</f>
        <v>1438.38</v>
      </c>
      <c r="KT63" s="192" t="s">
        <v>75</v>
      </c>
      <c r="KU63" s="191" t="s">
        <v>43</v>
      </c>
      <c r="KV63" s="199">
        <v>1437.85</v>
      </c>
      <c r="KW63" s="191" t="s">
        <v>43</v>
      </c>
      <c r="KX63" s="190">
        <f>SUM(KU63:KW63)</f>
        <v>1437.85</v>
      </c>
      <c r="KY63" s="192" t="s">
        <v>75</v>
      </c>
      <c r="KZ63" s="191" t="s">
        <v>43</v>
      </c>
      <c r="LA63" s="199">
        <v>1436.14</v>
      </c>
      <c r="LB63" s="191" t="s">
        <v>43</v>
      </c>
      <c r="LC63" s="190">
        <f>SUM(KZ63:LB63)</f>
        <v>1436.14</v>
      </c>
      <c r="LD63" s="192" t="s">
        <v>75</v>
      </c>
      <c r="LE63" s="191" t="s">
        <v>43</v>
      </c>
      <c r="LF63" s="199">
        <v>1435.96</v>
      </c>
      <c r="LG63" s="191" t="s">
        <v>43</v>
      </c>
      <c r="LH63" s="190">
        <f>SUM(LE63:LG63)</f>
        <v>1435.96</v>
      </c>
      <c r="LI63" s="192" t="s">
        <v>75</v>
      </c>
      <c r="LJ63" s="191" t="s">
        <v>43</v>
      </c>
      <c r="LK63" s="199">
        <v>1437.82</v>
      </c>
      <c r="LL63" s="191" t="s">
        <v>43</v>
      </c>
      <c r="LM63" s="190">
        <f>SUM(LJ63:LL63)</f>
        <v>1437.82</v>
      </c>
      <c r="LN63" s="192" t="s">
        <v>75</v>
      </c>
      <c r="LO63" s="191" t="s">
        <v>43</v>
      </c>
      <c r="LP63" s="199">
        <v>1442.54</v>
      </c>
      <c r="LQ63" s="191" t="s">
        <v>43</v>
      </c>
      <c r="LR63" s="190">
        <f>SUM(LO63:LQ63)</f>
        <v>1442.54</v>
      </c>
      <c r="LS63" s="192" t="s">
        <v>75</v>
      </c>
      <c r="LT63" s="191" t="s">
        <v>43</v>
      </c>
      <c r="LU63" s="199">
        <v>1487.66</v>
      </c>
      <c r="LV63" s="191" t="s">
        <v>43</v>
      </c>
      <c r="LW63" s="190">
        <f>SUM(LT63:LV63)</f>
        <v>1487.66</v>
      </c>
      <c r="LX63" s="192" t="s">
        <v>75</v>
      </c>
      <c r="LY63" s="191" t="s">
        <v>43</v>
      </c>
      <c r="LZ63" s="199">
        <v>1490.75</v>
      </c>
      <c r="MA63" s="191" t="s">
        <v>43</v>
      </c>
      <c r="MB63" s="190">
        <f>SUM(LY63:MA63)</f>
        <v>1490.75</v>
      </c>
      <c r="MC63" s="192" t="s">
        <v>75</v>
      </c>
      <c r="MD63" s="191" t="s">
        <v>43</v>
      </c>
      <c r="ME63" s="199">
        <v>1493.4</v>
      </c>
      <c r="MF63" s="191" t="s">
        <v>43</v>
      </c>
      <c r="MG63" s="190">
        <f>SUM(MD63:MF63)</f>
        <v>1493.4</v>
      </c>
      <c r="MH63" s="192" t="s">
        <v>75</v>
      </c>
      <c r="MI63" s="191" t="s">
        <v>43</v>
      </c>
      <c r="MJ63" s="199">
        <v>1496.32</v>
      </c>
      <c r="MK63" s="191" t="s">
        <v>43</v>
      </c>
      <c r="ML63" s="190">
        <f>SUM(MI63:MK63)</f>
        <v>1496.32</v>
      </c>
      <c r="MM63" s="192" t="s">
        <v>75</v>
      </c>
      <c r="MN63" s="191" t="s">
        <v>43</v>
      </c>
      <c r="MO63" s="199">
        <v>1507.88</v>
      </c>
      <c r="MP63" s="191" t="s">
        <v>43</v>
      </c>
      <c r="MQ63" s="190">
        <f>SUM(MN63:MP63)</f>
        <v>1507.88</v>
      </c>
      <c r="MR63" s="192" t="s">
        <v>75</v>
      </c>
      <c r="MS63" s="191" t="s">
        <v>43</v>
      </c>
      <c r="MT63" s="199">
        <v>1514.34</v>
      </c>
      <c r="MU63" s="191" t="s">
        <v>43</v>
      </c>
      <c r="MV63" s="190">
        <f>SUM(MS63:MU63)</f>
        <v>1514.34</v>
      </c>
      <c r="MW63" s="192" t="s">
        <v>75</v>
      </c>
      <c r="MX63" s="191" t="s">
        <v>43</v>
      </c>
      <c r="MY63" s="199">
        <v>1517.86</v>
      </c>
      <c r="MZ63" s="191" t="s">
        <v>43</v>
      </c>
      <c r="NA63" s="190">
        <f>SUM(MX63:MZ63)</f>
        <v>1517.86</v>
      </c>
      <c r="NB63" s="192" t="s">
        <v>75</v>
      </c>
      <c r="NC63" s="191" t="s">
        <v>43</v>
      </c>
      <c r="ND63" s="199">
        <v>1520.39</v>
      </c>
      <c r="NE63" s="191" t="s">
        <v>43</v>
      </c>
      <c r="NF63" s="190">
        <f>SUM(NC63:NE63)</f>
        <v>1520.39</v>
      </c>
      <c r="NG63" s="192" t="s">
        <v>75</v>
      </c>
      <c r="NH63" s="191" t="s">
        <v>43</v>
      </c>
      <c r="NI63" s="199">
        <v>1525.63</v>
      </c>
      <c r="NJ63" s="191" t="s">
        <v>43</v>
      </c>
      <c r="NK63" s="190">
        <f>SUM(NH63:NJ63)</f>
        <v>1525.63</v>
      </c>
      <c r="NL63" s="192" t="s">
        <v>75</v>
      </c>
      <c r="NM63" s="191" t="s">
        <v>43</v>
      </c>
      <c r="NN63" s="199">
        <v>1527.59</v>
      </c>
      <c r="NO63" s="191" t="s">
        <v>43</v>
      </c>
      <c r="NP63" s="190">
        <f>SUM(NM63:NO63)</f>
        <v>1527.59</v>
      </c>
      <c r="NQ63" s="192" t="s">
        <v>75</v>
      </c>
      <c r="NR63" s="191" t="s">
        <v>43</v>
      </c>
      <c r="NS63" s="199">
        <v>1527.89</v>
      </c>
      <c r="NT63" s="191" t="s">
        <v>43</v>
      </c>
      <c r="NU63" s="190">
        <f>SUM(NR63:NT63)</f>
        <v>1527.89</v>
      </c>
      <c r="NV63" s="192" t="s">
        <v>75</v>
      </c>
      <c r="NW63" s="191" t="s">
        <v>43</v>
      </c>
      <c r="NX63" s="199">
        <v>1527.5</v>
      </c>
      <c r="NY63" s="191" t="s">
        <v>43</v>
      </c>
      <c r="NZ63" s="190">
        <f>SUM(NW63:NY63)</f>
        <v>1527.5</v>
      </c>
      <c r="OA63" s="192" t="s">
        <v>75</v>
      </c>
      <c r="OB63" s="191" t="s">
        <v>43</v>
      </c>
      <c r="OC63" s="199">
        <v>1559.36</v>
      </c>
      <c r="OD63" s="191" t="s">
        <v>43</v>
      </c>
      <c r="OE63" s="190">
        <f>SUM(OB63:OD63)</f>
        <v>1559.36</v>
      </c>
      <c r="OF63" s="192" t="s">
        <v>75</v>
      </c>
      <c r="OG63" s="191" t="s">
        <v>43</v>
      </c>
      <c r="OH63" s="199">
        <v>1560.5</v>
      </c>
      <c r="OI63" s="191" t="s">
        <v>43</v>
      </c>
      <c r="OJ63" s="190">
        <f>SUM(OG63:OI63)</f>
        <v>1560.5</v>
      </c>
      <c r="OK63" s="192" t="s">
        <v>75</v>
      </c>
      <c r="OL63" s="191" t="s">
        <v>43</v>
      </c>
      <c r="OM63" s="199">
        <v>1567.21</v>
      </c>
      <c r="ON63" s="191" t="s">
        <v>43</v>
      </c>
      <c r="OO63" s="190">
        <f>SUM(OL63:ON63)</f>
        <v>1567.21</v>
      </c>
      <c r="OP63" s="192" t="s">
        <v>75</v>
      </c>
      <c r="OQ63" s="191" t="s">
        <v>43</v>
      </c>
      <c r="OR63" s="199">
        <v>1583.79</v>
      </c>
      <c r="OS63" s="191" t="s">
        <v>43</v>
      </c>
      <c r="OT63" s="190">
        <f>SUM(OQ63:OS63)</f>
        <v>1583.79</v>
      </c>
      <c r="OU63" s="192" t="s">
        <v>75</v>
      </c>
      <c r="OV63" s="191" t="s">
        <v>43</v>
      </c>
      <c r="OW63" s="199">
        <v>1606.48</v>
      </c>
      <c r="OX63" s="191" t="s">
        <v>43</v>
      </c>
      <c r="OY63" s="190">
        <f>SUM(OV63:OX63)</f>
        <v>1606.48</v>
      </c>
      <c r="OZ63" s="192" t="s">
        <v>75</v>
      </c>
      <c r="PA63" s="191" t="s">
        <v>43</v>
      </c>
      <c r="PB63" s="199">
        <v>1617.41</v>
      </c>
      <c r="PC63" s="191" t="s">
        <v>43</v>
      </c>
      <c r="PD63" s="190">
        <f>SUM(PA63:PC63)</f>
        <v>1617.41</v>
      </c>
      <c r="PE63" s="192" t="s">
        <v>75</v>
      </c>
      <c r="PF63" s="191" t="s">
        <v>43</v>
      </c>
      <c r="PG63" s="199">
        <v>1626.88</v>
      </c>
      <c r="PH63" s="191" t="s">
        <v>43</v>
      </c>
      <c r="PI63" s="190">
        <f>SUM(PF63:PH63)</f>
        <v>1626.88</v>
      </c>
      <c r="PJ63" s="192" t="s">
        <v>75</v>
      </c>
      <c r="PK63" s="191" t="s">
        <v>43</v>
      </c>
      <c r="PL63" s="199">
        <v>1641.39</v>
      </c>
      <c r="PM63" s="191" t="s">
        <v>43</v>
      </c>
      <c r="PN63" s="190">
        <f>SUM(PK63:PM63)</f>
        <v>1641.39</v>
      </c>
      <c r="PO63" s="192" t="s">
        <v>75</v>
      </c>
      <c r="PP63" s="190" t="s">
        <v>43</v>
      </c>
      <c r="PQ63" s="199">
        <v>1648.62</v>
      </c>
      <c r="PR63" s="190" t="s">
        <v>43</v>
      </c>
      <c r="PS63" s="190">
        <f>SUM(PP63:PR63)</f>
        <v>1648.62</v>
      </c>
      <c r="PT63" s="192" t="s">
        <v>75</v>
      </c>
      <c r="PU63" s="191" t="s">
        <v>43</v>
      </c>
      <c r="PV63" s="199">
        <v>1663.14</v>
      </c>
      <c r="PW63" s="191" t="s">
        <v>43</v>
      </c>
      <c r="PX63" s="190">
        <f>SUM(PU63:PW63)</f>
        <v>1663.14</v>
      </c>
      <c r="PY63" s="192" t="s">
        <v>75</v>
      </c>
      <c r="PZ63" s="191" t="s">
        <v>43</v>
      </c>
      <c r="QA63" s="199">
        <v>1695.29</v>
      </c>
      <c r="QB63" s="191" t="s">
        <v>43</v>
      </c>
      <c r="QC63" s="190">
        <f>SUM(PZ63:QB63)</f>
        <v>1695.29</v>
      </c>
      <c r="QD63" s="192" t="s">
        <v>75</v>
      </c>
      <c r="QE63" s="191" t="s">
        <v>43</v>
      </c>
      <c r="QF63" s="199">
        <v>1713.42</v>
      </c>
      <c r="QG63" s="191" t="s">
        <v>43</v>
      </c>
      <c r="QH63" s="190">
        <f>SUM(QE63:QG63)</f>
        <v>1713.42</v>
      </c>
      <c r="QI63" s="192" t="s">
        <v>75</v>
      </c>
      <c r="QJ63" s="191" t="s">
        <v>43</v>
      </c>
      <c r="QK63" s="199">
        <v>1797.13</v>
      </c>
      <c r="QL63" s="191" t="s">
        <v>43</v>
      </c>
      <c r="QM63" s="190">
        <f>SUM(QJ63:QL63)</f>
        <v>1797.13</v>
      </c>
      <c r="QN63" s="192" t="s">
        <v>75</v>
      </c>
      <c r="QO63" s="191" t="s">
        <v>43</v>
      </c>
      <c r="QP63" s="199">
        <v>1814.67</v>
      </c>
      <c r="QQ63" s="191" t="s">
        <v>43</v>
      </c>
      <c r="QR63" s="190">
        <f>SUM(QO63:QQ63)</f>
        <v>1814.67</v>
      </c>
      <c r="QS63" s="192" t="s">
        <v>75</v>
      </c>
      <c r="QT63" s="191" t="s">
        <v>43</v>
      </c>
      <c r="QU63" s="199">
        <v>1835.04</v>
      </c>
      <c r="QV63" s="191" t="s">
        <v>43</v>
      </c>
      <c r="QW63" s="190">
        <f>SUM(QT63:QV63)</f>
        <v>1835.04</v>
      </c>
      <c r="QX63" s="192" t="s">
        <v>75</v>
      </c>
      <c r="QY63" s="191" t="s">
        <v>43</v>
      </c>
      <c r="QZ63" s="199">
        <v>1890.53</v>
      </c>
      <c r="RA63" s="191" t="s">
        <v>43</v>
      </c>
      <c r="RB63" s="190">
        <f>SUM(QY63:RA63)</f>
        <v>1890.53</v>
      </c>
      <c r="RC63" s="192" t="s">
        <v>75</v>
      </c>
      <c r="RD63" s="191" t="s">
        <v>43</v>
      </c>
      <c r="RE63" s="199">
        <v>1887.59</v>
      </c>
      <c r="RF63" s="191" t="s">
        <v>43</v>
      </c>
      <c r="RG63" s="190">
        <f>SUM(RD63:RF63)</f>
        <v>1887.59</v>
      </c>
      <c r="RH63" s="192" t="s">
        <v>75</v>
      </c>
      <c r="RI63" s="191" t="s">
        <v>43</v>
      </c>
      <c r="RJ63" s="199">
        <v>1888.73</v>
      </c>
      <c r="RK63" s="191" t="s">
        <v>43</v>
      </c>
      <c r="RL63" s="190">
        <f>SUM(RI63:RK63)</f>
        <v>1888.73</v>
      </c>
      <c r="RM63" s="192" t="s">
        <v>75</v>
      </c>
      <c r="RN63" s="191" t="s">
        <v>43</v>
      </c>
      <c r="RO63" s="199">
        <v>1907.37</v>
      </c>
      <c r="RP63" s="191" t="s">
        <v>43</v>
      </c>
      <c r="RQ63" s="190">
        <f>SUM(RN63:RP63)</f>
        <v>1907.37</v>
      </c>
      <c r="RR63" s="192" t="s">
        <v>75</v>
      </c>
      <c r="RS63" s="191" t="s">
        <v>43</v>
      </c>
      <c r="RT63" s="199">
        <v>1898.89</v>
      </c>
      <c r="RU63" s="191" t="s">
        <v>43</v>
      </c>
      <c r="RV63" s="190">
        <f>SUM(RS63:RU63)</f>
        <v>1898.89</v>
      </c>
      <c r="RW63" s="192" t="s">
        <v>75</v>
      </c>
      <c r="RX63" s="191" t="s">
        <v>43</v>
      </c>
      <c r="RY63" s="199">
        <v>1901.81</v>
      </c>
      <c r="RZ63" s="191" t="s">
        <v>43</v>
      </c>
      <c r="SA63" s="190">
        <f>SUM(RX63:RZ63)</f>
        <v>1901.81</v>
      </c>
      <c r="SB63" s="192" t="s">
        <v>75</v>
      </c>
      <c r="SC63" s="191" t="s">
        <v>43</v>
      </c>
      <c r="SD63" s="199">
        <v>1914.22</v>
      </c>
      <c r="SE63" s="191" t="s">
        <v>43</v>
      </c>
      <c r="SF63" s="190">
        <f>SUM(SC63:SE63)</f>
        <v>1914.22</v>
      </c>
      <c r="SG63" s="192" t="s">
        <v>75</v>
      </c>
      <c r="SH63" s="191" t="s">
        <v>43</v>
      </c>
      <c r="SI63" s="199">
        <v>1936.55</v>
      </c>
      <c r="SJ63" s="191" t="s">
        <v>43</v>
      </c>
      <c r="SK63" s="190">
        <f>SUM(SH63:SJ63)</f>
        <v>1936.55</v>
      </c>
      <c r="SL63" s="192" t="s">
        <v>75</v>
      </c>
      <c r="SM63" s="191" t="s">
        <v>43</v>
      </c>
      <c r="SN63" s="199">
        <v>1943.72</v>
      </c>
      <c r="SO63" s="191" t="s">
        <v>43</v>
      </c>
      <c r="SP63" s="190">
        <f>SUM(SM63:SO63)</f>
        <v>1943.72</v>
      </c>
      <c r="SQ63" s="192" t="s">
        <v>75</v>
      </c>
      <c r="SR63" s="191" t="s">
        <v>43</v>
      </c>
      <c r="SS63" s="199">
        <v>2074.5100000000002</v>
      </c>
      <c r="ST63" s="191" t="s">
        <v>43</v>
      </c>
      <c r="SU63" s="190">
        <f>SUM(SR63:ST63)</f>
        <v>2074.5100000000002</v>
      </c>
      <c r="SV63" s="192" t="s">
        <v>75</v>
      </c>
      <c r="SW63" s="191" t="s">
        <v>43</v>
      </c>
      <c r="SX63" s="199">
        <v>2085.65</v>
      </c>
      <c r="SY63" s="191" t="s">
        <v>43</v>
      </c>
      <c r="SZ63" s="190">
        <f>SUM(SW63:SY63)</f>
        <v>2085.65</v>
      </c>
      <c r="TA63" s="192" t="s">
        <v>75</v>
      </c>
      <c r="TB63" s="191" t="s">
        <v>43</v>
      </c>
      <c r="TC63" s="199">
        <v>2076.8000000000002</v>
      </c>
      <c r="TD63" s="191" t="s">
        <v>43</v>
      </c>
      <c r="TE63" s="190">
        <f>SUM(TB63:TD63)</f>
        <v>2076.8000000000002</v>
      </c>
      <c r="TF63" s="192" t="s">
        <v>75</v>
      </c>
      <c r="TG63" s="191" t="s">
        <v>43</v>
      </c>
      <c r="TH63" s="199">
        <v>2074.87</v>
      </c>
      <c r="TI63" s="191" t="s">
        <v>43</v>
      </c>
      <c r="TJ63" s="190">
        <f>SUM(TG63:TI63)</f>
        <v>2074.87</v>
      </c>
      <c r="TK63" s="192" t="s">
        <v>75</v>
      </c>
      <c r="TL63" s="191" t="s">
        <v>43</v>
      </c>
      <c r="TM63" s="199">
        <v>2076.6999999999998</v>
      </c>
      <c r="TN63" s="191" t="s">
        <v>43</v>
      </c>
      <c r="TO63" s="190">
        <f>SUM(TL63:TN63)</f>
        <v>2076.6999999999998</v>
      </c>
      <c r="TP63" s="192" t="s">
        <v>75</v>
      </c>
      <c r="TQ63" s="191" t="s">
        <v>43</v>
      </c>
      <c r="TR63" s="199">
        <v>2076.02</v>
      </c>
      <c r="TS63" s="191" t="s">
        <v>43</v>
      </c>
      <c r="TT63" s="190">
        <f>SUM(TQ63:TS63)</f>
        <v>2076.02</v>
      </c>
      <c r="TU63" s="192" t="s">
        <v>75</v>
      </c>
      <c r="TV63" s="191" t="s">
        <v>43</v>
      </c>
      <c r="TW63" s="199">
        <v>2075.3200000000002</v>
      </c>
      <c r="TX63" s="191" t="s">
        <v>43</v>
      </c>
      <c r="TY63" s="190">
        <f>SUM(TV63:TX63)</f>
        <v>2075.3200000000002</v>
      </c>
      <c r="TZ63" s="192" t="s">
        <v>75</v>
      </c>
      <c r="UA63" s="191" t="s">
        <v>43</v>
      </c>
      <c r="UB63" s="199">
        <v>2076.94</v>
      </c>
      <c r="UC63" s="191" t="s">
        <v>43</v>
      </c>
      <c r="UD63" s="190">
        <f>SUM(UA63:UC63)</f>
        <v>2076.94</v>
      </c>
      <c r="UE63" s="192" t="s">
        <v>75</v>
      </c>
      <c r="UF63" s="191" t="s">
        <v>43</v>
      </c>
      <c r="UG63" s="199">
        <v>2083.12</v>
      </c>
      <c r="UH63" s="191" t="s">
        <v>43</v>
      </c>
      <c r="UI63" s="191">
        <f>SUM(UF63:UH63)</f>
        <v>2083.12</v>
      </c>
      <c r="UJ63" s="192" t="s">
        <v>75</v>
      </c>
      <c r="UK63" s="191" t="s">
        <v>43</v>
      </c>
      <c r="UL63" s="199">
        <v>2089.0500000000002</v>
      </c>
      <c r="UM63" s="191" t="s">
        <v>43</v>
      </c>
      <c r="UN63" s="190">
        <f>SUM(UK63:UM63)</f>
        <v>2089.0500000000002</v>
      </c>
      <c r="UO63" s="192" t="s">
        <v>75</v>
      </c>
      <c r="UP63" s="191" t="s">
        <v>43</v>
      </c>
      <c r="UQ63" s="199">
        <v>2221.0100000000002</v>
      </c>
      <c r="UR63" s="191" t="s">
        <v>43</v>
      </c>
      <c r="US63" s="190">
        <f>SUM(UP63:UR63)</f>
        <v>2221.0100000000002</v>
      </c>
      <c r="UT63" s="192" t="s">
        <v>75</v>
      </c>
      <c r="UU63" s="191" t="s">
        <v>43</v>
      </c>
      <c r="UV63" s="199">
        <v>2103.0100000000002</v>
      </c>
      <c r="UW63" s="191" t="s">
        <v>43</v>
      </c>
      <c r="UX63" s="190">
        <f>SUM(UU63:UW63)</f>
        <v>2103.0100000000002</v>
      </c>
      <c r="UY63" s="192" t="s">
        <v>75</v>
      </c>
      <c r="UZ63" s="191" t="s">
        <v>43</v>
      </c>
      <c r="VA63" s="199">
        <v>2158.59</v>
      </c>
      <c r="VB63" s="191" t="s">
        <v>43</v>
      </c>
      <c r="VC63" s="190">
        <f>SUM(UZ63:VB63)</f>
        <v>2158.59</v>
      </c>
      <c r="VD63" s="192" t="s">
        <v>75</v>
      </c>
      <c r="VE63" s="191" t="s">
        <v>43</v>
      </c>
      <c r="VF63" s="199">
        <v>2161.67</v>
      </c>
      <c r="VG63" s="191" t="s">
        <v>43</v>
      </c>
      <c r="VH63" s="190">
        <f>SUM(VE63:VG63)</f>
        <v>2161.67</v>
      </c>
      <c r="VI63" s="192" t="s">
        <v>75</v>
      </c>
      <c r="VJ63" s="191" t="s">
        <v>43</v>
      </c>
      <c r="VK63" s="199">
        <v>2174</v>
      </c>
      <c r="VL63" s="191" t="s">
        <v>43</v>
      </c>
      <c r="VM63" s="190">
        <f>SUM(VJ63:VL63)</f>
        <v>2174</v>
      </c>
      <c r="VN63" s="192" t="s">
        <v>75</v>
      </c>
      <c r="VO63" s="191" t="s">
        <v>43</v>
      </c>
      <c r="VP63" s="199">
        <v>2213.06</v>
      </c>
      <c r="VQ63" s="191" t="s">
        <v>43</v>
      </c>
      <c r="VR63" s="190">
        <f>SUM(VO63:VQ63)</f>
        <v>2213.06</v>
      </c>
      <c r="VS63" s="192" t="s">
        <v>75</v>
      </c>
      <c r="VT63" s="191" t="s">
        <v>43</v>
      </c>
      <c r="VU63" s="199">
        <v>2220.44</v>
      </c>
      <c r="VV63" s="191" t="s">
        <v>43</v>
      </c>
      <c r="VW63" s="190">
        <f>SUM(VT63:VV63)</f>
        <v>2220.44</v>
      </c>
      <c r="VX63" s="192" t="s">
        <v>75</v>
      </c>
      <c r="VY63" s="191" t="s">
        <v>43</v>
      </c>
      <c r="VZ63" s="199">
        <v>2225.98</v>
      </c>
      <c r="WA63" s="191" t="s">
        <v>43</v>
      </c>
      <c r="WB63" s="190">
        <f>SUM(VY63:WA63)</f>
        <v>2225.98</v>
      </c>
      <c r="WC63" s="192" t="s">
        <v>75</v>
      </c>
      <c r="WD63" s="191" t="s">
        <v>43</v>
      </c>
      <c r="WE63" s="199">
        <v>2231.59</v>
      </c>
      <c r="WF63" s="191" t="s">
        <v>43</v>
      </c>
      <c r="WG63" s="190">
        <f>SUM(WD63:WF63)</f>
        <v>2231.59</v>
      </c>
      <c r="WH63" s="192" t="s">
        <v>75</v>
      </c>
      <c r="WI63" s="191" t="s">
        <v>43</v>
      </c>
      <c r="WJ63" s="199">
        <v>2222.67</v>
      </c>
      <c r="WK63" s="191" t="s">
        <v>43</v>
      </c>
      <c r="WL63" s="190">
        <f>SUM(WI63:WK63)</f>
        <v>2222.67</v>
      </c>
      <c r="WM63" s="192" t="s">
        <v>75</v>
      </c>
      <c r="WN63" s="191" t="s">
        <v>43</v>
      </c>
      <c r="WO63" s="199">
        <v>2231.13</v>
      </c>
      <c r="WP63" s="191" t="s">
        <v>43</v>
      </c>
      <c r="WQ63" s="190">
        <f>SUM(WN63:WP63)</f>
        <v>2231.13</v>
      </c>
      <c r="WR63" s="192" t="s">
        <v>75</v>
      </c>
      <c r="WS63" s="191" t="s">
        <v>43</v>
      </c>
      <c r="WT63" s="199">
        <v>2230.65</v>
      </c>
      <c r="WU63" s="191" t="s">
        <v>43</v>
      </c>
      <c r="WV63" s="190">
        <f>SUM(WS63:WU63)</f>
        <v>2230.65</v>
      </c>
      <c r="WW63" s="192" t="s">
        <v>75</v>
      </c>
      <c r="WX63" s="191" t="s">
        <v>43</v>
      </c>
      <c r="WY63" s="199">
        <v>2232.5700000000002</v>
      </c>
      <c r="WZ63" s="191" t="s">
        <v>43</v>
      </c>
      <c r="XA63" s="190">
        <f>SUM(WX63:WZ63)</f>
        <v>2232.5700000000002</v>
      </c>
      <c r="XB63" s="192" t="s">
        <v>75</v>
      </c>
      <c r="XC63" s="191" t="s">
        <v>43</v>
      </c>
      <c r="XD63" s="199">
        <v>2234.2399999999998</v>
      </c>
      <c r="XE63" s="191" t="s">
        <v>43</v>
      </c>
      <c r="XF63" s="190">
        <f>SUM(XC63:XE63)</f>
        <v>2234.2399999999998</v>
      </c>
      <c r="XG63" s="192" t="s">
        <v>75</v>
      </c>
      <c r="XH63" s="191" t="s">
        <v>43</v>
      </c>
      <c r="XI63" s="199">
        <v>2271.7600000000002</v>
      </c>
      <c r="XJ63" s="191" t="s">
        <v>43</v>
      </c>
      <c r="XK63" s="190">
        <f>SUM(XH63:XJ63)</f>
        <v>2271.7600000000002</v>
      </c>
      <c r="XL63" s="192" t="s">
        <v>75</v>
      </c>
      <c r="XM63" s="191" t="s">
        <v>43</v>
      </c>
      <c r="XN63" s="199">
        <v>2300.83</v>
      </c>
      <c r="XO63" s="191" t="s">
        <v>43</v>
      </c>
      <c r="XP63" s="190">
        <f>SUM(XM63:XO63)</f>
        <v>2300.83</v>
      </c>
      <c r="XQ63" s="192" t="s">
        <v>75</v>
      </c>
      <c r="XR63" s="191" t="s">
        <v>43</v>
      </c>
      <c r="XS63" s="199">
        <v>2312.5700000000002</v>
      </c>
      <c r="XT63" s="191" t="s">
        <v>43</v>
      </c>
      <c r="XU63" s="190">
        <f>SUM(XR63:XT63)</f>
        <v>2312.5700000000002</v>
      </c>
      <c r="XV63" s="192" t="s">
        <v>75</v>
      </c>
      <c r="XW63" s="191" t="s">
        <v>43</v>
      </c>
      <c r="XX63" s="199">
        <v>2311.2399999999998</v>
      </c>
      <c r="XY63" s="191" t="s">
        <v>43</v>
      </c>
      <c r="XZ63" s="190">
        <f>SUM(XW63:XY63)</f>
        <v>2311.2399999999998</v>
      </c>
      <c r="YA63" s="192" t="s">
        <v>75</v>
      </c>
      <c r="YB63" s="191" t="s">
        <v>43</v>
      </c>
      <c r="YC63" s="199">
        <v>2313.36</v>
      </c>
      <c r="YD63" s="191" t="s">
        <v>43</v>
      </c>
      <c r="YE63" s="190">
        <f>SUM(YB63:YD63)</f>
        <v>2313.36</v>
      </c>
      <c r="YF63" s="192" t="s">
        <v>75</v>
      </c>
      <c r="YG63" s="191" t="s">
        <v>43</v>
      </c>
      <c r="YH63" s="199">
        <v>2319.1</v>
      </c>
      <c r="YI63" s="191" t="s">
        <v>43</v>
      </c>
      <c r="YJ63" s="190">
        <f>SUM(YG63:YI63)</f>
        <v>2319.1</v>
      </c>
      <c r="YK63" s="192" t="s">
        <v>75</v>
      </c>
      <c r="YL63" s="191" t="s">
        <v>43</v>
      </c>
      <c r="YM63" s="199">
        <v>2501.37</v>
      </c>
      <c r="YN63" s="191" t="s">
        <v>43</v>
      </c>
      <c r="YO63" s="190">
        <f>SUM(YL63:YN63)</f>
        <v>2501.37</v>
      </c>
      <c r="YP63" s="192" t="s">
        <v>75</v>
      </c>
      <c r="YQ63" s="191" t="s">
        <v>43</v>
      </c>
      <c r="YR63" s="199">
        <v>2360.86</v>
      </c>
      <c r="YS63" s="191" t="s">
        <v>43</v>
      </c>
      <c r="YT63" s="190">
        <f>SUM(YQ63:YS63)</f>
        <v>2360.86</v>
      </c>
      <c r="YU63" s="192" t="s">
        <v>75</v>
      </c>
      <c r="YV63" s="191" t="s">
        <v>43</v>
      </c>
      <c r="YW63" s="199">
        <v>2363.19</v>
      </c>
      <c r="YX63" s="191" t="s">
        <v>43</v>
      </c>
      <c r="YY63" s="190">
        <f>SUM(YV63:YX63)</f>
        <v>2363.19</v>
      </c>
      <c r="YZ63" s="192" t="s">
        <v>75</v>
      </c>
      <c r="ZA63" s="191" t="s">
        <v>43</v>
      </c>
      <c r="ZB63" s="199">
        <v>2365.09</v>
      </c>
      <c r="ZC63" s="191" t="s">
        <v>43</v>
      </c>
      <c r="ZD63" s="190">
        <f>SUM(ZA63:ZC63)</f>
        <v>2365.09</v>
      </c>
      <c r="ZE63" s="192" t="s">
        <v>75</v>
      </c>
      <c r="ZF63" s="191" t="s">
        <v>43</v>
      </c>
      <c r="ZG63" s="199">
        <v>2371.16</v>
      </c>
      <c r="ZH63" s="191" t="s">
        <v>43</v>
      </c>
      <c r="ZI63" s="190">
        <f>SUM(ZF63:ZH63)</f>
        <v>2371.16</v>
      </c>
      <c r="ZJ63" s="192" t="s">
        <v>75</v>
      </c>
      <c r="ZK63" s="191"/>
      <c r="ZL63" s="199"/>
      <c r="ZM63" s="191"/>
      <c r="ZN63" s="190">
        <f>SUM(ZK63:ZM63)</f>
        <v>0</v>
      </c>
      <c r="ZO63" s="192" t="s">
        <v>75</v>
      </c>
      <c r="ZP63" s="191"/>
      <c r="ZQ63" s="199"/>
      <c r="ZR63" s="191"/>
      <c r="ZS63" s="190">
        <f>SUM(ZP63:ZR63)</f>
        <v>0</v>
      </c>
      <c r="ZT63" s="192" t="s">
        <v>75</v>
      </c>
      <c r="ZU63" s="191"/>
      <c r="ZV63" s="199"/>
      <c r="ZW63" s="191"/>
      <c r="ZX63" s="190">
        <f>SUM(ZU63:ZW63)</f>
        <v>0</v>
      </c>
      <c r="ZY63" s="192" t="s">
        <v>75</v>
      </c>
      <c r="ZZ63" s="191"/>
      <c r="AAA63" s="199"/>
      <c r="AAB63" s="191"/>
      <c r="AAC63" s="190">
        <f>SUM(ZZ63:AAB63)</f>
        <v>0</v>
      </c>
      <c r="AAD63" s="192" t="s">
        <v>75</v>
      </c>
      <c r="AAE63" s="191"/>
      <c r="AAF63" s="199"/>
      <c r="AAG63" s="191"/>
      <c r="AAH63" s="190">
        <f>SUM(AAE63:AAG63)</f>
        <v>0</v>
      </c>
      <c r="AAI63" s="192" t="s">
        <v>75</v>
      </c>
      <c r="AAJ63" s="191"/>
      <c r="AAK63" s="199"/>
      <c r="AAL63" s="191"/>
      <c r="AAM63" s="190">
        <f>SUM(AAJ63:AAL63)</f>
        <v>0</v>
      </c>
    </row>
    <row r="64" spans="1:715" ht="31.5" customHeight="1" thickBot="1" x14ac:dyDescent="0.3">
      <c r="A64" s="194" t="s">
        <v>75</v>
      </c>
      <c r="B64" s="205" t="s">
        <v>163</v>
      </c>
      <c r="C64" s="204">
        <v>1273.44</v>
      </c>
      <c r="D64" s="204">
        <v>1393.49</v>
      </c>
      <c r="E64" s="190">
        <f>SUM(B64:D64)</f>
        <v>2666.9300000000003</v>
      </c>
      <c r="F64" s="194" t="s">
        <v>75</v>
      </c>
      <c r="G64" s="205" t="s">
        <v>163</v>
      </c>
      <c r="H64" s="204">
        <v>1282.42</v>
      </c>
      <c r="I64" s="204">
        <v>1404.01</v>
      </c>
      <c r="J64" s="190">
        <f>SUM(G64:I64)</f>
        <v>2686.4300000000003</v>
      </c>
      <c r="K64" s="194" t="s">
        <v>75</v>
      </c>
      <c r="L64" s="205" t="s">
        <v>163</v>
      </c>
      <c r="M64" s="204">
        <v>1293.81</v>
      </c>
      <c r="N64" s="204">
        <v>1416</v>
      </c>
      <c r="O64" s="190">
        <f>SUM(L64:N64)</f>
        <v>2709.81</v>
      </c>
      <c r="P64" s="194" t="s">
        <v>75</v>
      </c>
      <c r="Q64" s="205" t="s">
        <v>163</v>
      </c>
      <c r="R64" s="204">
        <v>1301.51</v>
      </c>
      <c r="S64" s="204">
        <v>1424.07</v>
      </c>
      <c r="T64" s="190">
        <f>SUM(Q64:S64)</f>
        <v>2725.58</v>
      </c>
      <c r="U64" s="194" t="s">
        <v>75</v>
      </c>
      <c r="V64" s="205" t="s">
        <v>163</v>
      </c>
      <c r="W64" s="204">
        <v>1311.01</v>
      </c>
      <c r="X64" s="204">
        <v>1433.83</v>
      </c>
      <c r="Y64" s="190">
        <f>SUM(V64:X64)</f>
        <v>2744.84</v>
      </c>
      <c r="Z64" s="194" t="s">
        <v>75</v>
      </c>
      <c r="AA64" s="205" t="s">
        <v>163</v>
      </c>
      <c r="AB64" s="204">
        <v>1319.37</v>
      </c>
      <c r="AC64" s="204">
        <v>1442.61</v>
      </c>
      <c r="AD64" s="190">
        <f>SUM(AA64:AC64)</f>
        <v>2761.9799999999996</v>
      </c>
      <c r="AE64" s="194" t="s">
        <v>75</v>
      </c>
      <c r="AF64" s="205" t="s">
        <v>163</v>
      </c>
      <c r="AG64" s="204">
        <v>1393.56</v>
      </c>
      <c r="AH64" s="204">
        <v>1518.87</v>
      </c>
      <c r="AI64" s="190">
        <f>SUM(AF64:AH64)</f>
        <v>2912.43</v>
      </c>
      <c r="AJ64" s="194" t="s">
        <v>75</v>
      </c>
      <c r="AK64" s="205" t="s">
        <v>163</v>
      </c>
      <c r="AL64" s="204">
        <v>1394.16</v>
      </c>
      <c r="AM64" s="204">
        <v>1519.57</v>
      </c>
      <c r="AN64" s="190">
        <f>SUM(AK64:AM64)</f>
        <v>2913.73</v>
      </c>
      <c r="AO64" s="192" t="s">
        <v>75</v>
      </c>
      <c r="AP64" s="190" t="s">
        <v>51</v>
      </c>
      <c r="AQ64" s="203">
        <v>1398.26</v>
      </c>
      <c r="AR64" s="203">
        <v>1524.23</v>
      </c>
      <c r="AS64" s="190">
        <f>SUM(AP64:AR64)</f>
        <v>2922.49</v>
      </c>
      <c r="AT64" s="192" t="s">
        <v>75</v>
      </c>
      <c r="AU64" s="190" t="s">
        <v>43</v>
      </c>
      <c r="AV64" s="203">
        <v>1401.47</v>
      </c>
      <c r="AW64" s="203">
        <v>1527.74</v>
      </c>
      <c r="AX64" s="190">
        <f>SUM(AU64:AW64)</f>
        <v>2929.21</v>
      </c>
      <c r="AY64" s="196" t="s">
        <v>167</v>
      </c>
      <c r="AZ64" s="195" t="s">
        <v>166</v>
      </c>
      <c r="BA64" s="195" t="s">
        <v>165</v>
      </c>
      <c r="BB64" s="195" t="s">
        <v>164</v>
      </c>
      <c r="BC64" s="195" t="s">
        <v>61</v>
      </c>
      <c r="BD64" s="196" t="s">
        <v>167</v>
      </c>
      <c r="BE64" s="195" t="s">
        <v>166</v>
      </c>
      <c r="BF64" s="195" t="s">
        <v>165</v>
      </c>
      <c r="BG64" s="195" t="s">
        <v>164</v>
      </c>
      <c r="BH64" s="195" t="s">
        <v>61</v>
      </c>
      <c r="BI64" s="196" t="s">
        <v>167</v>
      </c>
      <c r="BJ64" s="195" t="s">
        <v>166</v>
      </c>
      <c r="BK64" s="195" t="s">
        <v>165</v>
      </c>
      <c r="BL64" s="195" t="s">
        <v>164</v>
      </c>
      <c r="BM64" s="195" t="s">
        <v>61</v>
      </c>
      <c r="BN64" s="196" t="s">
        <v>167</v>
      </c>
      <c r="BO64" s="195" t="s">
        <v>166</v>
      </c>
      <c r="BP64" s="195" t="s">
        <v>165</v>
      </c>
      <c r="BQ64" s="195" t="s">
        <v>164</v>
      </c>
      <c r="BR64" s="195" t="s">
        <v>61</v>
      </c>
      <c r="BS64" s="196" t="s">
        <v>167</v>
      </c>
      <c r="BT64" s="195" t="s">
        <v>166</v>
      </c>
      <c r="BU64" s="195" t="s">
        <v>165</v>
      </c>
      <c r="BV64" s="195" t="s">
        <v>164</v>
      </c>
      <c r="BW64" s="195" t="s">
        <v>61</v>
      </c>
      <c r="BX64" s="196" t="s">
        <v>167</v>
      </c>
      <c r="BY64" s="195" t="s">
        <v>166</v>
      </c>
      <c r="BZ64" s="195" t="s">
        <v>165</v>
      </c>
      <c r="CA64" s="195" t="s">
        <v>164</v>
      </c>
      <c r="CB64" s="195" t="s">
        <v>61</v>
      </c>
      <c r="CC64" s="196" t="s">
        <v>167</v>
      </c>
      <c r="CD64" s="195" t="s">
        <v>166</v>
      </c>
      <c r="CE64" s="195" t="s">
        <v>165</v>
      </c>
      <c r="CF64" s="195" t="s">
        <v>164</v>
      </c>
      <c r="CG64" s="195" t="s">
        <v>61</v>
      </c>
      <c r="CH64" s="196" t="s">
        <v>167</v>
      </c>
      <c r="CI64" s="195" t="s">
        <v>166</v>
      </c>
      <c r="CJ64" s="195" t="s">
        <v>165</v>
      </c>
      <c r="CK64" s="195" t="s">
        <v>164</v>
      </c>
      <c r="CL64" s="195" t="s">
        <v>61</v>
      </c>
      <c r="CM64" s="196" t="s">
        <v>167</v>
      </c>
      <c r="CN64" s="195" t="s">
        <v>166</v>
      </c>
      <c r="CO64" s="195" t="s">
        <v>165</v>
      </c>
      <c r="CP64" s="195" t="s">
        <v>164</v>
      </c>
      <c r="CQ64" s="195" t="s">
        <v>61</v>
      </c>
      <c r="CR64" s="196" t="s">
        <v>167</v>
      </c>
      <c r="CS64" s="195" t="s">
        <v>166</v>
      </c>
      <c r="CT64" s="195" t="s">
        <v>165</v>
      </c>
      <c r="CU64" s="195" t="s">
        <v>164</v>
      </c>
      <c r="CV64" s="195" t="s">
        <v>61</v>
      </c>
      <c r="CW64" s="196" t="s">
        <v>167</v>
      </c>
      <c r="CX64" s="195" t="s">
        <v>166</v>
      </c>
      <c r="CY64" s="195" t="s">
        <v>165</v>
      </c>
      <c r="CZ64" s="195" t="s">
        <v>164</v>
      </c>
      <c r="DA64" s="195" t="s">
        <v>61</v>
      </c>
      <c r="DB64" s="196" t="s">
        <v>167</v>
      </c>
      <c r="DC64" s="195" t="s">
        <v>166</v>
      </c>
      <c r="DD64" s="195" t="s">
        <v>165</v>
      </c>
      <c r="DE64" s="195" t="s">
        <v>164</v>
      </c>
      <c r="DF64" s="195" t="s">
        <v>61</v>
      </c>
      <c r="DG64" s="196" t="s">
        <v>167</v>
      </c>
      <c r="DH64" s="195" t="s">
        <v>166</v>
      </c>
      <c r="DI64" s="195" t="s">
        <v>165</v>
      </c>
      <c r="DJ64" s="195" t="s">
        <v>164</v>
      </c>
      <c r="DK64" s="195" t="s">
        <v>61</v>
      </c>
      <c r="DL64" s="196" t="s">
        <v>167</v>
      </c>
      <c r="DM64" s="195" t="s">
        <v>166</v>
      </c>
      <c r="DN64" s="195" t="s">
        <v>165</v>
      </c>
      <c r="DO64" s="195" t="s">
        <v>164</v>
      </c>
      <c r="DP64" s="195" t="s">
        <v>61</v>
      </c>
      <c r="DQ64" s="196" t="s">
        <v>167</v>
      </c>
      <c r="DR64" s="195" t="s">
        <v>166</v>
      </c>
      <c r="DS64" s="195" t="s">
        <v>165</v>
      </c>
      <c r="DT64" s="195" t="s">
        <v>164</v>
      </c>
      <c r="DU64" s="195" t="s">
        <v>61</v>
      </c>
      <c r="DV64" s="196" t="s">
        <v>167</v>
      </c>
      <c r="DW64" s="195" t="s">
        <v>166</v>
      </c>
      <c r="DX64" s="195" t="s">
        <v>165</v>
      </c>
      <c r="DY64" s="195" t="s">
        <v>164</v>
      </c>
      <c r="DZ64" s="195" t="s">
        <v>61</v>
      </c>
      <c r="EA64" s="196" t="s">
        <v>167</v>
      </c>
      <c r="EB64" s="195" t="s">
        <v>166</v>
      </c>
      <c r="EC64" s="195" t="s">
        <v>165</v>
      </c>
      <c r="ED64" s="195" t="s">
        <v>164</v>
      </c>
      <c r="EE64" s="195" t="s">
        <v>61</v>
      </c>
      <c r="EF64" s="196" t="s">
        <v>167</v>
      </c>
      <c r="EG64" s="195" t="s">
        <v>166</v>
      </c>
      <c r="EH64" s="195" t="s">
        <v>165</v>
      </c>
      <c r="EI64" s="195" t="s">
        <v>164</v>
      </c>
      <c r="EJ64" s="195" t="s">
        <v>61</v>
      </c>
      <c r="EK64" s="196" t="s">
        <v>167</v>
      </c>
      <c r="EL64" s="195" t="s">
        <v>166</v>
      </c>
      <c r="EM64" s="195" t="s">
        <v>165</v>
      </c>
      <c r="EN64" s="195" t="s">
        <v>164</v>
      </c>
      <c r="EO64" s="195" t="s">
        <v>61</v>
      </c>
      <c r="EP64" s="196" t="s">
        <v>167</v>
      </c>
      <c r="EQ64" s="195" t="s">
        <v>166</v>
      </c>
      <c r="ER64" s="195" t="s">
        <v>165</v>
      </c>
      <c r="ES64" s="195" t="s">
        <v>164</v>
      </c>
      <c r="ET64" s="195" t="s">
        <v>61</v>
      </c>
      <c r="EU64" s="196" t="s">
        <v>167</v>
      </c>
      <c r="EV64" s="195" t="s">
        <v>166</v>
      </c>
      <c r="EW64" s="195" t="s">
        <v>165</v>
      </c>
      <c r="EX64" s="195" t="s">
        <v>164</v>
      </c>
      <c r="EY64" s="195" t="s">
        <v>61</v>
      </c>
      <c r="EZ64" s="196" t="s">
        <v>167</v>
      </c>
      <c r="FA64" s="195" t="s">
        <v>166</v>
      </c>
      <c r="FB64" s="195" t="s">
        <v>165</v>
      </c>
      <c r="FC64" s="195" t="s">
        <v>164</v>
      </c>
      <c r="FD64" s="195" t="s">
        <v>61</v>
      </c>
      <c r="FE64" s="196" t="s">
        <v>167</v>
      </c>
      <c r="FF64" s="195" t="s">
        <v>166</v>
      </c>
      <c r="FG64" s="195" t="s">
        <v>165</v>
      </c>
      <c r="FH64" s="195" t="s">
        <v>164</v>
      </c>
      <c r="FI64" s="195" t="s">
        <v>61</v>
      </c>
      <c r="FJ64" s="196" t="s">
        <v>167</v>
      </c>
      <c r="FK64" s="195" t="s">
        <v>166</v>
      </c>
      <c r="FL64" s="195" t="s">
        <v>165</v>
      </c>
      <c r="FM64" s="195" t="s">
        <v>164</v>
      </c>
      <c r="FN64" s="195" t="s">
        <v>61</v>
      </c>
      <c r="FO64" s="196" t="s">
        <v>167</v>
      </c>
      <c r="FP64" s="195" t="s">
        <v>166</v>
      </c>
      <c r="FQ64" s="195" t="s">
        <v>165</v>
      </c>
      <c r="FR64" s="195" t="s">
        <v>164</v>
      </c>
      <c r="FS64" s="195" t="s">
        <v>61</v>
      </c>
      <c r="FT64" s="196" t="s">
        <v>167</v>
      </c>
      <c r="FU64" s="195" t="s">
        <v>166</v>
      </c>
      <c r="FV64" s="195" t="s">
        <v>165</v>
      </c>
      <c r="FW64" s="195" t="s">
        <v>164</v>
      </c>
      <c r="FX64" s="195" t="s">
        <v>61</v>
      </c>
      <c r="FY64" s="196" t="s">
        <v>167</v>
      </c>
      <c r="FZ64" s="195" t="s">
        <v>166</v>
      </c>
      <c r="GA64" s="195" t="s">
        <v>165</v>
      </c>
      <c r="GB64" s="195" t="s">
        <v>164</v>
      </c>
      <c r="GC64" s="195" t="s">
        <v>61</v>
      </c>
      <c r="GD64" s="196" t="s">
        <v>167</v>
      </c>
      <c r="GE64" s="195" t="s">
        <v>166</v>
      </c>
      <c r="GF64" s="195" t="s">
        <v>165</v>
      </c>
      <c r="GG64" s="195" t="s">
        <v>164</v>
      </c>
      <c r="GH64" s="195" t="s">
        <v>61</v>
      </c>
      <c r="GI64" s="196" t="s">
        <v>167</v>
      </c>
      <c r="GJ64" s="195" t="s">
        <v>166</v>
      </c>
      <c r="GK64" s="195" t="s">
        <v>165</v>
      </c>
      <c r="GL64" s="195" t="s">
        <v>164</v>
      </c>
      <c r="GM64" s="195" t="s">
        <v>61</v>
      </c>
      <c r="GN64" s="196" t="s">
        <v>167</v>
      </c>
      <c r="GO64" s="195" t="s">
        <v>166</v>
      </c>
      <c r="GP64" s="195" t="s">
        <v>165</v>
      </c>
      <c r="GQ64" s="195" t="s">
        <v>164</v>
      </c>
      <c r="GR64" s="195" t="s">
        <v>61</v>
      </c>
      <c r="GS64" s="196" t="s">
        <v>167</v>
      </c>
      <c r="GT64" s="195" t="s">
        <v>166</v>
      </c>
      <c r="GU64" s="195" t="s">
        <v>165</v>
      </c>
      <c r="GV64" s="195" t="s">
        <v>164</v>
      </c>
      <c r="GW64" s="195" t="s">
        <v>61</v>
      </c>
      <c r="GX64" s="196" t="s">
        <v>167</v>
      </c>
      <c r="GY64" s="195" t="s">
        <v>166</v>
      </c>
      <c r="GZ64" s="195" t="s">
        <v>165</v>
      </c>
      <c r="HA64" s="195" t="s">
        <v>164</v>
      </c>
      <c r="HB64" s="195" t="s">
        <v>61</v>
      </c>
      <c r="HC64" s="196" t="s">
        <v>167</v>
      </c>
      <c r="HD64" s="195" t="s">
        <v>166</v>
      </c>
      <c r="HE64" s="195" t="s">
        <v>165</v>
      </c>
      <c r="HF64" s="195" t="s">
        <v>164</v>
      </c>
      <c r="HG64" s="195" t="s">
        <v>61</v>
      </c>
      <c r="HH64" s="196" t="s">
        <v>167</v>
      </c>
      <c r="HI64" s="195" t="s">
        <v>166</v>
      </c>
      <c r="HJ64" s="195" t="s">
        <v>165</v>
      </c>
      <c r="HK64" s="195" t="s">
        <v>164</v>
      </c>
      <c r="HL64" s="195" t="s">
        <v>61</v>
      </c>
      <c r="HM64" s="196" t="s">
        <v>167</v>
      </c>
      <c r="HN64" s="195" t="s">
        <v>166</v>
      </c>
      <c r="HO64" s="195" t="s">
        <v>165</v>
      </c>
      <c r="HP64" s="195" t="s">
        <v>164</v>
      </c>
      <c r="HQ64" s="195" t="s">
        <v>61</v>
      </c>
      <c r="HR64" s="196" t="s">
        <v>167</v>
      </c>
      <c r="HS64" s="195" t="s">
        <v>166</v>
      </c>
      <c r="HT64" s="195" t="s">
        <v>165</v>
      </c>
      <c r="HU64" s="195" t="s">
        <v>164</v>
      </c>
      <c r="HV64" s="195" t="s">
        <v>61</v>
      </c>
      <c r="HW64" s="196" t="s">
        <v>167</v>
      </c>
      <c r="HX64" s="195" t="s">
        <v>166</v>
      </c>
      <c r="HY64" s="195" t="s">
        <v>165</v>
      </c>
      <c r="HZ64" s="195" t="s">
        <v>164</v>
      </c>
      <c r="IA64" s="195" t="s">
        <v>61</v>
      </c>
      <c r="IB64" s="196" t="s">
        <v>167</v>
      </c>
      <c r="IC64" s="195" t="s">
        <v>166</v>
      </c>
      <c r="ID64" s="195" t="s">
        <v>165</v>
      </c>
      <c r="IE64" s="195" t="s">
        <v>164</v>
      </c>
      <c r="IF64" s="195" t="s">
        <v>61</v>
      </c>
      <c r="IG64" s="196" t="s">
        <v>167</v>
      </c>
      <c r="IH64" s="195" t="s">
        <v>166</v>
      </c>
      <c r="II64" s="195" t="s">
        <v>165</v>
      </c>
      <c r="IJ64" s="195" t="s">
        <v>164</v>
      </c>
      <c r="IK64" s="195" t="s">
        <v>61</v>
      </c>
      <c r="IL64" s="196" t="s">
        <v>167</v>
      </c>
      <c r="IM64" s="195" t="s">
        <v>166</v>
      </c>
      <c r="IN64" s="195" t="s">
        <v>165</v>
      </c>
      <c r="IO64" s="195" t="s">
        <v>164</v>
      </c>
      <c r="IP64" s="195" t="s">
        <v>61</v>
      </c>
      <c r="IQ64" s="196" t="s">
        <v>167</v>
      </c>
      <c r="IR64" s="195" t="s">
        <v>166</v>
      </c>
      <c r="IS64" s="195" t="s">
        <v>165</v>
      </c>
      <c r="IT64" s="195" t="s">
        <v>164</v>
      </c>
      <c r="IU64" s="195" t="s">
        <v>61</v>
      </c>
      <c r="IV64" s="196" t="s">
        <v>167</v>
      </c>
      <c r="IW64" s="195" t="s">
        <v>166</v>
      </c>
      <c r="IX64" s="195" t="s">
        <v>165</v>
      </c>
      <c r="IY64" s="195" t="s">
        <v>164</v>
      </c>
      <c r="IZ64" s="195" t="s">
        <v>61</v>
      </c>
      <c r="JA64" s="196" t="s">
        <v>167</v>
      </c>
      <c r="JB64" s="195" t="s">
        <v>166</v>
      </c>
      <c r="JC64" s="195" t="s">
        <v>165</v>
      </c>
      <c r="JD64" s="195" t="s">
        <v>164</v>
      </c>
      <c r="JE64" s="195" t="s">
        <v>61</v>
      </c>
      <c r="JF64" s="196" t="s">
        <v>167</v>
      </c>
      <c r="JG64" s="195" t="s">
        <v>166</v>
      </c>
      <c r="JH64" s="195" t="s">
        <v>165</v>
      </c>
      <c r="JI64" s="195" t="s">
        <v>164</v>
      </c>
      <c r="JJ64" s="195" t="s">
        <v>61</v>
      </c>
      <c r="JK64" s="196" t="s">
        <v>167</v>
      </c>
      <c r="JL64" s="195" t="s">
        <v>166</v>
      </c>
      <c r="JM64" s="195" t="s">
        <v>165</v>
      </c>
      <c r="JN64" s="195" t="s">
        <v>164</v>
      </c>
      <c r="JO64" s="195" t="s">
        <v>61</v>
      </c>
      <c r="JP64" s="196" t="s">
        <v>167</v>
      </c>
      <c r="JQ64" s="195" t="s">
        <v>166</v>
      </c>
      <c r="JR64" s="195" t="s">
        <v>165</v>
      </c>
      <c r="JS64" s="195" t="s">
        <v>164</v>
      </c>
      <c r="JT64" s="195" t="s">
        <v>61</v>
      </c>
      <c r="JU64" s="196" t="s">
        <v>167</v>
      </c>
      <c r="JV64" s="195" t="s">
        <v>166</v>
      </c>
      <c r="JW64" s="195" t="s">
        <v>165</v>
      </c>
      <c r="JX64" s="195" t="s">
        <v>164</v>
      </c>
      <c r="JY64" s="195" t="s">
        <v>61</v>
      </c>
      <c r="JZ64" s="196" t="s">
        <v>167</v>
      </c>
      <c r="KA64" s="195" t="s">
        <v>166</v>
      </c>
      <c r="KB64" s="195" t="s">
        <v>165</v>
      </c>
      <c r="KC64" s="195" t="s">
        <v>164</v>
      </c>
      <c r="KD64" s="195" t="s">
        <v>61</v>
      </c>
      <c r="KE64" s="196" t="s">
        <v>167</v>
      </c>
      <c r="KF64" s="195" t="s">
        <v>166</v>
      </c>
      <c r="KG64" s="195" t="s">
        <v>165</v>
      </c>
      <c r="KH64" s="195" t="s">
        <v>164</v>
      </c>
      <c r="KI64" s="195" t="s">
        <v>61</v>
      </c>
      <c r="KJ64" s="196" t="s">
        <v>167</v>
      </c>
      <c r="KK64" s="195" t="s">
        <v>166</v>
      </c>
      <c r="KL64" s="195" t="s">
        <v>165</v>
      </c>
      <c r="KM64" s="195" t="s">
        <v>164</v>
      </c>
      <c r="KN64" s="195" t="s">
        <v>61</v>
      </c>
      <c r="KO64" s="196" t="s">
        <v>167</v>
      </c>
      <c r="KP64" s="195" t="s">
        <v>166</v>
      </c>
      <c r="KQ64" s="195" t="s">
        <v>165</v>
      </c>
      <c r="KR64" s="195" t="s">
        <v>164</v>
      </c>
      <c r="KS64" s="195" t="s">
        <v>61</v>
      </c>
      <c r="KT64" s="196" t="s">
        <v>167</v>
      </c>
      <c r="KU64" s="195" t="s">
        <v>166</v>
      </c>
      <c r="KV64" s="195" t="s">
        <v>165</v>
      </c>
      <c r="KW64" s="195" t="s">
        <v>164</v>
      </c>
      <c r="KX64" s="195" t="s">
        <v>61</v>
      </c>
      <c r="KY64" s="196" t="s">
        <v>167</v>
      </c>
      <c r="KZ64" s="195" t="s">
        <v>166</v>
      </c>
      <c r="LA64" s="195" t="s">
        <v>165</v>
      </c>
      <c r="LB64" s="195" t="s">
        <v>164</v>
      </c>
      <c r="LC64" s="195" t="s">
        <v>61</v>
      </c>
      <c r="LD64" s="196" t="s">
        <v>167</v>
      </c>
      <c r="LE64" s="195" t="s">
        <v>166</v>
      </c>
      <c r="LF64" s="195" t="s">
        <v>165</v>
      </c>
      <c r="LG64" s="195" t="s">
        <v>164</v>
      </c>
      <c r="LH64" s="195" t="s">
        <v>61</v>
      </c>
      <c r="LI64" s="196" t="s">
        <v>167</v>
      </c>
      <c r="LJ64" s="195" t="s">
        <v>166</v>
      </c>
      <c r="LK64" s="195" t="s">
        <v>165</v>
      </c>
      <c r="LL64" s="195" t="s">
        <v>164</v>
      </c>
      <c r="LM64" s="195" t="s">
        <v>61</v>
      </c>
      <c r="LN64" s="196" t="s">
        <v>167</v>
      </c>
      <c r="LO64" s="195" t="s">
        <v>166</v>
      </c>
      <c r="LP64" s="195" t="s">
        <v>165</v>
      </c>
      <c r="LQ64" s="195" t="s">
        <v>164</v>
      </c>
      <c r="LR64" s="195" t="s">
        <v>61</v>
      </c>
      <c r="LS64" s="196" t="s">
        <v>167</v>
      </c>
      <c r="LT64" s="195" t="s">
        <v>166</v>
      </c>
      <c r="LU64" s="195" t="s">
        <v>165</v>
      </c>
      <c r="LV64" s="195" t="s">
        <v>164</v>
      </c>
      <c r="LW64" s="195" t="s">
        <v>61</v>
      </c>
      <c r="LX64" s="196" t="s">
        <v>167</v>
      </c>
      <c r="LY64" s="195" t="s">
        <v>166</v>
      </c>
      <c r="LZ64" s="195" t="s">
        <v>165</v>
      </c>
      <c r="MA64" s="195" t="s">
        <v>164</v>
      </c>
      <c r="MB64" s="195" t="s">
        <v>61</v>
      </c>
      <c r="MC64" s="196" t="s">
        <v>167</v>
      </c>
      <c r="MD64" s="195" t="s">
        <v>166</v>
      </c>
      <c r="ME64" s="195" t="s">
        <v>165</v>
      </c>
      <c r="MF64" s="195" t="s">
        <v>164</v>
      </c>
      <c r="MG64" s="195" t="s">
        <v>61</v>
      </c>
      <c r="MH64" s="196" t="s">
        <v>167</v>
      </c>
      <c r="MI64" s="195" t="s">
        <v>166</v>
      </c>
      <c r="MJ64" s="195" t="s">
        <v>165</v>
      </c>
      <c r="MK64" s="195" t="s">
        <v>164</v>
      </c>
      <c r="ML64" s="195" t="s">
        <v>61</v>
      </c>
      <c r="MM64" s="196" t="s">
        <v>167</v>
      </c>
      <c r="MN64" s="195" t="s">
        <v>166</v>
      </c>
      <c r="MO64" s="195" t="s">
        <v>165</v>
      </c>
      <c r="MP64" s="195" t="s">
        <v>164</v>
      </c>
      <c r="MQ64" s="195" t="s">
        <v>61</v>
      </c>
      <c r="MR64" s="196" t="s">
        <v>167</v>
      </c>
      <c r="MS64" s="195" t="s">
        <v>166</v>
      </c>
      <c r="MT64" s="195" t="s">
        <v>165</v>
      </c>
      <c r="MU64" s="195" t="s">
        <v>164</v>
      </c>
      <c r="MV64" s="195" t="s">
        <v>61</v>
      </c>
      <c r="MW64" s="196" t="s">
        <v>167</v>
      </c>
      <c r="MX64" s="195" t="s">
        <v>166</v>
      </c>
      <c r="MY64" s="195" t="s">
        <v>165</v>
      </c>
      <c r="MZ64" s="195" t="s">
        <v>164</v>
      </c>
      <c r="NA64" s="195" t="s">
        <v>61</v>
      </c>
      <c r="NB64" s="196" t="s">
        <v>167</v>
      </c>
      <c r="NC64" s="195" t="s">
        <v>166</v>
      </c>
      <c r="ND64" s="195" t="s">
        <v>165</v>
      </c>
      <c r="NE64" s="195" t="s">
        <v>164</v>
      </c>
      <c r="NF64" s="195" t="s">
        <v>61</v>
      </c>
      <c r="NG64" s="196" t="s">
        <v>167</v>
      </c>
      <c r="NH64" s="195" t="s">
        <v>166</v>
      </c>
      <c r="NI64" s="195" t="s">
        <v>165</v>
      </c>
      <c r="NJ64" s="195" t="s">
        <v>164</v>
      </c>
      <c r="NK64" s="195" t="s">
        <v>61</v>
      </c>
      <c r="NL64" s="196" t="s">
        <v>167</v>
      </c>
      <c r="NM64" s="195" t="s">
        <v>166</v>
      </c>
      <c r="NN64" s="195" t="s">
        <v>165</v>
      </c>
      <c r="NO64" s="195" t="s">
        <v>164</v>
      </c>
      <c r="NP64" s="195" t="s">
        <v>61</v>
      </c>
      <c r="NQ64" s="196" t="s">
        <v>167</v>
      </c>
      <c r="NR64" s="195" t="s">
        <v>166</v>
      </c>
      <c r="NS64" s="195" t="s">
        <v>165</v>
      </c>
      <c r="NT64" s="195" t="s">
        <v>164</v>
      </c>
      <c r="NU64" s="195" t="s">
        <v>61</v>
      </c>
      <c r="NV64" s="196" t="s">
        <v>167</v>
      </c>
      <c r="NW64" s="195" t="s">
        <v>166</v>
      </c>
      <c r="NX64" s="195" t="s">
        <v>165</v>
      </c>
      <c r="NY64" s="195" t="s">
        <v>164</v>
      </c>
      <c r="NZ64" s="195" t="s">
        <v>61</v>
      </c>
      <c r="OA64" s="196" t="s">
        <v>167</v>
      </c>
      <c r="OB64" s="195" t="s">
        <v>166</v>
      </c>
      <c r="OC64" s="195" t="s">
        <v>165</v>
      </c>
      <c r="OD64" s="195" t="s">
        <v>164</v>
      </c>
      <c r="OE64" s="195" t="s">
        <v>61</v>
      </c>
      <c r="OF64" s="196" t="s">
        <v>167</v>
      </c>
      <c r="OG64" s="195" t="s">
        <v>166</v>
      </c>
      <c r="OH64" s="195" t="s">
        <v>165</v>
      </c>
      <c r="OI64" s="195" t="s">
        <v>164</v>
      </c>
      <c r="OJ64" s="195" t="s">
        <v>61</v>
      </c>
      <c r="OK64" s="196" t="s">
        <v>167</v>
      </c>
      <c r="OL64" s="195" t="s">
        <v>166</v>
      </c>
      <c r="OM64" s="195" t="s">
        <v>165</v>
      </c>
      <c r="ON64" s="195" t="s">
        <v>164</v>
      </c>
      <c r="OO64" s="195" t="s">
        <v>61</v>
      </c>
      <c r="OP64" s="196" t="s">
        <v>167</v>
      </c>
      <c r="OQ64" s="195" t="s">
        <v>166</v>
      </c>
      <c r="OR64" s="195" t="s">
        <v>165</v>
      </c>
      <c r="OS64" s="195" t="s">
        <v>164</v>
      </c>
      <c r="OT64" s="195" t="s">
        <v>61</v>
      </c>
      <c r="OU64" s="196" t="s">
        <v>167</v>
      </c>
      <c r="OV64" s="195" t="s">
        <v>166</v>
      </c>
      <c r="OW64" s="195" t="s">
        <v>165</v>
      </c>
      <c r="OX64" s="195" t="s">
        <v>164</v>
      </c>
      <c r="OY64" s="195" t="s">
        <v>61</v>
      </c>
      <c r="OZ64" s="196" t="s">
        <v>167</v>
      </c>
      <c r="PA64" s="195" t="s">
        <v>166</v>
      </c>
      <c r="PB64" s="195" t="s">
        <v>165</v>
      </c>
      <c r="PC64" s="195" t="s">
        <v>164</v>
      </c>
      <c r="PD64" s="195" t="s">
        <v>61</v>
      </c>
      <c r="PE64" s="196" t="s">
        <v>167</v>
      </c>
      <c r="PF64" s="195" t="s">
        <v>166</v>
      </c>
      <c r="PG64" s="195" t="s">
        <v>165</v>
      </c>
      <c r="PH64" s="195" t="s">
        <v>164</v>
      </c>
      <c r="PI64" s="195" t="s">
        <v>61</v>
      </c>
      <c r="PJ64" s="196" t="s">
        <v>167</v>
      </c>
      <c r="PK64" s="195" t="s">
        <v>166</v>
      </c>
      <c r="PL64" s="195" t="s">
        <v>165</v>
      </c>
      <c r="PM64" s="195" t="s">
        <v>164</v>
      </c>
      <c r="PN64" s="195" t="s">
        <v>61</v>
      </c>
      <c r="PO64" s="196" t="s">
        <v>167</v>
      </c>
      <c r="PP64" s="195" t="s">
        <v>166</v>
      </c>
      <c r="PQ64" s="195" t="s">
        <v>165</v>
      </c>
      <c r="PR64" s="195" t="s">
        <v>164</v>
      </c>
      <c r="PS64" s="195" t="s">
        <v>61</v>
      </c>
      <c r="PT64" s="196" t="s">
        <v>167</v>
      </c>
      <c r="PU64" s="195" t="s">
        <v>166</v>
      </c>
      <c r="PV64" s="195" t="s">
        <v>165</v>
      </c>
      <c r="PW64" s="195" t="s">
        <v>164</v>
      </c>
      <c r="PX64" s="195" t="s">
        <v>61</v>
      </c>
      <c r="PY64" s="196" t="s">
        <v>167</v>
      </c>
      <c r="PZ64" s="195" t="s">
        <v>166</v>
      </c>
      <c r="QA64" s="195" t="s">
        <v>165</v>
      </c>
      <c r="QB64" s="195" t="s">
        <v>164</v>
      </c>
      <c r="QC64" s="195" t="s">
        <v>61</v>
      </c>
      <c r="QD64" s="196" t="s">
        <v>167</v>
      </c>
      <c r="QE64" s="195" t="s">
        <v>166</v>
      </c>
      <c r="QF64" s="195" t="s">
        <v>165</v>
      </c>
      <c r="QG64" s="195" t="s">
        <v>164</v>
      </c>
      <c r="QH64" s="195" t="s">
        <v>61</v>
      </c>
      <c r="QI64" s="196" t="s">
        <v>167</v>
      </c>
      <c r="QJ64" s="195" t="s">
        <v>166</v>
      </c>
      <c r="QK64" s="195" t="s">
        <v>165</v>
      </c>
      <c r="QL64" s="195" t="s">
        <v>164</v>
      </c>
      <c r="QM64" s="195" t="s">
        <v>61</v>
      </c>
      <c r="QN64" s="196" t="s">
        <v>167</v>
      </c>
      <c r="QO64" s="195" t="s">
        <v>166</v>
      </c>
      <c r="QP64" s="195" t="s">
        <v>165</v>
      </c>
      <c r="QQ64" s="195" t="s">
        <v>164</v>
      </c>
      <c r="QR64" s="195" t="s">
        <v>61</v>
      </c>
      <c r="QS64" s="196" t="s">
        <v>167</v>
      </c>
      <c r="QT64" s="195" t="s">
        <v>166</v>
      </c>
      <c r="QU64" s="195" t="s">
        <v>165</v>
      </c>
      <c r="QV64" s="195" t="s">
        <v>164</v>
      </c>
      <c r="QW64" s="195" t="s">
        <v>61</v>
      </c>
      <c r="QX64" s="196" t="s">
        <v>167</v>
      </c>
      <c r="QY64" s="195" t="s">
        <v>166</v>
      </c>
      <c r="QZ64" s="195" t="s">
        <v>165</v>
      </c>
      <c r="RA64" s="195" t="s">
        <v>164</v>
      </c>
      <c r="RB64" s="195" t="s">
        <v>61</v>
      </c>
      <c r="RC64" s="196" t="s">
        <v>167</v>
      </c>
      <c r="RD64" s="195" t="s">
        <v>166</v>
      </c>
      <c r="RE64" s="195" t="s">
        <v>165</v>
      </c>
      <c r="RF64" s="195" t="s">
        <v>164</v>
      </c>
      <c r="RG64" s="195" t="s">
        <v>61</v>
      </c>
      <c r="RH64" s="196" t="s">
        <v>167</v>
      </c>
      <c r="RI64" s="195" t="s">
        <v>166</v>
      </c>
      <c r="RJ64" s="195" t="s">
        <v>165</v>
      </c>
      <c r="RK64" s="195" t="s">
        <v>164</v>
      </c>
      <c r="RL64" s="195" t="s">
        <v>61</v>
      </c>
      <c r="RM64" s="196" t="s">
        <v>167</v>
      </c>
      <c r="RN64" s="195" t="s">
        <v>166</v>
      </c>
      <c r="RO64" s="195" t="s">
        <v>165</v>
      </c>
      <c r="RP64" s="195" t="s">
        <v>164</v>
      </c>
      <c r="RQ64" s="195" t="s">
        <v>61</v>
      </c>
      <c r="RR64" s="196" t="s">
        <v>167</v>
      </c>
      <c r="RS64" s="195" t="s">
        <v>166</v>
      </c>
      <c r="RT64" s="195" t="s">
        <v>165</v>
      </c>
      <c r="RU64" s="195" t="s">
        <v>164</v>
      </c>
      <c r="RV64" s="195" t="s">
        <v>61</v>
      </c>
      <c r="RW64" s="196" t="s">
        <v>167</v>
      </c>
      <c r="RX64" s="195" t="s">
        <v>166</v>
      </c>
      <c r="RY64" s="195" t="s">
        <v>165</v>
      </c>
      <c r="RZ64" s="195" t="s">
        <v>164</v>
      </c>
      <c r="SA64" s="195" t="s">
        <v>61</v>
      </c>
      <c r="SB64" s="196" t="s">
        <v>167</v>
      </c>
      <c r="SC64" s="195" t="s">
        <v>166</v>
      </c>
      <c r="SD64" s="195" t="s">
        <v>165</v>
      </c>
      <c r="SE64" s="195" t="s">
        <v>164</v>
      </c>
      <c r="SF64" s="195" t="s">
        <v>61</v>
      </c>
      <c r="SG64" s="196" t="s">
        <v>167</v>
      </c>
      <c r="SH64" s="195" t="s">
        <v>166</v>
      </c>
      <c r="SI64" s="195" t="s">
        <v>165</v>
      </c>
      <c r="SJ64" s="195" t="s">
        <v>164</v>
      </c>
      <c r="SK64" s="195" t="s">
        <v>61</v>
      </c>
      <c r="SL64" s="196" t="s">
        <v>167</v>
      </c>
      <c r="SM64" s="195" t="s">
        <v>166</v>
      </c>
      <c r="SN64" s="195" t="s">
        <v>165</v>
      </c>
      <c r="SO64" s="195" t="s">
        <v>164</v>
      </c>
      <c r="SP64" s="195" t="s">
        <v>61</v>
      </c>
      <c r="SQ64" s="196" t="s">
        <v>167</v>
      </c>
      <c r="SR64" s="195" t="s">
        <v>166</v>
      </c>
      <c r="SS64" s="195" t="s">
        <v>165</v>
      </c>
      <c r="ST64" s="195" t="s">
        <v>164</v>
      </c>
      <c r="SU64" s="195" t="s">
        <v>61</v>
      </c>
      <c r="SV64" s="196" t="s">
        <v>167</v>
      </c>
      <c r="SW64" s="195" t="s">
        <v>166</v>
      </c>
      <c r="SX64" s="195" t="s">
        <v>165</v>
      </c>
      <c r="SY64" s="195" t="s">
        <v>164</v>
      </c>
      <c r="SZ64" s="195" t="s">
        <v>61</v>
      </c>
      <c r="TA64" s="196" t="s">
        <v>167</v>
      </c>
      <c r="TB64" s="195" t="s">
        <v>166</v>
      </c>
      <c r="TC64" s="195" t="s">
        <v>165</v>
      </c>
      <c r="TD64" s="195" t="s">
        <v>164</v>
      </c>
      <c r="TE64" s="195" t="s">
        <v>61</v>
      </c>
      <c r="TF64" s="196" t="s">
        <v>167</v>
      </c>
      <c r="TG64" s="195" t="s">
        <v>166</v>
      </c>
      <c r="TH64" s="195" t="s">
        <v>165</v>
      </c>
      <c r="TI64" s="195" t="s">
        <v>164</v>
      </c>
      <c r="TJ64" s="195" t="s">
        <v>61</v>
      </c>
      <c r="TK64" s="196" t="s">
        <v>167</v>
      </c>
      <c r="TL64" s="195" t="s">
        <v>166</v>
      </c>
      <c r="TM64" s="195" t="s">
        <v>165</v>
      </c>
      <c r="TN64" s="195" t="s">
        <v>164</v>
      </c>
      <c r="TO64" s="195" t="s">
        <v>61</v>
      </c>
      <c r="TP64" s="196" t="s">
        <v>167</v>
      </c>
      <c r="TQ64" s="195" t="s">
        <v>166</v>
      </c>
      <c r="TR64" s="195" t="s">
        <v>165</v>
      </c>
      <c r="TS64" s="195" t="s">
        <v>164</v>
      </c>
      <c r="TT64" s="195" t="s">
        <v>61</v>
      </c>
      <c r="TU64" s="196" t="s">
        <v>167</v>
      </c>
      <c r="TV64" s="195" t="s">
        <v>166</v>
      </c>
      <c r="TW64" s="195" t="s">
        <v>165</v>
      </c>
      <c r="TX64" s="195" t="s">
        <v>164</v>
      </c>
      <c r="TY64" s="195" t="s">
        <v>61</v>
      </c>
      <c r="TZ64" s="196" t="s">
        <v>167</v>
      </c>
      <c r="UA64" s="195" t="s">
        <v>166</v>
      </c>
      <c r="UB64" s="195" t="s">
        <v>165</v>
      </c>
      <c r="UC64" s="195" t="s">
        <v>164</v>
      </c>
      <c r="UD64" s="195" t="s">
        <v>61</v>
      </c>
      <c r="UE64" s="196" t="s">
        <v>167</v>
      </c>
      <c r="UF64" s="195" t="s">
        <v>166</v>
      </c>
      <c r="UG64" s="195" t="s">
        <v>165</v>
      </c>
      <c r="UH64" s="195" t="s">
        <v>164</v>
      </c>
      <c r="UI64" s="195" t="s">
        <v>61</v>
      </c>
      <c r="UJ64" s="196" t="s">
        <v>167</v>
      </c>
      <c r="UK64" s="195" t="s">
        <v>166</v>
      </c>
      <c r="UL64" s="195" t="s">
        <v>165</v>
      </c>
      <c r="UM64" s="195" t="s">
        <v>164</v>
      </c>
      <c r="UN64" s="195" t="s">
        <v>61</v>
      </c>
      <c r="UO64" s="196" t="s">
        <v>167</v>
      </c>
      <c r="UP64" s="195" t="s">
        <v>166</v>
      </c>
      <c r="UQ64" s="195" t="s">
        <v>165</v>
      </c>
      <c r="UR64" s="195" t="s">
        <v>164</v>
      </c>
      <c r="US64" s="195" t="s">
        <v>61</v>
      </c>
      <c r="UT64" s="196" t="s">
        <v>167</v>
      </c>
      <c r="UU64" s="195" t="s">
        <v>166</v>
      </c>
      <c r="UV64" s="195" t="s">
        <v>165</v>
      </c>
      <c r="UW64" s="195" t="s">
        <v>164</v>
      </c>
      <c r="UX64" s="195" t="s">
        <v>61</v>
      </c>
      <c r="UY64" s="196" t="s">
        <v>167</v>
      </c>
      <c r="UZ64" s="195" t="s">
        <v>166</v>
      </c>
      <c r="VA64" s="195" t="s">
        <v>165</v>
      </c>
      <c r="VB64" s="195" t="s">
        <v>164</v>
      </c>
      <c r="VC64" s="195" t="s">
        <v>61</v>
      </c>
      <c r="VD64" s="196" t="s">
        <v>167</v>
      </c>
      <c r="VE64" s="195" t="s">
        <v>166</v>
      </c>
      <c r="VF64" s="195" t="s">
        <v>165</v>
      </c>
      <c r="VG64" s="195" t="s">
        <v>164</v>
      </c>
      <c r="VH64" s="195" t="s">
        <v>61</v>
      </c>
      <c r="VI64" s="196" t="s">
        <v>167</v>
      </c>
      <c r="VJ64" s="195" t="s">
        <v>166</v>
      </c>
      <c r="VK64" s="195" t="s">
        <v>165</v>
      </c>
      <c r="VL64" s="195" t="s">
        <v>164</v>
      </c>
      <c r="VM64" s="195" t="s">
        <v>61</v>
      </c>
      <c r="VN64" s="196" t="s">
        <v>167</v>
      </c>
      <c r="VO64" s="195" t="s">
        <v>166</v>
      </c>
      <c r="VP64" s="195" t="s">
        <v>165</v>
      </c>
      <c r="VQ64" s="195" t="s">
        <v>164</v>
      </c>
      <c r="VR64" s="195" t="s">
        <v>61</v>
      </c>
      <c r="VS64" s="196" t="s">
        <v>167</v>
      </c>
      <c r="VT64" s="195" t="s">
        <v>166</v>
      </c>
      <c r="VU64" s="195" t="s">
        <v>165</v>
      </c>
      <c r="VV64" s="195" t="s">
        <v>164</v>
      </c>
      <c r="VW64" s="195" t="s">
        <v>61</v>
      </c>
      <c r="VX64" s="196" t="s">
        <v>167</v>
      </c>
      <c r="VY64" s="195" t="s">
        <v>166</v>
      </c>
      <c r="VZ64" s="195" t="s">
        <v>165</v>
      </c>
      <c r="WA64" s="195" t="s">
        <v>164</v>
      </c>
      <c r="WB64" s="195" t="s">
        <v>61</v>
      </c>
      <c r="WC64" s="196" t="s">
        <v>167</v>
      </c>
      <c r="WD64" s="195" t="s">
        <v>166</v>
      </c>
      <c r="WE64" s="195" t="s">
        <v>165</v>
      </c>
      <c r="WF64" s="195" t="s">
        <v>164</v>
      </c>
      <c r="WG64" s="195" t="s">
        <v>61</v>
      </c>
      <c r="WH64" s="196" t="s">
        <v>167</v>
      </c>
      <c r="WI64" s="195" t="s">
        <v>166</v>
      </c>
      <c r="WJ64" s="195" t="s">
        <v>165</v>
      </c>
      <c r="WK64" s="195" t="s">
        <v>164</v>
      </c>
      <c r="WL64" s="195" t="s">
        <v>61</v>
      </c>
      <c r="WM64" s="196" t="s">
        <v>167</v>
      </c>
      <c r="WN64" s="195" t="s">
        <v>166</v>
      </c>
      <c r="WO64" s="195" t="s">
        <v>165</v>
      </c>
      <c r="WP64" s="195" t="s">
        <v>164</v>
      </c>
      <c r="WQ64" s="195" t="s">
        <v>61</v>
      </c>
      <c r="WR64" s="196" t="s">
        <v>167</v>
      </c>
      <c r="WS64" s="195" t="s">
        <v>166</v>
      </c>
      <c r="WT64" s="195" t="s">
        <v>165</v>
      </c>
      <c r="WU64" s="195" t="s">
        <v>164</v>
      </c>
      <c r="WV64" s="195" t="s">
        <v>61</v>
      </c>
      <c r="WW64" s="196" t="s">
        <v>167</v>
      </c>
      <c r="WX64" s="195" t="s">
        <v>166</v>
      </c>
      <c r="WY64" s="195" t="s">
        <v>165</v>
      </c>
      <c r="WZ64" s="195" t="s">
        <v>164</v>
      </c>
      <c r="XA64" s="195" t="s">
        <v>61</v>
      </c>
      <c r="XB64" s="196" t="s">
        <v>167</v>
      </c>
      <c r="XC64" s="195" t="s">
        <v>166</v>
      </c>
      <c r="XD64" s="195" t="s">
        <v>165</v>
      </c>
      <c r="XE64" s="195" t="s">
        <v>164</v>
      </c>
      <c r="XF64" s="195" t="s">
        <v>61</v>
      </c>
      <c r="XG64" s="196" t="s">
        <v>167</v>
      </c>
      <c r="XH64" s="195" t="s">
        <v>166</v>
      </c>
      <c r="XI64" s="195" t="s">
        <v>165</v>
      </c>
      <c r="XJ64" s="195" t="s">
        <v>164</v>
      </c>
      <c r="XK64" s="195" t="s">
        <v>61</v>
      </c>
      <c r="XL64" s="196" t="s">
        <v>167</v>
      </c>
      <c r="XM64" s="195" t="s">
        <v>166</v>
      </c>
      <c r="XN64" s="195" t="s">
        <v>165</v>
      </c>
      <c r="XO64" s="195" t="s">
        <v>164</v>
      </c>
      <c r="XP64" s="195" t="s">
        <v>61</v>
      </c>
      <c r="XQ64" s="196" t="s">
        <v>167</v>
      </c>
      <c r="XR64" s="195" t="s">
        <v>166</v>
      </c>
      <c r="XS64" s="195" t="s">
        <v>165</v>
      </c>
      <c r="XT64" s="195" t="s">
        <v>164</v>
      </c>
      <c r="XU64" s="195" t="s">
        <v>61</v>
      </c>
      <c r="XV64" s="196" t="s">
        <v>167</v>
      </c>
      <c r="XW64" s="195" t="s">
        <v>166</v>
      </c>
      <c r="XX64" s="195" t="s">
        <v>165</v>
      </c>
      <c r="XY64" s="195" t="s">
        <v>164</v>
      </c>
      <c r="XZ64" s="195" t="s">
        <v>61</v>
      </c>
      <c r="YA64" s="196" t="s">
        <v>167</v>
      </c>
      <c r="YB64" s="195" t="s">
        <v>166</v>
      </c>
      <c r="YC64" s="195" t="s">
        <v>165</v>
      </c>
      <c r="YD64" s="195" t="s">
        <v>164</v>
      </c>
      <c r="YE64" s="195" t="s">
        <v>61</v>
      </c>
      <c r="YF64" s="196" t="s">
        <v>167</v>
      </c>
      <c r="YG64" s="195" t="s">
        <v>166</v>
      </c>
      <c r="YH64" s="195" t="s">
        <v>165</v>
      </c>
      <c r="YI64" s="195" t="s">
        <v>164</v>
      </c>
      <c r="YJ64" s="195" t="s">
        <v>61</v>
      </c>
      <c r="YK64" s="196" t="s">
        <v>167</v>
      </c>
      <c r="YL64" s="195" t="s">
        <v>166</v>
      </c>
      <c r="YM64" s="195" t="s">
        <v>165</v>
      </c>
      <c r="YN64" s="195" t="s">
        <v>164</v>
      </c>
      <c r="YO64" s="195" t="s">
        <v>61</v>
      </c>
      <c r="YP64" s="196" t="s">
        <v>167</v>
      </c>
      <c r="YQ64" s="195" t="s">
        <v>166</v>
      </c>
      <c r="YR64" s="195" t="s">
        <v>165</v>
      </c>
      <c r="YS64" s="195" t="s">
        <v>164</v>
      </c>
      <c r="YT64" s="195" t="s">
        <v>61</v>
      </c>
      <c r="YU64" s="196" t="s">
        <v>167</v>
      </c>
      <c r="YV64" s="195" t="s">
        <v>166</v>
      </c>
      <c r="YW64" s="195" t="s">
        <v>165</v>
      </c>
      <c r="YX64" s="195" t="s">
        <v>164</v>
      </c>
      <c r="YY64" s="195" t="s">
        <v>61</v>
      </c>
      <c r="YZ64" s="196" t="s">
        <v>167</v>
      </c>
      <c r="ZA64" s="195" t="s">
        <v>166</v>
      </c>
      <c r="ZB64" s="195" t="s">
        <v>165</v>
      </c>
      <c r="ZC64" s="195" t="s">
        <v>164</v>
      </c>
      <c r="ZD64" s="195" t="s">
        <v>61</v>
      </c>
      <c r="ZE64" s="196" t="s">
        <v>167</v>
      </c>
      <c r="ZF64" s="195" t="s">
        <v>166</v>
      </c>
      <c r="ZG64" s="195" t="s">
        <v>165</v>
      </c>
      <c r="ZH64" s="195" t="s">
        <v>164</v>
      </c>
      <c r="ZI64" s="195" t="s">
        <v>61</v>
      </c>
      <c r="ZJ64" s="196" t="s">
        <v>167</v>
      </c>
      <c r="ZK64" s="195" t="s">
        <v>166</v>
      </c>
      <c r="ZL64" s="195" t="s">
        <v>165</v>
      </c>
      <c r="ZM64" s="195" t="s">
        <v>164</v>
      </c>
      <c r="ZN64" s="195" t="s">
        <v>61</v>
      </c>
      <c r="ZO64" s="196" t="s">
        <v>167</v>
      </c>
      <c r="ZP64" s="195" t="s">
        <v>166</v>
      </c>
      <c r="ZQ64" s="195" t="s">
        <v>165</v>
      </c>
      <c r="ZR64" s="195" t="s">
        <v>164</v>
      </c>
      <c r="ZS64" s="195" t="s">
        <v>61</v>
      </c>
      <c r="ZT64" s="196" t="s">
        <v>167</v>
      </c>
      <c r="ZU64" s="195" t="s">
        <v>166</v>
      </c>
      <c r="ZV64" s="195" t="s">
        <v>165</v>
      </c>
      <c r="ZW64" s="195" t="s">
        <v>164</v>
      </c>
      <c r="ZX64" s="195" t="s">
        <v>61</v>
      </c>
      <c r="ZY64" s="196" t="s">
        <v>167</v>
      </c>
      <c r="ZZ64" s="195" t="s">
        <v>166</v>
      </c>
      <c r="AAA64" s="195" t="s">
        <v>165</v>
      </c>
      <c r="AAB64" s="195" t="s">
        <v>164</v>
      </c>
      <c r="AAC64" s="195" t="s">
        <v>61</v>
      </c>
      <c r="AAD64" s="196" t="s">
        <v>167</v>
      </c>
      <c r="AAE64" s="195" t="s">
        <v>166</v>
      </c>
      <c r="AAF64" s="195" t="s">
        <v>165</v>
      </c>
      <c r="AAG64" s="195" t="s">
        <v>164</v>
      </c>
      <c r="AAH64" s="195" t="s">
        <v>61</v>
      </c>
      <c r="AAI64" s="196" t="s">
        <v>167</v>
      </c>
      <c r="AAJ64" s="195" t="s">
        <v>166</v>
      </c>
      <c r="AAK64" s="195" t="s">
        <v>165</v>
      </c>
      <c r="AAL64" s="195" t="s">
        <v>164</v>
      </c>
      <c r="AAM64" s="195" t="s">
        <v>61</v>
      </c>
    </row>
    <row r="65" spans="1:715" x14ac:dyDescent="0.25">
      <c r="A65" s="214"/>
      <c r="B65" s="214"/>
      <c r="C65" s="214"/>
      <c r="D65" s="214"/>
      <c r="E65" s="189"/>
      <c r="F65" s="214"/>
      <c r="G65" s="214"/>
      <c r="H65" s="214"/>
      <c r="I65" s="214"/>
      <c r="J65" s="189"/>
      <c r="K65" s="214"/>
      <c r="L65" s="214"/>
      <c r="M65" s="214"/>
      <c r="N65" s="214"/>
      <c r="O65" s="189"/>
      <c r="P65" s="214"/>
      <c r="Q65" s="214"/>
      <c r="R65" s="214"/>
      <c r="S65" s="214"/>
      <c r="T65" s="189"/>
      <c r="U65" s="214"/>
      <c r="V65" s="214"/>
      <c r="W65" s="214"/>
      <c r="X65" s="214"/>
      <c r="Y65" s="189"/>
      <c r="Z65" s="214"/>
      <c r="AA65" s="214"/>
      <c r="AB65" s="214"/>
      <c r="AC65" s="214"/>
      <c r="AD65" s="189"/>
      <c r="AE65" s="214"/>
      <c r="AF65" s="214"/>
      <c r="AG65" s="214"/>
      <c r="AH65" s="214"/>
      <c r="AI65" s="189"/>
      <c r="AJ65" s="214"/>
      <c r="AK65" s="214"/>
      <c r="AL65" s="214"/>
      <c r="AM65" s="214"/>
      <c r="AN65" s="189"/>
      <c r="AO65" s="189" t="s">
        <v>51</v>
      </c>
      <c r="AP65" s="189"/>
      <c r="AQ65" s="189"/>
      <c r="AR65" s="189"/>
      <c r="AS65" s="189"/>
      <c r="AT65" s="216"/>
      <c r="AU65" s="216"/>
      <c r="AV65" s="216"/>
      <c r="AW65" s="216"/>
      <c r="AX65" s="189"/>
      <c r="AY65" s="192" t="s">
        <v>62</v>
      </c>
      <c r="AZ65" s="191" t="s">
        <v>43</v>
      </c>
      <c r="BA65" s="191">
        <v>264.39</v>
      </c>
      <c r="BB65" s="191" t="s">
        <v>43</v>
      </c>
      <c r="BC65" s="190">
        <f>SUM(AZ65:BB65)</f>
        <v>264.39</v>
      </c>
      <c r="BD65" s="192" t="s">
        <v>62</v>
      </c>
      <c r="BE65" s="191" t="s">
        <v>43</v>
      </c>
      <c r="BF65" s="191">
        <v>264.27</v>
      </c>
      <c r="BG65" s="191" t="s">
        <v>43</v>
      </c>
      <c r="BH65" s="190">
        <f>SUM(BE65:BG65)</f>
        <v>264.27</v>
      </c>
      <c r="BI65" s="192" t="s">
        <v>62</v>
      </c>
      <c r="BJ65" s="191" t="s">
        <v>43</v>
      </c>
      <c r="BK65" s="191">
        <v>264.63</v>
      </c>
      <c r="BL65" s="191" t="s">
        <v>43</v>
      </c>
      <c r="BM65" s="190">
        <f>SUM(BJ65:BL65)</f>
        <v>264.63</v>
      </c>
      <c r="BN65" s="192" t="s">
        <v>62</v>
      </c>
      <c r="BO65" s="191" t="s">
        <v>43</v>
      </c>
      <c r="BP65" s="191">
        <v>265.12</v>
      </c>
      <c r="BQ65" s="191" t="s">
        <v>43</v>
      </c>
      <c r="BR65" s="190">
        <f>SUM(BO65:BQ65)</f>
        <v>265.12</v>
      </c>
      <c r="BS65" s="192" t="s">
        <v>62</v>
      </c>
      <c r="BT65" s="191" t="s">
        <v>43</v>
      </c>
      <c r="BU65" s="191">
        <v>265.54000000000002</v>
      </c>
      <c r="BV65" s="191" t="s">
        <v>43</v>
      </c>
      <c r="BW65" s="190">
        <f>SUM(BT65:BV65)</f>
        <v>265.54000000000002</v>
      </c>
      <c r="BX65" s="192" t="s">
        <v>62</v>
      </c>
      <c r="BY65" s="191" t="s">
        <v>43</v>
      </c>
      <c r="BZ65" s="191">
        <v>266.55</v>
      </c>
      <c r="CA65" s="191" t="s">
        <v>43</v>
      </c>
      <c r="CB65" s="190">
        <f>SUM(BY65:CA65)</f>
        <v>266.55</v>
      </c>
      <c r="CC65" s="192" t="s">
        <v>62</v>
      </c>
      <c r="CD65" s="191" t="s">
        <v>43</v>
      </c>
      <c r="CE65" s="191">
        <v>267.91000000000003</v>
      </c>
      <c r="CF65" s="191" t="s">
        <v>43</v>
      </c>
      <c r="CG65" s="190">
        <f>SUM(CD65:CF65)</f>
        <v>267.91000000000003</v>
      </c>
      <c r="CH65" s="192" t="s">
        <v>62</v>
      </c>
      <c r="CI65" s="191" t="s">
        <v>43</v>
      </c>
      <c r="CJ65" s="191">
        <v>269.83</v>
      </c>
      <c r="CK65" s="191" t="s">
        <v>43</v>
      </c>
      <c r="CL65" s="190">
        <f>SUM(CI65:CK65)</f>
        <v>269.83</v>
      </c>
      <c r="CM65" s="192" t="s">
        <v>62</v>
      </c>
      <c r="CN65" s="191" t="s">
        <v>43</v>
      </c>
      <c r="CO65" s="191">
        <v>273.14999999999998</v>
      </c>
      <c r="CP65" s="191" t="s">
        <v>43</v>
      </c>
      <c r="CQ65" s="190">
        <f>SUM(CN65:CP65)</f>
        <v>273.14999999999998</v>
      </c>
      <c r="CR65" s="192" t="s">
        <v>62</v>
      </c>
      <c r="CS65" s="191" t="s">
        <v>43</v>
      </c>
      <c r="CT65" s="191">
        <v>275.57</v>
      </c>
      <c r="CU65" s="191" t="s">
        <v>43</v>
      </c>
      <c r="CV65" s="190">
        <f>SUM(CS65:CU65)</f>
        <v>275.57</v>
      </c>
      <c r="CW65" s="192" t="s">
        <v>62</v>
      </c>
      <c r="CX65" s="191" t="s">
        <v>43</v>
      </c>
      <c r="CY65" s="191">
        <v>277.61</v>
      </c>
      <c r="CZ65" s="191" t="s">
        <v>43</v>
      </c>
      <c r="DA65" s="190">
        <f>SUM(CX65:CZ65)</f>
        <v>277.61</v>
      </c>
      <c r="DB65" s="192" t="s">
        <v>62</v>
      </c>
      <c r="DC65" s="191" t="s">
        <v>43</v>
      </c>
      <c r="DD65" s="191">
        <v>279.32</v>
      </c>
      <c r="DE65" s="191" t="s">
        <v>43</v>
      </c>
      <c r="DF65" s="190">
        <f>SUM(DC65:DE65)</f>
        <v>279.32</v>
      </c>
      <c r="DG65" s="192" t="s">
        <v>62</v>
      </c>
      <c r="DH65" s="191" t="s">
        <v>43</v>
      </c>
      <c r="DI65" s="191">
        <v>280.22000000000003</v>
      </c>
      <c r="DJ65" s="191" t="s">
        <v>43</v>
      </c>
      <c r="DK65" s="190">
        <f>SUM(DH65:DJ65)</f>
        <v>280.22000000000003</v>
      </c>
      <c r="DL65" s="192" t="s">
        <v>62</v>
      </c>
      <c r="DM65" s="191" t="s">
        <v>43</v>
      </c>
      <c r="DN65" s="191">
        <v>285.95</v>
      </c>
      <c r="DO65" s="191" t="s">
        <v>43</v>
      </c>
      <c r="DP65" s="190">
        <f>SUM(DM65:DO65)</f>
        <v>285.95</v>
      </c>
      <c r="DQ65" s="192" t="s">
        <v>62</v>
      </c>
      <c r="DR65" s="191" t="s">
        <v>43</v>
      </c>
      <c r="DS65" s="191">
        <v>287.45</v>
      </c>
      <c r="DT65" s="191" t="s">
        <v>43</v>
      </c>
      <c r="DU65" s="190">
        <f>SUM(DR65:DT65)</f>
        <v>287.45</v>
      </c>
      <c r="DV65" s="192" t="s">
        <v>62</v>
      </c>
      <c r="DW65" s="191" t="s">
        <v>43</v>
      </c>
      <c r="DX65" s="191">
        <v>288.39</v>
      </c>
      <c r="DY65" s="191" t="s">
        <v>43</v>
      </c>
      <c r="DZ65" s="190">
        <f>SUM(DW65:DY65)</f>
        <v>288.39</v>
      </c>
      <c r="EA65" s="192" t="s">
        <v>62</v>
      </c>
      <c r="EB65" s="191" t="s">
        <v>43</v>
      </c>
      <c r="EC65" s="191">
        <v>288.77999999999997</v>
      </c>
      <c r="ED65" s="191" t="s">
        <v>43</v>
      </c>
      <c r="EE65" s="190">
        <f>SUM(EB65:ED65)</f>
        <v>288.77999999999997</v>
      </c>
      <c r="EF65" s="192" t="s">
        <v>62</v>
      </c>
      <c r="EG65" s="191" t="s">
        <v>43</v>
      </c>
      <c r="EH65" s="191">
        <v>289.45999999999998</v>
      </c>
      <c r="EI65" s="191" t="s">
        <v>43</v>
      </c>
      <c r="EJ65" s="190">
        <f>SUM(EG65:EI65)</f>
        <v>289.45999999999998</v>
      </c>
      <c r="EK65" s="192" t="s">
        <v>62</v>
      </c>
      <c r="EL65" s="191" t="s">
        <v>43</v>
      </c>
      <c r="EM65" s="191">
        <v>290.85000000000002</v>
      </c>
      <c r="EN65" s="191" t="s">
        <v>43</v>
      </c>
      <c r="EO65" s="190">
        <f>SUM(EL65:EN65)</f>
        <v>290.85000000000002</v>
      </c>
      <c r="EP65" s="192" t="s">
        <v>62</v>
      </c>
      <c r="EQ65" s="191" t="s">
        <v>43</v>
      </c>
      <c r="ER65" s="191">
        <v>292</v>
      </c>
      <c r="ES65" s="191" t="s">
        <v>43</v>
      </c>
      <c r="ET65" s="190">
        <f>SUM(EQ65:ES65)</f>
        <v>292</v>
      </c>
      <c r="EU65" s="192" t="s">
        <v>62</v>
      </c>
      <c r="EV65" s="191" t="s">
        <v>43</v>
      </c>
      <c r="EW65" s="191">
        <v>294.31</v>
      </c>
      <c r="EX65" s="191" t="s">
        <v>43</v>
      </c>
      <c r="EY65" s="190">
        <f>SUM(EV65:EX65)</f>
        <v>294.31</v>
      </c>
      <c r="EZ65" s="192" t="s">
        <v>62</v>
      </c>
      <c r="FA65" s="191" t="s">
        <v>43</v>
      </c>
      <c r="FB65" s="191">
        <v>295.29000000000002</v>
      </c>
      <c r="FC65" s="191" t="s">
        <v>43</v>
      </c>
      <c r="FD65" s="190">
        <f>SUM(FA65:FC65)</f>
        <v>295.29000000000002</v>
      </c>
      <c r="FE65" s="192" t="s">
        <v>62</v>
      </c>
      <c r="FF65" s="191" t="s">
        <v>43</v>
      </c>
      <c r="FG65" s="191">
        <v>295.67</v>
      </c>
      <c r="FH65" s="191" t="s">
        <v>43</v>
      </c>
      <c r="FI65" s="190">
        <f>SUM(FF65:FH65)</f>
        <v>295.67</v>
      </c>
      <c r="FJ65" s="192" t="s">
        <v>62</v>
      </c>
      <c r="FK65" s="191" t="s">
        <v>43</v>
      </c>
      <c r="FL65" s="191">
        <v>296.41000000000003</v>
      </c>
      <c r="FM65" s="191" t="s">
        <v>43</v>
      </c>
      <c r="FN65" s="190">
        <f>SUM(FK65:FM65)</f>
        <v>296.41000000000003</v>
      </c>
      <c r="FO65" s="192" t="s">
        <v>62</v>
      </c>
      <c r="FP65" s="191" t="s">
        <v>43</v>
      </c>
      <c r="FQ65" s="191">
        <v>299.75</v>
      </c>
      <c r="FR65" s="191" t="s">
        <v>43</v>
      </c>
      <c r="FS65" s="190">
        <f>SUM(FP65:FR65)</f>
        <v>299.75</v>
      </c>
      <c r="FT65" s="192" t="s">
        <v>62</v>
      </c>
      <c r="FU65" s="191" t="s">
        <v>43</v>
      </c>
      <c r="FV65" s="191">
        <v>300.69</v>
      </c>
      <c r="FW65" s="191" t="s">
        <v>43</v>
      </c>
      <c r="FX65" s="190">
        <f>SUM(FU65:FW65)</f>
        <v>300.69</v>
      </c>
      <c r="FY65" s="192" t="s">
        <v>62</v>
      </c>
      <c r="FZ65" s="191" t="s">
        <v>43</v>
      </c>
      <c r="GA65" s="191">
        <v>301.91000000000003</v>
      </c>
      <c r="GB65" s="191" t="s">
        <v>43</v>
      </c>
      <c r="GC65" s="190">
        <f>SUM(FZ65:GB65)</f>
        <v>301.91000000000003</v>
      </c>
      <c r="GD65" s="192" t="s">
        <v>62</v>
      </c>
      <c r="GE65" s="191" t="s">
        <v>43</v>
      </c>
      <c r="GF65" s="191">
        <v>302.20999999999998</v>
      </c>
      <c r="GG65" s="191" t="s">
        <v>43</v>
      </c>
      <c r="GH65" s="190">
        <f>SUM(GE65:GG65)</f>
        <v>302.20999999999998</v>
      </c>
      <c r="GI65" s="192" t="s">
        <v>62</v>
      </c>
      <c r="GJ65" s="191" t="s">
        <v>43</v>
      </c>
      <c r="GK65" s="191">
        <v>302.23</v>
      </c>
      <c r="GL65" s="191" t="s">
        <v>43</v>
      </c>
      <c r="GM65" s="190">
        <f>SUM(GJ65:GL65)</f>
        <v>302.23</v>
      </c>
      <c r="GN65" s="192" t="s">
        <v>62</v>
      </c>
      <c r="GO65" s="191" t="s">
        <v>43</v>
      </c>
      <c r="GP65" s="191">
        <v>303.77</v>
      </c>
      <c r="GQ65" s="191" t="s">
        <v>43</v>
      </c>
      <c r="GR65" s="190">
        <f>SUM(GO65:GQ65)</f>
        <v>303.77</v>
      </c>
      <c r="GS65" s="192" t="s">
        <v>62</v>
      </c>
      <c r="GT65" s="191" t="s">
        <v>43</v>
      </c>
      <c r="GU65" s="191">
        <v>304.33999999999997</v>
      </c>
      <c r="GV65" s="191" t="s">
        <v>43</v>
      </c>
      <c r="GW65" s="190">
        <f>SUM(GT65:GV65)</f>
        <v>304.33999999999997</v>
      </c>
      <c r="GX65" s="192" t="s">
        <v>62</v>
      </c>
      <c r="GY65" s="191" t="s">
        <v>43</v>
      </c>
      <c r="GZ65" s="191">
        <v>305.61</v>
      </c>
      <c r="HA65" s="191" t="s">
        <v>43</v>
      </c>
      <c r="HB65" s="190">
        <f>SUM(GY65:HA65)</f>
        <v>305.61</v>
      </c>
      <c r="HC65" s="192" t="s">
        <v>62</v>
      </c>
      <c r="HD65" s="191" t="s">
        <v>43</v>
      </c>
      <c r="HE65" s="191">
        <v>307.86</v>
      </c>
      <c r="HF65" s="191" t="s">
        <v>43</v>
      </c>
      <c r="HG65" s="190">
        <f>SUM(HD65:HF65)</f>
        <v>307.86</v>
      </c>
      <c r="HH65" s="192" t="s">
        <v>62</v>
      </c>
      <c r="HI65" s="191" t="s">
        <v>43</v>
      </c>
      <c r="HJ65" s="191">
        <v>307.93</v>
      </c>
      <c r="HK65" s="191" t="s">
        <v>43</v>
      </c>
      <c r="HL65" s="190">
        <f>SUM(HI65:HK65)</f>
        <v>307.93</v>
      </c>
      <c r="HM65" s="192" t="s">
        <v>62</v>
      </c>
      <c r="HN65" s="191" t="s">
        <v>43</v>
      </c>
      <c r="HO65" s="191">
        <v>307.82</v>
      </c>
      <c r="HP65" s="191" t="s">
        <v>43</v>
      </c>
      <c r="HQ65" s="190">
        <f>SUM(HN65:HP65)</f>
        <v>307.82</v>
      </c>
      <c r="HR65" s="192" t="s">
        <v>62</v>
      </c>
      <c r="HS65" s="191" t="s">
        <v>43</v>
      </c>
      <c r="HT65" s="191">
        <v>309.52999999999997</v>
      </c>
      <c r="HU65" s="191" t="s">
        <v>43</v>
      </c>
      <c r="HV65" s="190">
        <f>SUM(HS65:HU65)</f>
        <v>309.52999999999997</v>
      </c>
      <c r="HW65" s="192" t="s">
        <v>62</v>
      </c>
      <c r="HX65" s="191" t="s">
        <v>43</v>
      </c>
      <c r="HY65" s="191">
        <v>310.79000000000002</v>
      </c>
      <c r="HZ65" s="191" t="s">
        <v>43</v>
      </c>
      <c r="IA65" s="190">
        <f>SUM(HX65:HZ65)</f>
        <v>310.79000000000002</v>
      </c>
      <c r="IB65" s="192" t="s">
        <v>62</v>
      </c>
      <c r="IC65" s="191" t="s">
        <v>43</v>
      </c>
      <c r="ID65" s="191">
        <v>311.95999999999998</v>
      </c>
      <c r="IE65" s="191" t="s">
        <v>43</v>
      </c>
      <c r="IF65" s="190">
        <f>SUM(IC65:IE65)</f>
        <v>311.95999999999998</v>
      </c>
      <c r="IG65" s="192" t="s">
        <v>62</v>
      </c>
      <c r="IH65" s="191" t="s">
        <v>43</v>
      </c>
      <c r="II65" s="191">
        <v>314.33</v>
      </c>
      <c r="IJ65" s="191" t="s">
        <v>43</v>
      </c>
      <c r="IK65" s="190">
        <f>SUM(IH65:IJ65)</f>
        <v>314.33</v>
      </c>
      <c r="IL65" s="192" t="s">
        <v>62</v>
      </c>
      <c r="IM65" s="191" t="s">
        <v>43</v>
      </c>
      <c r="IN65" s="191">
        <v>315.97000000000003</v>
      </c>
      <c r="IO65" s="191" t="s">
        <v>43</v>
      </c>
      <c r="IP65" s="190">
        <f>SUM(IM65:IO65)</f>
        <v>315.97000000000003</v>
      </c>
      <c r="IQ65" s="192" t="s">
        <v>62</v>
      </c>
      <c r="IR65" s="191" t="s">
        <v>43</v>
      </c>
      <c r="IS65" s="191">
        <v>319.17</v>
      </c>
      <c r="IT65" s="191" t="s">
        <v>43</v>
      </c>
      <c r="IU65" s="190">
        <f>SUM(IR65:IT65)</f>
        <v>319.17</v>
      </c>
      <c r="IV65" s="192" t="s">
        <v>62</v>
      </c>
      <c r="IW65" s="191" t="s">
        <v>43</v>
      </c>
      <c r="IX65" s="191">
        <v>316.14</v>
      </c>
      <c r="IY65" s="191" t="s">
        <v>43</v>
      </c>
      <c r="IZ65" s="190">
        <f>SUM(IW65:IY65)</f>
        <v>316.14</v>
      </c>
      <c r="JA65" s="192" t="s">
        <v>62</v>
      </c>
      <c r="JB65" s="191" t="s">
        <v>43</v>
      </c>
      <c r="JC65" s="191">
        <v>316.31</v>
      </c>
      <c r="JD65" s="191" t="s">
        <v>43</v>
      </c>
      <c r="JE65" s="190">
        <f>SUM(JB65:JD65)</f>
        <v>316.31</v>
      </c>
      <c r="JF65" s="192" t="s">
        <v>62</v>
      </c>
      <c r="JG65" s="191" t="s">
        <v>43</v>
      </c>
      <c r="JH65" s="191">
        <v>318.64999999999998</v>
      </c>
      <c r="JI65" s="191" t="s">
        <v>43</v>
      </c>
      <c r="JJ65" s="190">
        <f>SUM(JG65:JI65)</f>
        <v>318.64999999999998</v>
      </c>
      <c r="JK65" s="192" t="s">
        <v>62</v>
      </c>
      <c r="JL65" s="191" t="s">
        <v>43</v>
      </c>
      <c r="JM65" s="191">
        <v>318.61</v>
      </c>
      <c r="JN65" s="191" t="s">
        <v>43</v>
      </c>
      <c r="JO65" s="190">
        <f>SUM(JL65:JN65)</f>
        <v>318.61</v>
      </c>
      <c r="JP65" s="192" t="s">
        <v>62</v>
      </c>
      <c r="JQ65" s="191" t="s">
        <v>43</v>
      </c>
      <c r="JR65" s="191">
        <v>321.45999999999998</v>
      </c>
      <c r="JS65" s="191" t="s">
        <v>43</v>
      </c>
      <c r="JT65" s="190">
        <f>SUM(JQ65:JS65)</f>
        <v>321.45999999999998</v>
      </c>
      <c r="JU65" s="192" t="s">
        <v>62</v>
      </c>
      <c r="JV65" s="191" t="s">
        <v>43</v>
      </c>
      <c r="JW65" s="191">
        <v>324.64999999999998</v>
      </c>
      <c r="JX65" s="191" t="s">
        <v>43</v>
      </c>
      <c r="JY65" s="190">
        <f>SUM(JV65:JX65)</f>
        <v>324.64999999999998</v>
      </c>
      <c r="JZ65" s="192" t="s">
        <v>62</v>
      </c>
      <c r="KA65" s="191" t="s">
        <v>43</v>
      </c>
      <c r="KB65" s="191">
        <v>326.17</v>
      </c>
      <c r="KC65" s="191" t="s">
        <v>43</v>
      </c>
      <c r="KD65" s="190">
        <f>SUM(KA65:KC65)</f>
        <v>326.17</v>
      </c>
      <c r="KE65" s="192" t="s">
        <v>62</v>
      </c>
      <c r="KF65" s="191" t="s">
        <v>43</v>
      </c>
      <c r="KG65" s="191">
        <v>330.32</v>
      </c>
      <c r="KH65" s="191" t="s">
        <v>43</v>
      </c>
      <c r="KI65" s="190">
        <f>SUM(KF65:KH65)</f>
        <v>330.32</v>
      </c>
      <c r="KJ65" s="192" t="s">
        <v>62</v>
      </c>
      <c r="KK65" s="191" t="s">
        <v>43</v>
      </c>
      <c r="KL65" s="191">
        <v>329.29</v>
      </c>
      <c r="KM65" s="191" t="s">
        <v>43</v>
      </c>
      <c r="KN65" s="190">
        <f>SUM(KK65:KM65)</f>
        <v>329.29</v>
      </c>
      <c r="KO65" s="192" t="s">
        <v>62</v>
      </c>
      <c r="KP65" s="191" t="s">
        <v>43</v>
      </c>
      <c r="KQ65" s="191">
        <v>332.88</v>
      </c>
      <c r="KR65" s="191" t="s">
        <v>43</v>
      </c>
      <c r="KS65" s="190">
        <f>SUM(KP65:KR65)</f>
        <v>332.88</v>
      </c>
      <c r="KT65" s="192" t="s">
        <v>62</v>
      </c>
      <c r="KU65" s="191" t="s">
        <v>43</v>
      </c>
      <c r="KV65" s="191">
        <v>334.23</v>
      </c>
      <c r="KW65" s="191" t="s">
        <v>43</v>
      </c>
      <c r="KX65" s="190">
        <f>SUM(KU65:KW65)</f>
        <v>334.23</v>
      </c>
      <c r="KY65" s="192" t="s">
        <v>62</v>
      </c>
      <c r="KZ65" s="191" t="s">
        <v>43</v>
      </c>
      <c r="LA65" s="191">
        <v>335.03</v>
      </c>
      <c r="LB65" s="191" t="s">
        <v>43</v>
      </c>
      <c r="LC65" s="190">
        <f>SUM(KZ65:LB65)</f>
        <v>335.03</v>
      </c>
      <c r="LD65" s="192" t="s">
        <v>62</v>
      </c>
      <c r="LE65" s="191" t="s">
        <v>43</v>
      </c>
      <c r="LF65" s="191">
        <v>338.23</v>
      </c>
      <c r="LG65" s="191" t="s">
        <v>43</v>
      </c>
      <c r="LH65" s="190">
        <f>SUM(LE65:LG65)</f>
        <v>338.23</v>
      </c>
      <c r="LI65" s="192" t="s">
        <v>62</v>
      </c>
      <c r="LJ65" s="191" t="s">
        <v>43</v>
      </c>
      <c r="LK65" s="191">
        <v>339.69</v>
      </c>
      <c r="LL65" s="191" t="s">
        <v>43</v>
      </c>
      <c r="LM65" s="190">
        <f>SUM(LJ65:LL65)</f>
        <v>339.69</v>
      </c>
      <c r="LN65" s="192" t="s">
        <v>62</v>
      </c>
      <c r="LO65" s="191" t="s">
        <v>43</v>
      </c>
      <c r="LP65" s="191">
        <v>339.88</v>
      </c>
      <c r="LQ65" s="191" t="s">
        <v>43</v>
      </c>
      <c r="LR65" s="190">
        <f>SUM(LO65:LQ65)</f>
        <v>339.88</v>
      </c>
      <c r="LS65" s="192" t="s">
        <v>62</v>
      </c>
      <c r="LT65" s="191" t="s">
        <v>43</v>
      </c>
      <c r="LU65" s="191">
        <v>343.5</v>
      </c>
      <c r="LV65" s="191" t="s">
        <v>43</v>
      </c>
      <c r="LW65" s="190">
        <f>SUM(LT65:LV65)</f>
        <v>343.5</v>
      </c>
      <c r="LX65" s="192" t="s">
        <v>62</v>
      </c>
      <c r="LY65" s="191" t="s">
        <v>43</v>
      </c>
      <c r="LZ65" s="191">
        <v>344.6</v>
      </c>
      <c r="MA65" s="191" t="s">
        <v>43</v>
      </c>
      <c r="MB65" s="190">
        <f>SUM(LY65:MA65)</f>
        <v>344.6</v>
      </c>
      <c r="MC65" s="192" t="s">
        <v>62</v>
      </c>
      <c r="MD65" s="191" t="s">
        <v>43</v>
      </c>
      <c r="ME65" s="191">
        <v>345.03</v>
      </c>
      <c r="MF65" s="191" t="s">
        <v>43</v>
      </c>
      <c r="MG65" s="190">
        <f>SUM(MD65:MF65)</f>
        <v>345.03</v>
      </c>
      <c r="MH65" s="192" t="s">
        <v>62</v>
      </c>
      <c r="MI65" s="191" t="s">
        <v>43</v>
      </c>
      <c r="MJ65" s="191">
        <v>345.5</v>
      </c>
      <c r="MK65" s="191" t="s">
        <v>43</v>
      </c>
      <c r="ML65" s="190">
        <f>SUM(MI65:MK65)</f>
        <v>345.5</v>
      </c>
      <c r="MM65" s="192" t="s">
        <v>62</v>
      </c>
      <c r="MN65" s="191" t="s">
        <v>43</v>
      </c>
      <c r="MO65" s="191">
        <v>345.69</v>
      </c>
      <c r="MP65" s="191" t="s">
        <v>43</v>
      </c>
      <c r="MQ65" s="190">
        <f>SUM(MN65:MP65)</f>
        <v>345.69</v>
      </c>
      <c r="MR65" s="192" t="s">
        <v>62</v>
      </c>
      <c r="MS65" s="191" t="s">
        <v>43</v>
      </c>
      <c r="MT65" s="191">
        <v>347.76</v>
      </c>
      <c r="MU65" s="191" t="s">
        <v>43</v>
      </c>
      <c r="MV65" s="190">
        <f>SUM(MS65:MU65)</f>
        <v>347.76</v>
      </c>
      <c r="MW65" s="192" t="s">
        <v>62</v>
      </c>
      <c r="MX65" s="191" t="s">
        <v>43</v>
      </c>
      <c r="MY65" s="191">
        <v>348.09</v>
      </c>
      <c r="MZ65" s="191" t="s">
        <v>43</v>
      </c>
      <c r="NA65" s="190">
        <f>SUM(MX65:MZ65)</f>
        <v>348.09</v>
      </c>
      <c r="NB65" s="192" t="s">
        <v>62</v>
      </c>
      <c r="NC65" s="191" t="s">
        <v>43</v>
      </c>
      <c r="ND65" s="191">
        <v>353.1</v>
      </c>
      <c r="NE65" s="191" t="s">
        <v>43</v>
      </c>
      <c r="NF65" s="190">
        <f>SUM(NC65:NE65)</f>
        <v>353.1</v>
      </c>
      <c r="NG65" s="192" t="s">
        <v>62</v>
      </c>
      <c r="NH65" s="191" t="s">
        <v>43</v>
      </c>
      <c r="NI65" s="191">
        <v>355.34</v>
      </c>
      <c r="NJ65" s="191" t="s">
        <v>43</v>
      </c>
      <c r="NK65" s="190">
        <f>SUM(NH65:NJ65)</f>
        <v>355.34</v>
      </c>
      <c r="NL65" s="192" t="s">
        <v>62</v>
      </c>
      <c r="NM65" s="191" t="s">
        <v>43</v>
      </c>
      <c r="NN65" s="191">
        <v>356.13</v>
      </c>
      <c r="NO65" s="191" t="s">
        <v>43</v>
      </c>
      <c r="NP65" s="190">
        <f>SUM(NM65:NO65)</f>
        <v>356.13</v>
      </c>
      <c r="NQ65" s="192" t="s">
        <v>62</v>
      </c>
      <c r="NR65" s="191" t="s">
        <v>43</v>
      </c>
      <c r="NS65" s="191">
        <v>356.73</v>
      </c>
      <c r="NT65" s="191" t="s">
        <v>43</v>
      </c>
      <c r="NU65" s="190">
        <f>SUM(NR65:NT65)</f>
        <v>356.73</v>
      </c>
      <c r="NV65" s="192" t="s">
        <v>62</v>
      </c>
      <c r="NW65" s="191" t="s">
        <v>43</v>
      </c>
      <c r="NX65" s="191">
        <v>356.15</v>
      </c>
      <c r="NY65" s="191" t="s">
        <v>43</v>
      </c>
      <c r="NZ65" s="190">
        <f>SUM(NW65:NY65)</f>
        <v>356.15</v>
      </c>
      <c r="OA65" s="192" t="s">
        <v>62</v>
      </c>
      <c r="OB65" s="191" t="s">
        <v>43</v>
      </c>
      <c r="OC65" s="191">
        <v>356.63</v>
      </c>
      <c r="OD65" s="191" t="s">
        <v>43</v>
      </c>
      <c r="OE65" s="190">
        <f>SUM(OB65:OD65)</f>
        <v>356.63</v>
      </c>
      <c r="OF65" s="192" t="s">
        <v>62</v>
      </c>
      <c r="OG65" s="191" t="s">
        <v>43</v>
      </c>
      <c r="OH65" s="191">
        <v>356.78</v>
      </c>
      <c r="OI65" s="191" t="s">
        <v>43</v>
      </c>
      <c r="OJ65" s="190">
        <f>SUM(OG65:OI65)</f>
        <v>356.78</v>
      </c>
      <c r="OK65" s="192" t="s">
        <v>62</v>
      </c>
      <c r="OL65" s="191" t="s">
        <v>43</v>
      </c>
      <c r="OM65" s="191">
        <v>359.96</v>
      </c>
      <c r="ON65" s="191" t="s">
        <v>43</v>
      </c>
      <c r="OO65" s="190">
        <f>SUM(OL65:ON65)</f>
        <v>359.96</v>
      </c>
      <c r="OP65" s="192" t="s">
        <v>62</v>
      </c>
      <c r="OQ65" s="191" t="s">
        <v>43</v>
      </c>
      <c r="OR65" s="191">
        <v>369.18</v>
      </c>
      <c r="OS65" s="191" t="s">
        <v>43</v>
      </c>
      <c r="OT65" s="190">
        <f>SUM(OQ65:OS65)</f>
        <v>369.18</v>
      </c>
      <c r="OU65" s="192" t="s">
        <v>62</v>
      </c>
      <c r="OV65" s="191" t="s">
        <v>43</v>
      </c>
      <c r="OW65" s="191">
        <v>381.75</v>
      </c>
      <c r="OX65" s="191" t="s">
        <v>43</v>
      </c>
      <c r="OY65" s="190">
        <f>SUM(OV65:OX65)</f>
        <v>381.75</v>
      </c>
      <c r="OZ65" s="192" t="s">
        <v>62</v>
      </c>
      <c r="PA65" s="191" t="s">
        <v>43</v>
      </c>
      <c r="PB65" s="191">
        <v>385.62</v>
      </c>
      <c r="PC65" s="191" t="s">
        <v>43</v>
      </c>
      <c r="PD65" s="190">
        <f>SUM(PA65:PC65)</f>
        <v>385.62</v>
      </c>
      <c r="PE65" s="192" t="s">
        <v>62</v>
      </c>
      <c r="PF65" s="191" t="s">
        <v>43</v>
      </c>
      <c r="PG65" s="191">
        <v>390.95</v>
      </c>
      <c r="PH65" s="191" t="s">
        <v>43</v>
      </c>
      <c r="PI65" s="190">
        <f>SUM(PF65:PH65)</f>
        <v>390.95</v>
      </c>
      <c r="PJ65" s="192" t="s">
        <v>62</v>
      </c>
      <c r="PK65" s="191" t="s">
        <v>43</v>
      </c>
      <c r="PL65" s="191">
        <v>399.01</v>
      </c>
      <c r="PM65" s="191" t="s">
        <v>43</v>
      </c>
      <c r="PN65" s="190">
        <f>SUM(PK65:PM65)</f>
        <v>399.01</v>
      </c>
      <c r="PO65" s="192" t="s">
        <v>62</v>
      </c>
      <c r="PP65" s="190" t="s">
        <v>43</v>
      </c>
      <c r="PQ65" s="191">
        <v>407.66</v>
      </c>
      <c r="PR65" s="190" t="s">
        <v>43</v>
      </c>
      <c r="PS65" s="190">
        <f>SUM(PP65:PR65)</f>
        <v>407.66</v>
      </c>
      <c r="PT65" s="192" t="s">
        <v>62</v>
      </c>
      <c r="PU65" s="191" t="s">
        <v>43</v>
      </c>
      <c r="PV65" s="191">
        <v>413.17</v>
      </c>
      <c r="PW65" s="191" t="s">
        <v>43</v>
      </c>
      <c r="PX65" s="190">
        <f>SUM(PU65:PW65)</f>
        <v>413.17</v>
      </c>
      <c r="PY65" s="192" t="s">
        <v>62</v>
      </c>
      <c r="PZ65" s="191" t="s">
        <v>43</v>
      </c>
      <c r="QA65" s="191">
        <v>437.31</v>
      </c>
      <c r="QB65" s="191" t="s">
        <v>43</v>
      </c>
      <c r="QC65" s="190">
        <f>SUM(PZ65:QB65)</f>
        <v>437.31</v>
      </c>
      <c r="QD65" s="192" t="s">
        <v>62</v>
      </c>
      <c r="QE65" s="191" t="s">
        <v>43</v>
      </c>
      <c r="QF65" s="191">
        <v>453.15</v>
      </c>
      <c r="QG65" s="191" t="s">
        <v>43</v>
      </c>
      <c r="QH65" s="190">
        <f>SUM(QE65:QG65)</f>
        <v>453.15</v>
      </c>
      <c r="QI65" s="192" t="s">
        <v>62</v>
      </c>
      <c r="QJ65" s="191" t="s">
        <v>43</v>
      </c>
      <c r="QK65" s="191">
        <v>462.4</v>
      </c>
      <c r="QL65" s="191" t="s">
        <v>43</v>
      </c>
      <c r="QM65" s="190">
        <f>SUM(QJ65:QL65)</f>
        <v>462.4</v>
      </c>
      <c r="QN65" s="192" t="s">
        <v>62</v>
      </c>
      <c r="QO65" s="191" t="s">
        <v>43</v>
      </c>
      <c r="QP65" s="191">
        <v>477.08</v>
      </c>
      <c r="QQ65" s="191" t="s">
        <v>43</v>
      </c>
      <c r="QR65" s="190">
        <f>SUM(QO65:QQ65)</f>
        <v>477.08</v>
      </c>
      <c r="QS65" s="192" t="s">
        <v>62</v>
      </c>
      <c r="QT65" s="191" t="s">
        <v>43</v>
      </c>
      <c r="QU65" s="191">
        <v>494.11</v>
      </c>
      <c r="QV65" s="191" t="s">
        <v>43</v>
      </c>
      <c r="QW65" s="190">
        <f>SUM(QT65:QV65)</f>
        <v>494.11</v>
      </c>
      <c r="QX65" s="192" t="s">
        <v>62</v>
      </c>
      <c r="QY65" s="191" t="s">
        <v>43</v>
      </c>
      <c r="QZ65" s="191">
        <v>508.36</v>
      </c>
      <c r="RA65" s="191" t="s">
        <v>43</v>
      </c>
      <c r="RB65" s="190">
        <f>SUM(QY65:RA65)</f>
        <v>508.36</v>
      </c>
      <c r="RC65" s="192" t="s">
        <v>62</v>
      </c>
      <c r="RD65" s="191" t="s">
        <v>43</v>
      </c>
      <c r="RE65" s="191">
        <v>525.6</v>
      </c>
      <c r="RF65" s="191" t="s">
        <v>43</v>
      </c>
      <c r="RG65" s="190">
        <f>SUM(RD65:RF65)</f>
        <v>525.6</v>
      </c>
      <c r="RH65" s="192" t="s">
        <v>62</v>
      </c>
      <c r="RI65" s="191" t="s">
        <v>43</v>
      </c>
      <c r="RJ65" s="191">
        <v>529.4</v>
      </c>
      <c r="RK65" s="191" t="s">
        <v>43</v>
      </c>
      <c r="RL65" s="190">
        <f>SUM(RI65:RK65)</f>
        <v>529.4</v>
      </c>
      <c r="RM65" s="192" t="s">
        <v>62</v>
      </c>
      <c r="RN65" s="191" t="s">
        <v>43</v>
      </c>
      <c r="RO65" s="191">
        <v>537.41999999999996</v>
      </c>
      <c r="RP65" s="191" t="s">
        <v>43</v>
      </c>
      <c r="RQ65" s="190">
        <f>SUM(RN65:RP65)</f>
        <v>537.41999999999996</v>
      </c>
      <c r="RR65" s="192" t="s">
        <v>62</v>
      </c>
      <c r="RS65" s="191" t="s">
        <v>43</v>
      </c>
      <c r="RT65" s="191">
        <v>533.69000000000005</v>
      </c>
      <c r="RU65" s="191" t="s">
        <v>43</v>
      </c>
      <c r="RV65" s="190">
        <f>SUM(RS65:RU65)</f>
        <v>533.69000000000005</v>
      </c>
      <c r="RW65" s="192" t="s">
        <v>62</v>
      </c>
      <c r="RX65" s="191" t="s">
        <v>43</v>
      </c>
      <c r="RY65" s="191">
        <v>538.72</v>
      </c>
      <c r="RZ65" s="191" t="s">
        <v>43</v>
      </c>
      <c r="SA65" s="190">
        <f>SUM(RX65:RZ65)</f>
        <v>538.72</v>
      </c>
      <c r="SB65" s="192" t="s">
        <v>62</v>
      </c>
      <c r="SC65" s="191" t="s">
        <v>43</v>
      </c>
      <c r="SD65" s="191">
        <v>546.84</v>
      </c>
      <c r="SE65" s="191" t="s">
        <v>43</v>
      </c>
      <c r="SF65" s="190">
        <f>SUM(SC65:SE65)</f>
        <v>546.84</v>
      </c>
      <c r="SG65" s="192" t="s">
        <v>62</v>
      </c>
      <c r="SH65" s="191" t="s">
        <v>43</v>
      </c>
      <c r="SI65" s="191">
        <v>554.26</v>
      </c>
      <c r="SJ65" s="191" t="s">
        <v>43</v>
      </c>
      <c r="SK65" s="190">
        <f>SUM(SH65:SJ65)</f>
        <v>554.26</v>
      </c>
      <c r="SL65" s="192" t="s">
        <v>62</v>
      </c>
      <c r="SM65" s="191" t="s">
        <v>43</v>
      </c>
      <c r="SN65" s="191">
        <v>560.39</v>
      </c>
      <c r="SO65" s="191" t="s">
        <v>43</v>
      </c>
      <c r="SP65" s="190">
        <f>SUM(SM65:SO65)</f>
        <v>560.39</v>
      </c>
      <c r="SQ65" s="192" t="s">
        <v>62</v>
      </c>
      <c r="SR65" s="191" t="s">
        <v>43</v>
      </c>
      <c r="SS65" s="191">
        <v>564.57000000000005</v>
      </c>
      <c r="ST65" s="191" t="s">
        <v>43</v>
      </c>
      <c r="SU65" s="190">
        <f>SUM(SR65:ST65)</f>
        <v>564.57000000000005</v>
      </c>
      <c r="SV65" s="192" t="s">
        <v>62</v>
      </c>
      <c r="SW65" s="191" t="s">
        <v>43</v>
      </c>
      <c r="SX65" s="191">
        <v>577.02</v>
      </c>
      <c r="SY65" s="191" t="s">
        <v>43</v>
      </c>
      <c r="SZ65" s="190">
        <f>SUM(SW65:SY65)</f>
        <v>577.02</v>
      </c>
      <c r="TA65" s="192" t="s">
        <v>62</v>
      </c>
      <c r="TB65" s="191" t="s">
        <v>43</v>
      </c>
      <c r="TC65" s="191">
        <v>570.21</v>
      </c>
      <c r="TD65" s="191" t="s">
        <v>43</v>
      </c>
      <c r="TE65" s="190">
        <f>SUM(TB65:TD65)</f>
        <v>570.21</v>
      </c>
      <c r="TF65" s="192" t="s">
        <v>62</v>
      </c>
      <c r="TG65" s="191" t="s">
        <v>43</v>
      </c>
      <c r="TH65" s="191">
        <v>580.9</v>
      </c>
      <c r="TI65" s="191" t="s">
        <v>43</v>
      </c>
      <c r="TJ65" s="190">
        <f>SUM(TG65:TI65)</f>
        <v>580.9</v>
      </c>
      <c r="TK65" s="192" t="s">
        <v>62</v>
      </c>
      <c r="TL65" s="191" t="s">
        <v>43</v>
      </c>
      <c r="TM65" s="191">
        <v>580.72</v>
      </c>
      <c r="TN65" s="191" t="s">
        <v>43</v>
      </c>
      <c r="TO65" s="190">
        <f>SUM(TL65:TN65)</f>
        <v>580.72</v>
      </c>
      <c r="TP65" s="192" t="s">
        <v>62</v>
      </c>
      <c r="TQ65" s="191" t="s">
        <v>43</v>
      </c>
      <c r="TR65" s="191">
        <v>581.45000000000005</v>
      </c>
      <c r="TS65" s="191" t="s">
        <v>43</v>
      </c>
      <c r="TT65" s="190">
        <f>SUM(TQ65:TS65)</f>
        <v>581.45000000000005</v>
      </c>
      <c r="TU65" s="192" t="s">
        <v>62</v>
      </c>
      <c r="TV65" s="191" t="s">
        <v>43</v>
      </c>
      <c r="TW65" s="191">
        <v>582.84</v>
      </c>
      <c r="TX65" s="191" t="s">
        <v>43</v>
      </c>
      <c r="TY65" s="190">
        <f>SUM(TV65:TX65)</f>
        <v>582.84</v>
      </c>
      <c r="TZ65" s="192" t="s">
        <v>62</v>
      </c>
      <c r="UA65" s="191" t="s">
        <v>43</v>
      </c>
      <c r="UB65" s="191">
        <v>586.75</v>
      </c>
      <c r="UC65" s="191" t="s">
        <v>43</v>
      </c>
      <c r="UD65" s="190">
        <f>SUM(UA65:UC65)</f>
        <v>586.75</v>
      </c>
      <c r="UE65" s="192" t="s">
        <v>62</v>
      </c>
      <c r="UF65" s="191" t="s">
        <v>43</v>
      </c>
      <c r="UG65" s="191">
        <v>589.38</v>
      </c>
      <c r="UH65" s="191" t="s">
        <v>43</v>
      </c>
      <c r="UI65" s="199">
        <f>SUM(UF65:UH65)</f>
        <v>589.38</v>
      </c>
      <c r="UJ65" s="192" t="s">
        <v>62</v>
      </c>
      <c r="UK65" s="191" t="s">
        <v>43</v>
      </c>
      <c r="UL65" s="191">
        <v>590.66</v>
      </c>
      <c r="UM65" s="191" t="s">
        <v>43</v>
      </c>
      <c r="UN65" s="190">
        <f>SUM(UK65:UM65)</f>
        <v>590.66</v>
      </c>
      <c r="UO65" s="192" t="s">
        <v>62</v>
      </c>
      <c r="UP65" s="191" t="s">
        <v>43</v>
      </c>
      <c r="UQ65" s="191">
        <v>591.16</v>
      </c>
      <c r="UR65" s="191" t="s">
        <v>43</v>
      </c>
      <c r="US65" s="190">
        <f>SUM(UP65:UR65)</f>
        <v>591.16</v>
      </c>
      <c r="UT65" s="192" t="s">
        <v>62</v>
      </c>
      <c r="UU65" s="191" t="s">
        <v>43</v>
      </c>
      <c r="UV65" s="191">
        <v>591.59</v>
      </c>
      <c r="UW65" s="191" t="s">
        <v>43</v>
      </c>
      <c r="UX65" s="190">
        <f>SUM(UU65:UW65)</f>
        <v>591.59</v>
      </c>
      <c r="UY65" s="192" t="s">
        <v>62</v>
      </c>
      <c r="UZ65" s="191" t="s">
        <v>43</v>
      </c>
      <c r="VA65" s="191">
        <v>580.4</v>
      </c>
      <c r="VB65" s="191" t="s">
        <v>43</v>
      </c>
      <c r="VC65" s="190">
        <f>SUM(UZ65:VB65)</f>
        <v>580.4</v>
      </c>
      <c r="VD65" s="192" t="s">
        <v>62</v>
      </c>
      <c r="VE65" s="191" t="s">
        <v>43</v>
      </c>
      <c r="VF65" s="191">
        <v>578.86</v>
      </c>
      <c r="VG65" s="191" t="s">
        <v>43</v>
      </c>
      <c r="VH65" s="190">
        <f>SUM(VE65:VG65)</f>
        <v>578.86</v>
      </c>
      <c r="VI65" s="192" t="s">
        <v>62</v>
      </c>
      <c r="VJ65" s="191" t="s">
        <v>43</v>
      </c>
      <c r="VK65" s="191">
        <v>579.28</v>
      </c>
      <c r="VL65" s="191" t="s">
        <v>43</v>
      </c>
      <c r="VM65" s="190">
        <f>SUM(VJ65:VL65)</f>
        <v>579.28</v>
      </c>
      <c r="VN65" s="192" t="s">
        <v>62</v>
      </c>
      <c r="VO65" s="191" t="s">
        <v>43</v>
      </c>
      <c r="VP65" s="191">
        <v>578.34</v>
      </c>
      <c r="VQ65" s="191" t="s">
        <v>43</v>
      </c>
      <c r="VR65" s="190">
        <f>SUM(VO65:VQ65)</f>
        <v>578.34</v>
      </c>
      <c r="VS65" s="192" t="s">
        <v>62</v>
      </c>
      <c r="VT65" s="191" t="s">
        <v>43</v>
      </c>
      <c r="VU65" s="191">
        <v>581.76</v>
      </c>
      <c r="VV65" s="191" t="s">
        <v>43</v>
      </c>
      <c r="VW65" s="190">
        <f>SUM(VT65:VV65)</f>
        <v>581.76</v>
      </c>
      <c r="VX65" s="192" t="s">
        <v>62</v>
      </c>
      <c r="VY65" s="191" t="s">
        <v>43</v>
      </c>
      <c r="VZ65" s="191">
        <v>587.82000000000005</v>
      </c>
      <c r="WA65" s="191" t="s">
        <v>43</v>
      </c>
      <c r="WB65" s="190">
        <f>SUM(VY65:WA65)</f>
        <v>587.82000000000005</v>
      </c>
      <c r="WC65" s="192" t="s">
        <v>62</v>
      </c>
      <c r="WD65" s="191" t="s">
        <v>43</v>
      </c>
      <c r="WE65">
        <v>589.79</v>
      </c>
      <c r="WF65" t="s">
        <v>43</v>
      </c>
      <c r="WG65" s="190">
        <f>SUM(WD65:WF65)</f>
        <v>589.79</v>
      </c>
      <c r="WH65" t="s">
        <v>62</v>
      </c>
      <c r="WI65" t="s">
        <v>43</v>
      </c>
      <c r="WJ65">
        <v>586.44000000000005</v>
      </c>
      <c r="WK65" t="s">
        <v>43</v>
      </c>
      <c r="WL65" s="190">
        <f>SUM(WI65:WK65)</f>
        <v>586.44000000000005</v>
      </c>
      <c r="WM65" t="s">
        <v>62</v>
      </c>
      <c r="WN65" t="s">
        <v>43</v>
      </c>
      <c r="WO65">
        <v>584.9</v>
      </c>
      <c r="WP65" t="s">
        <v>43</v>
      </c>
      <c r="WQ65" s="190">
        <f>SUM(WN65:WP65)</f>
        <v>584.9</v>
      </c>
      <c r="WR65" t="s">
        <v>62</v>
      </c>
      <c r="WS65" t="s">
        <v>43</v>
      </c>
      <c r="WT65">
        <v>585.69000000000005</v>
      </c>
      <c r="WU65" t="s">
        <v>43</v>
      </c>
      <c r="WV65" s="190">
        <f>SUM(WS65:WU65)</f>
        <v>585.69000000000005</v>
      </c>
      <c r="WW65" t="s">
        <v>62</v>
      </c>
      <c r="WX65" t="s">
        <v>43</v>
      </c>
      <c r="WY65">
        <v>587.04999999999995</v>
      </c>
      <c r="WZ65" t="s">
        <v>43</v>
      </c>
      <c r="XA65" s="190">
        <f>SUM(WX65:WZ65)</f>
        <v>587.04999999999995</v>
      </c>
      <c r="XB65" t="s">
        <v>62</v>
      </c>
      <c r="XC65" t="s">
        <v>43</v>
      </c>
      <c r="XD65">
        <v>588.86</v>
      </c>
      <c r="XE65" t="s">
        <v>43</v>
      </c>
      <c r="XF65" s="190">
        <f>SUM(XC65:XE65)</f>
        <v>588.86</v>
      </c>
      <c r="XG65" t="s">
        <v>62</v>
      </c>
      <c r="XH65" t="s">
        <v>43</v>
      </c>
      <c r="XI65">
        <v>586.45000000000005</v>
      </c>
      <c r="XJ65" t="s">
        <v>43</v>
      </c>
      <c r="XK65" s="190">
        <f>SUM(XH65:XJ65)</f>
        <v>586.45000000000005</v>
      </c>
      <c r="XL65" t="s">
        <v>62</v>
      </c>
      <c r="XM65" t="s">
        <v>43</v>
      </c>
      <c r="XN65">
        <v>586.05999999999995</v>
      </c>
      <c r="XO65" t="s">
        <v>43</v>
      </c>
      <c r="XP65" s="190">
        <f>SUM(XM65:XO65)</f>
        <v>586.05999999999995</v>
      </c>
      <c r="XQ65" t="s">
        <v>62</v>
      </c>
      <c r="XR65" t="s">
        <v>43</v>
      </c>
      <c r="XS65">
        <v>587.32000000000005</v>
      </c>
      <c r="XT65" t="s">
        <v>43</v>
      </c>
      <c r="XU65" s="190">
        <f>SUM(XR65:XT65)</f>
        <v>587.32000000000005</v>
      </c>
      <c r="XV65" t="s">
        <v>62</v>
      </c>
      <c r="XW65" t="s">
        <v>43</v>
      </c>
      <c r="XX65">
        <v>590.27</v>
      </c>
      <c r="XY65" t="s">
        <v>43</v>
      </c>
      <c r="XZ65" s="190">
        <f>SUM(XW65:XY65)</f>
        <v>590.27</v>
      </c>
      <c r="YA65" t="s">
        <v>62</v>
      </c>
      <c r="YB65" t="s">
        <v>43</v>
      </c>
      <c r="YC65">
        <v>593.62</v>
      </c>
      <c r="YD65" t="s">
        <v>43</v>
      </c>
      <c r="YE65" s="190">
        <f>SUM(YB65:YD65)</f>
        <v>593.62</v>
      </c>
      <c r="YF65" t="s">
        <v>62</v>
      </c>
      <c r="YG65" t="s">
        <v>43</v>
      </c>
      <c r="YH65">
        <v>594.74</v>
      </c>
      <c r="YI65" t="s">
        <v>43</v>
      </c>
      <c r="YJ65" s="190">
        <f>SUM(YG65:YI65)</f>
        <v>594.74</v>
      </c>
      <c r="YK65" t="s">
        <v>62</v>
      </c>
      <c r="YL65" t="s">
        <v>43</v>
      </c>
      <c r="YM65">
        <v>595.76</v>
      </c>
      <c r="YN65" t="s">
        <v>43</v>
      </c>
      <c r="YO65" s="190">
        <f>SUM(YL65:YN65)</f>
        <v>595.76</v>
      </c>
      <c r="YP65" t="s">
        <v>62</v>
      </c>
      <c r="YQ65" t="s">
        <v>43</v>
      </c>
      <c r="YR65">
        <v>597.29</v>
      </c>
      <c r="YS65" t="s">
        <v>43</v>
      </c>
      <c r="YT65" s="190">
        <f>SUM(YQ65:YS65)</f>
        <v>597.29</v>
      </c>
      <c r="YU65" t="s">
        <v>62</v>
      </c>
      <c r="YV65" t="s">
        <v>43</v>
      </c>
      <c r="YW65">
        <v>598.29999999999995</v>
      </c>
      <c r="YX65" t="s">
        <v>43</v>
      </c>
      <c r="YY65" s="190">
        <f>SUM(YV65:YX65)</f>
        <v>598.29999999999995</v>
      </c>
      <c r="YZ65" t="s">
        <v>62</v>
      </c>
      <c r="ZA65" t="s">
        <v>43</v>
      </c>
      <c r="ZB65">
        <v>598.69000000000005</v>
      </c>
      <c r="ZC65" t="s">
        <v>43</v>
      </c>
      <c r="ZD65" s="190">
        <f>SUM(ZA65:ZC65)</f>
        <v>598.69000000000005</v>
      </c>
      <c r="ZE65" t="s">
        <v>62</v>
      </c>
      <c r="ZF65" t="s">
        <v>43</v>
      </c>
      <c r="ZG65">
        <v>602.22</v>
      </c>
      <c r="ZH65" t="s">
        <v>43</v>
      </c>
      <c r="ZI65" s="190">
        <f>SUM(ZF65:ZH65)</f>
        <v>602.22</v>
      </c>
      <c r="ZJ65" t="s">
        <v>62</v>
      </c>
      <c r="ZN65" s="190">
        <f>SUM(ZK65:ZM65)</f>
        <v>0</v>
      </c>
      <c r="ZO65" t="s">
        <v>62</v>
      </c>
      <c r="ZS65" s="190">
        <f>SUM(ZP65:ZR65)</f>
        <v>0</v>
      </c>
      <c r="ZT65" t="s">
        <v>62</v>
      </c>
      <c r="ZX65" s="190">
        <f>SUM(ZU65:ZW65)</f>
        <v>0</v>
      </c>
      <c r="ZY65" t="s">
        <v>62</v>
      </c>
      <c r="AAC65" s="190">
        <f>SUM(ZZ65:AAB65)</f>
        <v>0</v>
      </c>
      <c r="AAD65" t="s">
        <v>62</v>
      </c>
      <c r="AAH65" s="190">
        <f>SUM(AAE65:AAG65)</f>
        <v>0</v>
      </c>
      <c r="AAI65" t="s">
        <v>62</v>
      </c>
      <c r="AAM65" s="190">
        <f>SUM(AAJ65:AAL65)</f>
        <v>0</v>
      </c>
    </row>
    <row r="66" spans="1:715" ht="31.5" customHeight="1" x14ac:dyDescent="0.25">
      <c r="A66" s="215" t="s">
        <v>169</v>
      </c>
      <c r="B66" s="215"/>
      <c r="C66" s="215"/>
      <c r="D66" s="215"/>
      <c r="E66" s="202"/>
      <c r="F66" s="215" t="s">
        <v>169</v>
      </c>
      <c r="G66" s="215"/>
      <c r="H66" s="215"/>
      <c r="I66" s="215"/>
      <c r="J66" s="202"/>
      <c r="K66" s="215" t="s">
        <v>169</v>
      </c>
      <c r="L66" s="215"/>
      <c r="M66" s="215"/>
      <c r="N66" s="215"/>
      <c r="O66" s="202"/>
      <c r="P66" s="215" t="s">
        <v>169</v>
      </c>
      <c r="Q66" s="215"/>
      <c r="R66" s="215"/>
      <c r="S66" s="215"/>
      <c r="T66" s="202"/>
      <c r="U66" s="215" t="s">
        <v>169</v>
      </c>
      <c r="V66" s="215"/>
      <c r="W66" s="215"/>
      <c r="X66" s="215"/>
      <c r="Y66" s="202"/>
      <c r="Z66" s="215" t="s">
        <v>169</v>
      </c>
      <c r="AA66" s="215"/>
      <c r="AB66" s="215"/>
      <c r="AC66" s="215"/>
      <c r="AD66" s="202"/>
      <c r="AE66" s="215" t="s">
        <v>169</v>
      </c>
      <c r="AF66" s="215"/>
      <c r="AG66" s="215"/>
      <c r="AH66" s="215"/>
      <c r="AI66" s="202"/>
      <c r="AJ66" s="215" t="s">
        <v>169</v>
      </c>
      <c r="AK66" s="215"/>
      <c r="AL66" s="215"/>
      <c r="AM66" s="215"/>
      <c r="AN66" s="202"/>
      <c r="AO66" s="202" t="s">
        <v>169</v>
      </c>
      <c r="AP66" s="202"/>
      <c r="AQ66" s="202"/>
      <c r="AR66" s="202"/>
      <c r="AS66" s="202"/>
      <c r="AT66" s="215"/>
      <c r="AU66" s="215"/>
      <c r="AV66" s="215"/>
      <c r="AW66" s="215"/>
      <c r="AX66" s="202"/>
      <c r="AY66" s="192" t="s">
        <v>63</v>
      </c>
      <c r="AZ66" s="191" t="s">
        <v>43</v>
      </c>
      <c r="BA66" s="191">
        <v>321.17</v>
      </c>
      <c r="BB66" s="191" t="s">
        <v>43</v>
      </c>
      <c r="BC66" s="190">
        <f>SUM(AZ66:BB66)</f>
        <v>321.17</v>
      </c>
      <c r="BD66" s="192" t="s">
        <v>63</v>
      </c>
      <c r="BE66" s="191" t="s">
        <v>43</v>
      </c>
      <c r="BF66" s="191">
        <v>323.7</v>
      </c>
      <c r="BG66" s="191" t="s">
        <v>43</v>
      </c>
      <c r="BH66" s="190">
        <f>SUM(BE66:BG66)</f>
        <v>323.7</v>
      </c>
      <c r="BI66" s="192" t="s">
        <v>63</v>
      </c>
      <c r="BJ66" s="191" t="s">
        <v>43</v>
      </c>
      <c r="BK66" s="191">
        <v>323.7</v>
      </c>
      <c r="BL66" s="191" t="s">
        <v>43</v>
      </c>
      <c r="BM66" s="190">
        <f>SUM(BJ66:BL66)</f>
        <v>323.7</v>
      </c>
      <c r="BN66" s="192" t="s">
        <v>63</v>
      </c>
      <c r="BO66" s="191" t="s">
        <v>43</v>
      </c>
      <c r="BP66" s="191">
        <v>323.7</v>
      </c>
      <c r="BQ66" s="191" t="s">
        <v>43</v>
      </c>
      <c r="BR66" s="190">
        <f>SUM(BO66:BQ66)</f>
        <v>323.7</v>
      </c>
      <c r="BS66" s="192" t="s">
        <v>63</v>
      </c>
      <c r="BT66" s="191" t="s">
        <v>43</v>
      </c>
      <c r="BU66" s="191">
        <v>323.7</v>
      </c>
      <c r="BV66" s="191" t="s">
        <v>43</v>
      </c>
      <c r="BW66" s="190">
        <f>SUM(BT66:BV66)</f>
        <v>323.7</v>
      </c>
      <c r="BX66" s="192" t="s">
        <v>63</v>
      </c>
      <c r="BY66" s="191" t="s">
        <v>43</v>
      </c>
      <c r="BZ66" s="191">
        <v>323.7</v>
      </c>
      <c r="CA66" s="191" t="s">
        <v>43</v>
      </c>
      <c r="CB66" s="190">
        <f>SUM(BY66:CA66)</f>
        <v>323.7</v>
      </c>
      <c r="CC66" s="192" t="s">
        <v>63</v>
      </c>
      <c r="CD66" s="191" t="s">
        <v>43</v>
      </c>
      <c r="CE66" s="191">
        <v>323.7</v>
      </c>
      <c r="CF66" s="191" t="s">
        <v>43</v>
      </c>
      <c r="CG66" s="190">
        <f>SUM(CD66:CF66)</f>
        <v>323.7</v>
      </c>
      <c r="CH66" s="192" t="s">
        <v>63</v>
      </c>
      <c r="CI66" s="191" t="s">
        <v>43</v>
      </c>
      <c r="CJ66" s="191">
        <v>323.7</v>
      </c>
      <c r="CK66" s="191" t="s">
        <v>43</v>
      </c>
      <c r="CL66" s="190">
        <f>SUM(CI66:CK66)</f>
        <v>323.7</v>
      </c>
      <c r="CM66" s="192" t="s">
        <v>63</v>
      </c>
      <c r="CN66" s="191" t="s">
        <v>43</v>
      </c>
      <c r="CO66" s="191">
        <v>350.93</v>
      </c>
      <c r="CP66" s="191" t="s">
        <v>43</v>
      </c>
      <c r="CQ66" s="190">
        <f>SUM(CN66:CP66)</f>
        <v>350.93</v>
      </c>
      <c r="CR66" s="192" t="s">
        <v>63</v>
      </c>
      <c r="CS66" s="191" t="s">
        <v>43</v>
      </c>
      <c r="CT66" s="191">
        <v>354.46</v>
      </c>
      <c r="CU66" s="191" t="s">
        <v>43</v>
      </c>
      <c r="CV66" s="190">
        <f>SUM(CS66:CU66)</f>
        <v>354.46</v>
      </c>
      <c r="CW66" s="192" t="s">
        <v>63</v>
      </c>
      <c r="CX66" s="191" t="s">
        <v>43</v>
      </c>
      <c r="CY66" s="191">
        <v>354.46</v>
      </c>
      <c r="CZ66" s="191" t="s">
        <v>43</v>
      </c>
      <c r="DA66" s="190">
        <f>SUM(CX66:CZ66)</f>
        <v>354.46</v>
      </c>
      <c r="DB66" s="192" t="s">
        <v>63</v>
      </c>
      <c r="DC66" s="191" t="s">
        <v>43</v>
      </c>
      <c r="DD66" s="191">
        <v>354.46</v>
      </c>
      <c r="DE66" s="191" t="s">
        <v>43</v>
      </c>
      <c r="DF66" s="190">
        <f>SUM(DC66:DE66)</f>
        <v>354.46</v>
      </c>
      <c r="DG66" s="192" t="s">
        <v>63</v>
      </c>
      <c r="DH66" s="191" t="s">
        <v>43</v>
      </c>
      <c r="DI66" s="191">
        <v>354.46</v>
      </c>
      <c r="DJ66" s="191" t="s">
        <v>43</v>
      </c>
      <c r="DK66" s="190">
        <f>SUM(DH66:DJ66)</f>
        <v>354.46</v>
      </c>
      <c r="DL66" s="192" t="s">
        <v>63</v>
      </c>
      <c r="DM66" s="191" t="s">
        <v>43</v>
      </c>
      <c r="DN66" s="191">
        <v>354.46</v>
      </c>
      <c r="DO66" s="191" t="s">
        <v>43</v>
      </c>
      <c r="DP66" s="190">
        <f>SUM(DM66:DO66)</f>
        <v>354.46</v>
      </c>
      <c r="DQ66" s="192" t="s">
        <v>63</v>
      </c>
      <c r="DR66" s="191" t="s">
        <v>43</v>
      </c>
      <c r="DS66" s="191">
        <v>356.39</v>
      </c>
      <c r="DT66" s="191" t="s">
        <v>43</v>
      </c>
      <c r="DU66" s="190">
        <f>SUM(DR66:DT66)</f>
        <v>356.39</v>
      </c>
      <c r="DV66" s="192" t="s">
        <v>63</v>
      </c>
      <c r="DW66" s="191" t="s">
        <v>43</v>
      </c>
      <c r="DX66" s="191">
        <v>356.39</v>
      </c>
      <c r="DY66" s="191" t="s">
        <v>43</v>
      </c>
      <c r="DZ66" s="190">
        <f>SUM(DW66:DY66)</f>
        <v>356.39</v>
      </c>
      <c r="EA66" s="192" t="s">
        <v>63</v>
      </c>
      <c r="EB66" s="191" t="s">
        <v>43</v>
      </c>
      <c r="EC66" s="191">
        <v>356.39</v>
      </c>
      <c r="ED66" s="191" t="s">
        <v>43</v>
      </c>
      <c r="EE66" s="190">
        <f>SUM(EB66:ED66)</f>
        <v>356.39</v>
      </c>
      <c r="EF66" s="192" t="s">
        <v>63</v>
      </c>
      <c r="EG66" s="191" t="s">
        <v>43</v>
      </c>
      <c r="EH66" s="191">
        <v>356.39</v>
      </c>
      <c r="EI66" s="191" t="s">
        <v>43</v>
      </c>
      <c r="EJ66" s="190">
        <f>SUM(EG66:EI66)</f>
        <v>356.39</v>
      </c>
      <c r="EK66" s="192" t="s">
        <v>63</v>
      </c>
      <c r="EL66" s="191" t="s">
        <v>43</v>
      </c>
      <c r="EM66" s="191">
        <v>356.39</v>
      </c>
      <c r="EN66" s="191" t="s">
        <v>43</v>
      </c>
      <c r="EO66" s="190">
        <f>SUM(EL66:EN66)</f>
        <v>356.39</v>
      </c>
      <c r="EP66" s="192" t="s">
        <v>63</v>
      </c>
      <c r="EQ66" s="191" t="s">
        <v>43</v>
      </c>
      <c r="ER66" s="191">
        <v>356.39</v>
      </c>
      <c r="ES66" s="191" t="s">
        <v>43</v>
      </c>
      <c r="ET66" s="190">
        <f>SUM(EQ66:ES66)</f>
        <v>356.39</v>
      </c>
      <c r="EU66" s="192" t="s">
        <v>63</v>
      </c>
      <c r="EV66" s="191" t="s">
        <v>43</v>
      </c>
      <c r="EW66" s="191">
        <v>356.39</v>
      </c>
      <c r="EX66" s="191" t="s">
        <v>43</v>
      </c>
      <c r="EY66" s="190">
        <f>SUM(EV66:EX66)</f>
        <v>356.39</v>
      </c>
      <c r="EZ66" s="192" t="s">
        <v>63</v>
      </c>
      <c r="FA66" s="191" t="s">
        <v>43</v>
      </c>
      <c r="FB66" s="191">
        <v>356.39</v>
      </c>
      <c r="FC66" s="191" t="s">
        <v>43</v>
      </c>
      <c r="FD66" s="190">
        <f>SUM(FA66:FC66)</f>
        <v>356.39</v>
      </c>
      <c r="FE66" s="192" t="s">
        <v>63</v>
      </c>
      <c r="FF66" s="191" t="s">
        <v>43</v>
      </c>
      <c r="FG66" s="191">
        <v>372.87</v>
      </c>
      <c r="FH66" s="191" t="s">
        <v>43</v>
      </c>
      <c r="FI66" s="190">
        <f>SUM(FF66:FH66)</f>
        <v>372.87</v>
      </c>
      <c r="FJ66" s="192" t="s">
        <v>63</v>
      </c>
      <c r="FK66" s="191" t="s">
        <v>43</v>
      </c>
      <c r="FL66" s="191">
        <v>394.88</v>
      </c>
      <c r="FM66" s="191" t="s">
        <v>43</v>
      </c>
      <c r="FN66" s="190">
        <f>SUM(FK66:FM66)</f>
        <v>394.88</v>
      </c>
      <c r="FO66" s="192" t="s">
        <v>63</v>
      </c>
      <c r="FP66" s="191" t="s">
        <v>43</v>
      </c>
      <c r="FQ66" s="191">
        <v>373.62</v>
      </c>
      <c r="FR66" s="191" t="s">
        <v>43</v>
      </c>
      <c r="FS66" s="190">
        <f>SUM(FP66:FR66)</f>
        <v>373.62</v>
      </c>
      <c r="FT66" s="192" t="s">
        <v>63</v>
      </c>
      <c r="FU66" s="191" t="s">
        <v>43</v>
      </c>
      <c r="FV66" s="191">
        <v>373.62</v>
      </c>
      <c r="FW66" s="191" t="s">
        <v>43</v>
      </c>
      <c r="FX66" s="190">
        <f>SUM(FU66:FW66)</f>
        <v>373.62</v>
      </c>
      <c r="FY66" s="192" t="s">
        <v>63</v>
      </c>
      <c r="FZ66" s="191" t="s">
        <v>43</v>
      </c>
      <c r="GA66" s="191">
        <v>384.67</v>
      </c>
      <c r="GB66" s="191" t="s">
        <v>43</v>
      </c>
      <c r="GC66" s="190">
        <f>SUM(FZ66:GB66)</f>
        <v>384.67</v>
      </c>
      <c r="GD66" s="192" t="s">
        <v>63</v>
      </c>
      <c r="GE66" s="191" t="s">
        <v>43</v>
      </c>
      <c r="GF66" s="191">
        <v>384.67</v>
      </c>
      <c r="GG66" s="191" t="s">
        <v>43</v>
      </c>
      <c r="GH66" s="190">
        <f>SUM(GE66:GG66)</f>
        <v>384.67</v>
      </c>
      <c r="GI66" s="192" t="s">
        <v>63</v>
      </c>
      <c r="GJ66" s="191" t="s">
        <v>43</v>
      </c>
      <c r="GK66" s="191">
        <v>384.67</v>
      </c>
      <c r="GL66" s="191" t="s">
        <v>43</v>
      </c>
      <c r="GM66" s="190">
        <f>SUM(GJ66:GL66)</f>
        <v>384.67</v>
      </c>
      <c r="GN66" s="192" t="s">
        <v>63</v>
      </c>
      <c r="GO66" s="191" t="s">
        <v>43</v>
      </c>
      <c r="GP66" s="191">
        <v>384.67</v>
      </c>
      <c r="GQ66" s="191" t="s">
        <v>43</v>
      </c>
      <c r="GR66" s="190">
        <f>SUM(GO66:GQ66)</f>
        <v>384.67</v>
      </c>
      <c r="GS66" s="192" t="s">
        <v>63</v>
      </c>
      <c r="GT66" s="191" t="s">
        <v>43</v>
      </c>
      <c r="GU66" s="191">
        <v>384.67</v>
      </c>
      <c r="GV66" s="191" t="s">
        <v>43</v>
      </c>
      <c r="GW66" s="190">
        <f>SUM(GT66:GV66)</f>
        <v>384.67</v>
      </c>
      <c r="GX66" s="192" t="s">
        <v>63</v>
      </c>
      <c r="GY66" s="191" t="s">
        <v>43</v>
      </c>
      <c r="GZ66" s="191">
        <v>384.67</v>
      </c>
      <c r="HA66" s="191" t="s">
        <v>43</v>
      </c>
      <c r="HB66" s="190">
        <f>SUM(GY66:HA66)</f>
        <v>384.67</v>
      </c>
      <c r="HC66" s="192" t="s">
        <v>63</v>
      </c>
      <c r="HD66" s="191" t="s">
        <v>43</v>
      </c>
      <c r="HE66" s="191">
        <v>384.67</v>
      </c>
      <c r="HF66" s="191" t="s">
        <v>43</v>
      </c>
      <c r="HG66" s="190">
        <f>SUM(HD66:HF66)</f>
        <v>384.67</v>
      </c>
      <c r="HH66" s="192" t="s">
        <v>63</v>
      </c>
      <c r="HI66" s="191" t="s">
        <v>43</v>
      </c>
      <c r="HJ66" s="191">
        <v>400.21</v>
      </c>
      <c r="HK66" s="191" t="s">
        <v>43</v>
      </c>
      <c r="HL66" s="190">
        <f>SUM(HI66:HK66)</f>
        <v>400.21</v>
      </c>
      <c r="HM66" s="192" t="s">
        <v>63</v>
      </c>
      <c r="HN66" s="191" t="s">
        <v>43</v>
      </c>
      <c r="HO66" s="191">
        <v>400.21</v>
      </c>
      <c r="HP66" s="191" t="s">
        <v>43</v>
      </c>
      <c r="HQ66" s="190">
        <f>SUM(HN66:HP66)</f>
        <v>400.21</v>
      </c>
      <c r="HR66" s="192" t="s">
        <v>63</v>
      </c>
      <c r="HS66" s="191" t="s">
        <v>43</v>
      </c>
      <c r="HT66" s="191">
        <v>400.21</v>
      </c>
      <c r="HU66" s="191" t="s">
        <v>43</v>
      </c>
      <c r="HV66" s="190">
        <f>SUM(HS66:HU66)</f>
        <v>400.21</v>
      </c>
      <c r="HW66" s="192" t="s">
        <v>63</v>
      </c>
      <c r="HX66" s="191" t="s">
        <v>43</v>
      </c>
      <c r="HY66" s="191">
        <v>403.09</v>
      </c>
      <c r="HZ66" s="191" t="s">
        <v>43</v>
      </c>
      <c r="IA66" s="190">
        <f>SUM(HX66:HZ66)</f>
        <v>403.09</v>
      </c>
      <c r="IB66" s="192" t="s">
        <v>63</v>
      </c>
      <c r="IC66" s="191" t="s">
        <v>43</v>
      </c>
      <c r="ID66" s="191">
        <v>403.09</v>
      </c>
      <c r="IE66" s="191" t="s">
        <v>43</v>
      </c>
      <c r="IF66" s="190">
        <f>SUM(IC66:IE66)</f>
        <v>403.09</v>
      </c>
      <c r="IG66" s="192" t="s">
        <v>63</v>
      </c>
      <c r="IH66" s="191" t="s">
        <v>43</v>
      </c>
      <c r="II66" s="191">
        <v>403.09</v>
      </c>
      <c r="IJ66" s="191" t="s">
        <v>43</v>
      </c>
      <c r="IK66" s="190">
        <f>SUM(IH66:IJ66)</f>
        <v>403.09</v>
      </c>
      <c r="IL66" s="192" t="s">
        <v>63</v>
      </c>
      <c r="IM66" s="191" t="s">
        <v>43</v>
      </c>
      <c r="IN66" s="191">
        <v>403.09</v>
      </c>
      <c r="IO66" s="191" t="s">
        <v>43</v>
      </c>
      <c r="IP66" s="190">
        <f>SUM(IM66:IO66)</f>
        <v>403.09</v>
      </c>
      <c r="IQ66" s="192" t="s">
        <v>63</v>
      </c>
      <c r="IR66" s="191" t="s">
        <v>43</v>
      </c>
      <c r="IS66" s="191">
        <v>403.09</v>
      </c>
      <c r="IT66" s="191" t="s">
        <v>43</v>
      </c>
      <c r="IU66" s="190">
        <f>SUM(IR66:IT66)</f>
        <v>403.09</v>
      </c>
      <c r="IV66" s="192" t="s">
        <v>63</v>
      </c>
      <c r="IW66" s="191" t="s">
        <v>43</v>
      </c>
      <c r="IX66" s="191">
        <v>403.09</v>
      </c>
      <c r="IY66" s="191" t="s">
        <v>43</v>
      </c>
      <c r="IZ66" s="190">
        <f>SUM(IW66:IY66)</f>
        <v>403.09</v>
      </c>
      <c r="JA66" s="192" t="s">
        <v>63</v>
      </c>
      <c r="JB66" s="191" t="s">
        <v>43</v>
      </c>
      <c r="JC66" s="191">
        <v>403.09</v>
      </c>
      <c r="JD66" s="191" t="s">
        <v>43</v>
      </c>
      <c r="JE66" s="190">
        <f>SUM(JB66:JD66)</f>
        <v>403.09</v>
      </c>
      <c r="JF66" s="192" t="s">
        <v>63</v>
      </c>
      <c r="JG66" s="191" t="s">
        <v>43</v>
      </c>
      <c r="JH66" s="191">
        <v>403.09</v>
      </c>
      <c r="JI66" s="191" t="s">
        <v>43</v>
      </c>
      <c r="JJ66" s="190">
        <f>SUM(JG66:JI66)</f>
        <v>403.09</v>
      </c>
      <c r="JK66" s="192" t="s">
        <v>63</v>
      </c>
      <c r="JL66" s="191" t="s">
        <v>43</v>
      </c>
      <c r="JM66" s="191">
        <v>409.15</v>
      </c>
      <c r="JN66" s="191" t="s">
        <v>43</v>
      </c>
      <c r="JO66" s="190">
        <f>SUM(JL66:JN66)</f>
        <v>409.15</v>
      </c>
      <c r="JP66" s="192" t="s">
        <v>63</v>
      </c>
      <c r="JQ66" s="191" t="s">
        <v>43</v>
      </c>
      <c r="JR66" s="191">
        <v>409.15</v>
      </c>
      <c r="JS66" s="191" t="s">
        <v>43</v>
      </c>
      <c r="JT66" s="190">
        <f>SUM(JQ66:JS66)</f>
        <v>409.15</v>
      </c>
      <c r="JU66" s="192" t="s">
        <v>63</v>
      </c>
      <c r="JV66" s="191" t="s">
        <v>43</v>
      </c>
      <c r="JW66" s="191">
        <v>409.15</v>
      </c>
      <c r="JX66" s="191" t="s">
        <v>43</v>
      </c>
      <c r="JY66" s="190">
        <f>SUM(JV66:JX66)</f>
        <v>409.15</v>
      </c>
      <c r="JZ66" s="192" t="s">
        <v>63</v>
      </c>
      <c r="KA66" s="191" t="s">
        <v>43</v>
      </c>
      <c r="KB66" s="191">
        <v>409.15</v>
      </c>
      <c r="KC66" s="191" t="s">
        <v>43</v>
      </c>
      <c r="KD66" s="190">
        <f>SUM(KA66:KC66)</f>
        <v>409.15</v>
      </c>
      <c r="KE66" s="192" t="s">
        <v>63</v>
      </c>
      <c r="KF66" s="191" t="s">
        <v>43</v>
      </c>
      <c r="KG66" s="191">
        <v>409.15</v>
      </c>
      <c r="KH66" s="191" t="s">
        <v>43</v>
      </c>
      <c r="KI66" s="190">
        <f>SUM(KF66:KH66)</f>
        <v>409.15</v>
      </c>
      <c r="KJ66" s="192" t="s">
        <v>63</v>
      </c>
      <c r="KK66" s="191" t="s">
        <v>43</v>
      </c>
      <c r="KL66" s="191">
        <v>409.15</v>
      </c>
      <c r="KM66" s="191" t="s">
        <v>43</v>
      </c>
      <c r="KN66" s="190">
        <f>SUM(KK66:KM66)</f>
        <v>409.15</v>
      </c>
      <c r="KO66" s="192" t="s">
        <v>63</v>
      </c>
      <c r="KP66" s="191" t="s">
        <v>43</v>
      </c>
      <c r="KQ66" s="191">
        <v>409.15</v>
      </c>
      <c r="KR66" s="191" t="s">
        <v>43</v>
      </c>
      <c r="KS66" s="190">
        <f>SUM(KP66:KR66)</f>
        <v>409.15</v>
      </c>
      <c r="KT66" s="192" t="s">
        <v>63</v>
      </c>
      <c r="KU66" s="191" t="s">
        <v>43</v>
      </c>
      <c r="KV66" s="191">
        <v>409.15</v>
      </c>
      <c r="KW66" s="191" t="s">
        <v>43</v>
      </c>
      <c r="KX66" s="190">
        <f>SUM(KU66:KW66)</f>
        <v>409.15</v>
      </c>
      <c r="KY66" s="192" t="s">
        <v>63</v>
      </c>
      <c r="KZ66" s="191" t="s">
        <v>43</v>
      </c>
      <c r="LA66" s="191">
        <v>409.15</v>
      </c>
      <c r="LB66" s="191" t="s">
        <v>43</v>
      </c>
      <c r="LC66" s="190">
        <f>SUM(KZ66:LB66)</f>
        <v>409.15</v>
      </c>
      <c r="LD66" s="192" t="s">
        <v>63</v>
      </c>
      <c r="LE66" s="191" t="s">
        <v>43</v>
      </c>
      <c r="LF66" s="191">
        <v>409.15</v>
      </c>
      <c r="LG66" s="191" t="s">
        <v>43</v>
      </c>
      <c r="LH66" s="190">
        <f>SUM(LE66:LG66)</f>
        <v>409.15</v>
      </c>
      <c r="LI66" s="192" t="s">
        <v>63</v>
      </c>
      <c r="LJ66" s="191" t="s">
        <v>43</v>
      </c>
      <c r="LK66" s="191">
        <v>409.15</v>
      </c>
      <c r="LL66" s="191" t="s">
        <v>43</v>
      </c>
      <c r="LM66" s="190">
        <f>SUM(LJ66:LL66)</f>
        <v>409.15</v>
      </c>
      <c r="LN66" s="192" t="s">
        <v>63</v>
      </c>
      <c r="LO66" s="191" t="s">
        <v>43</v>
      </c>
      <c r="LP66" s="191">
        <v>409.15</v>
      </c>
      <c r="LQ66" s="191" t="s">
        <v>43</v>
      </c>
      <c r="LR66" s="190">
        <f>SUM(LO66:LQ66)</f>
        <v>409.15</v>
      </c>
      <c r="LS66" s="192" t="s">
        <v>63</v>
      </c>
      <c r="LT66" s="191" t="s">
        <v>43</v>
      </c>
      <c r="LU66" s="191">
        <v>428.25</v>
      </c>
      <c r="LV66" s="191" t="s">
        <v>43</v>
      </c>
      <c r="LW66" s="190">
        <f>SUM(LT66:LV66)</f>
        <v>428.25</v>
      </c>
      <c r="LX66" s="192" t="s">
        <v>63</v>
      </c>
      <c r="LY66" s="191" t="s">
        <v>43</v>
      </c>
      <c r="LZ66" s="191">
        <v>428.25</v>
      </c>
      <c r="MA66" s="191" t="s">
        <v>43</v>
      </c>
      <c r="MB66" s="190">
        <f>SUM(LY66:MA66)</f>
        <v>428.25</v>
      </c>
      <c r="MC66" s="192" t="s">
        <v>63</v>
      </c>
      <c r="MD66" s="191" t="s">
        <v>43</v>
      </c>
      <c r="ME66" s="191">
        <v>428.25</v>
      </c>
      <c r="MF66" s="191" t="s">
        <v>43</v>
      </c>
      <c r="MG66" s="190">
        <f>SUM(MD66:MF66)</f>
        <v>428.25</v>
      </c>
      <c r="MH66" s="192" t="s">
        <v>63</v>
      </c>
      <c r="MI66" s="191" t="s">
        <v>43</v>
      </c>
      <c r="MJ66" s="191">
        <v>428.25</v>
      </c>
      <c r="MK66" s="191" t="s">
        <v>43</v>
      </c>
      <c r="ML66" s="190">
        <f>SUM(MI66:MK66)</f>
        <v>428.25</v>
      </c>
      <c r="MM66" s="192" t="s">
        <v>63</v>
      </c>
      <c r="MN66" s="191" t="s">
        <v>43</v>
      </c>
      <c r="MO66" s="191">
        <v>433.13</v>
      </c>
      <c r="MP66" s="191" t="s">
        <v>43</v>
      </c>
      <c r="MQ66" s="190">
        <f>SUM(MN66:MP66)</f>
        <v>433.13</v>
      </c>
      <c r="MR66" s="192" t="s">
        <v>63</v>
      </c>
      <c r="MS66" s="191" t="s">
        <v>43</v>
      </c>
      <c r="MT66" s="191">
        <v>433.13</v>
      </c>
      <c r="MU66" s="191" t="s">
        <v>43</v>
      </c>
      <c r="MV66" s="190">
        <f>SUM(MS66:MU66)</f>
        <v>433.13</v>
      </c>
      <c r="MW66" s="192" t="s">
        <v>63</v>
      </c>
      <c r="MX66" s="191" t="s">
        <v>43</v>
      </c>
      <c r="MY66" s="191">
        <v>433.13</v>
      </c>
      <c r="MZ66" s="191" t="s">
        <v>43</v>
      </c>
      <c r="NA66" s="190">
        <f>SUM(MX66:MZ66)</f>
        <v>433.13</v>
      </c>
      <c r="NB66" s="192" t="s">
        <v>63</v>
      </c>
      <c r="NC66" s="191" t="s">
        <v>43</v>
      </c>
      <c r="ND66" s="191">
        <v>433.13</v>
      </c>
      <c r="NE66" s="191" t="s">
        <v>43</v>
      </c>
      <c r="NF66" s="190">
        <f>SUM(NC66:NE66)</f>
        <v>433.13</v>
      </c>
      <c r="NG66" s="192" t="s">
        <v>63</v>
      </c>
      <c r="NH66" s="191" t="s">
        <v>43</v>
      </c>
      <c r="NI66" s="191">
        <v>433.13</v>
      </c>
      <c r="NJ66" s="191" t="s">
        <v>43</v>
      </c>
      <c r="NK66" s="190">
        <f>SUM(NH66:NJ66)</f>
        <v>433.13</v>
      </c>
      <c r="NL66" s="192" t="s">
        <v>63</v>
      </c>
      <c r="NM66" s="191" t="s">
        <v>43</v>
      </c>
      <c r="NN66" s="191">
        <v>433.13</v>
      </c>
      <c r="NO66" s="191" t="s">
        <v>43</v>
      </c>
      <c r="NP66" s="190">
        <f>SUM(NM66:NO66)</f>
        <v>433.13</v>
      </c>
      <c r="NQ66" s="192" t="s">
        <v>63</v>
      </c>
      <c r="NR66" s="191" t="s">
        <v>43</v>
      </c>
      <c r="NS66" s="191">
        <v>433.13</v>
      </c>
      <c r="NT66" s="191" t="s">
        <v>43</v>
      </c>
      <c r="NU66" s="190">
        <f>SUM(NR66:NT66)</f>
        <v>433.13</v>
      </c>
      <c r="NV66" s="192" t="s">
        <v>63</v>
      </c>
      <c r="NW66" s="191" t="s">
        <v>43</v>
      </c>
      <c r="NX66" s="191">
        <v>433.13</v>
      </c>
      <c r="NY66" s="191" t="s">
        <v>43</v>
      </c>
      <c r="NZ66" s="190">
        <f>SUM(NW66:NY66)</f>
        <v>433.13</v>
      </c>
      <c r="OA66" s="192" t="s">
        <v>63</v>
      </c>
      <c r="OB66" s="191" t="s">
        <v>43</v>
      </c>
      <c r="OC66" s="191">
        <v>447.45</v>
      </c>
      <c r="OD66" s="191" t="s">
        <v>43</v>
      </c>
      <c r="OE66" s="190">
        <f>SUM(OB66:OD66)</f>
        <v>447.45</v>
      </c>
      <c r="OF66" s="192" t="s">
        <v>63</v>
      </c>
      <c r="OG66" s="191" t="s">
        <v>43</v>
      </c>
      <c r="OH66" s="191">
        <v>447.45</v>
      </c>
      <c r="OI66" s="191" t="s">
        <v>43</v>
      </c>
      <c r="OJ66" s="190">
        <f>SUM(OG66:OI66)</f>
        <v>447.45</v>
      </c>
      <c r="OK66" s="192" t="s">
        <v>63</v>
      </c>
      <c r="OL66" s="191" t="s">
        <v>43</v>
      </c>
      <c r="OM66" s="191">
        <v>447.45</v>
      </c>
      <c r="ON66" s="191" t="s">
        <v>43</v>
      </c>
      <c r="OO66" s="190">
        <f>SUM(OL66:ON66)</f>
        <v>447.45</v>
      </c>
      <c r="OP66" s="192" t="s">
        <v>63</v>
      </c>
      <c r="OQ66" s="191" t="s">
        <v>43</v>
      </c>
      <c r="OR66" s="191">
        <v>447.45</v>
      </c>
      <c r="OS66" s="191" t="s">
        <v>43</v>
      </c>
      <c r="OT66" s="190">
        <f>SUM(OQ66:OS66)</f>
        <v>447.45</v>
      </c>
      <c r="OU66" s="192" t="s">
        <v>63</v>
      </c>
      <c r="OV66" s="191" t="s">
        <v>43</v>
      </c>
      <c r="OW66" s="191">
        <v>447.45</v>
      </c>
      <c r="OX66" s="191" t="s">
        <v>43</v>
      </c>
      <c r="OY66" s="190">
        <f>SUM(OV66:OX66)</f>
        <v>447.45</v>
      </c>
      <c r="OZ66" s="192" t="s">
        <v>63</v>
      </c>
      <c r="PA66" s="191" t="s">
        <v>43</v>
      </c>
      <c r="PB66" s="191">
        <v>447.45</v>
      </c>
      <c r="PC66" s="191" t="s">
        <v>43</v>
      </c>
      <c r="PD66" s="190">
        <f>SUM(PA66:PC66)</f>
        <v>447.45</v>
      </c>
      <c r="PE66" s="192" t="s">
        <v>63</v>
      </c>
      <c r="PF66" s="191" t="s">
        <v>43</v>
      </c>
      <c r="PG66" s="191">
        <v>447.45</v>
      </c>
      <c r="PH66" s="191" t="s">
        <v>43</v>
      </c>
      <c r="PI66" s="190">
        <f>SUM(PF66:PH66)</f>
        <v>447.45</v>
      </c>
      <c r="PJ66" s="192" t="s">
        <v>63</v>
      </c>
      <c r="PK66" s="191" t="s">
        <v>43</v>
      </c>
      <c r="PL66" s="191">
        <v>447.45</v>
      </c>
      <c r="PM66" s="191" t="s">
        <v>43</v>
      </c>
      <c r="PN66" s="190">
        <f>SUM(PK66:PM66)</f>
        <v>447.45</v>
      </c>
      <c r="PO66" s="192" t="s">
        <v>63</v>
      </c>
      <c r="PP66" s="190" t="s">
        <v>43</v>
      </c>
      <c r="PQ66" s="191">
        <v>447.45</v>
      </c>
      <c r="PR66" s="190" t="s">
        <v>43</v>
      </c>
      <c r="PS66" s="190">
        <f>SUM(PP66:PR66)</f>
        <v>447.45</v>
      </c>
      <c r="PT66" s="192" t="s">
        <v>63</v>
      </c>
      <c r="PU66" s="191" t="s">
        <v>43</v>
      </c>
      <c r="PV66" s="191">
        <v>447.45</v>
      </c>
      <c r="PW66" s="191" t="s">
        <v>43</v>
      </c>
      <c r="PX66" s="190">
        <f>SUM(PU66:PW66)</f>
        <v>447.45</v>
      </c>
      <c r="PY66" s="192" t="s">
        <v>63</v>
      </c>
      <c r="PZ66" s="191" t="s">
        <v>43</v>
      </c>
      <c r="QA66" s="191">
        <v>447.45</v>
      </c>
      <c r="QB66" s="191" t="s">
        <v>43</v>
      </c>
      <c r="QC66" s="190">
        <f>SUM(PZ66:QB66)</f>
        <v>447.45</v>
      </c>
      <c r="QD66" s="192" t="s">
        <v>63</v>
      </c>
      <c r="QE66" s="191" t="s">
        <v>43</v>
      </c>
      <c r="QF66" s="191">
        <v>447.45</v>
      </c>
      <c r="QG66" s="191" t="s">
        <v>43</v>
      </c>
      <c r="QH66" s="190">
        <f>SUM(QE66:QG66)</f>
        <v>447.45</v>
      </c>
      <c r="QI66" s="192" t="s">
        <v>63</v>
      </c>
      <c r="QJ66" s="191" t="s">
        <v>43</v>
      </c>
      <c r="QK66" s="191">
        <v>478.45</v>
      </c>
      <c r="QL66" s="191" t="s">
        <v>43</v>
      </c>
      <c r="QM66" s="190">
        <f>SUM(QJ66:QL66)</f>
        <v>478.45</v>
      </c>
      <c r="QN66" s="192" t="s">
        <v>63</v>
      </c>
      <c r="QO66" s="191" t="s">
        <v>43</v>
      </c>
      <c r="QP66" s="191">
        <v>478.45</v>
      </c>
      <c r="QQ66" s="191" t="s">
        <v>43</v>
      </c>
      <c r="QR66" s="190">
        <f>SUM(QO66:QQ66)</f>
        <v>478.45</v>
      </c>
      <c r="QS66" s="192" t="s">
        <v>63</v>
      </c>
      <c r="QT66" s="191" t="s">
        <v>43</v>
      </c>
      <c r="QU66" s="191">
        <v>476.48</v>
      </c>
      <c r="QV66" s="191" t="s">
        <v>43</v>
      </c>
      <c r="QW66" s="190">
        <f>SUM(QT66:QV66)</f>
        <v>476.48</v>
      </c>
      <c r="QX66" s="192" t="s">
        <v>63</v>
      </c>
      <c r="QY66" s="191" t="s">
        <v>43</v>
      </c>
      <c r="QZ66" s="191">
        <v>476.5</v>
      </c>
      <c r="RA66" s="191" t="s">
        <v>43</v>
      </c>
      <c r="RB66" s="190">
        <f>SUM(QY66:RA66)</f>
        <v>476.5</v>
      </c>
      <c r="RC66" s="192" t="s">
        <v>63</v>
      </c>
      <c r="RD66" s="191" t="s">
        <v>43</v>
      </c>
      <c r="RE66" s="191">
        <v>476.48</v>
      </c>
      <c r="RF66" s="191" t="s">
        <v>43</v>
      </c>
      <c r="RG66" s="190">
        <f>SUM(RD66:RF66)</f>
        <v>476.48</v>
      </c>
      <c r="RH66" s="192" t="s">
        <v>63</v>
      </c>
      <c r="RI66" s="191" t="s">
        <v>43</v>
      </c>
      <c r="RJ66" s="191">
        <v>476.48</v>
      </c>
      <c r="RK66" s="191" t="s">
        <v>43</v>
      </c>
      <c r="RL66" s="190">
        <f>SUM(RI66:RK66)</f>
        <v>476.48</v>
      </c>
      <c r="RM66" s="192" t="s">
        <v>63</v>
      </c>
      <c r="RN66" s="191" t="s">
        <v>43</v>
      </c>
      <c r="RO66" s="191">
        <v>476.48</v>
      </c>
      <c r="RP66" s="191" t="s">
        <v>43</v>
      </c>
      <c r="RQ66" s="190">
        <f>SUM(RN66:RP66)</f>
        <v>476.48</v>
      </c>
      <c r="RR66" s="192" t="s">
        <v>63</v>
      </c>
      <c r="RS66" s="191" t="s">
        <v>43</v>
      </c>
      <c r="RT66" s="191">
        <v>476.48</v>
      </c>
      <c r="RU66" s="191" t="s">
        <v>43</v>
      </c>
      <c r="RV66" s="190">
        <f>SUM(RS66:RU66)</f>
        <v>476.48</v>
      </c>
      <c r="RW66" s="192" t="s">
        <v>63</v>
      </c>
      <c r="RX66" s="191" t="s">
        <v>43</v>
      </c>
      <c r="RY66" s="191">
        <v>476.48</v>
      </c>
      <c r="RZ66" s="191" t="s">
        <v>43</v>
      </c>
      <c r="SA66" s="190">
        <f>SUM(RX66:RZ66)</f>
        <v>476.48</v>
      </c>
      <c r="SB66" s="192" t="s">
        <v>63</v>
      </c>
      <c r="SC66" s="191" t="s">
        <v>43</v>
      </c>
      <c r="SD66" s="191">
        <v>476.48</v>
      </c>
      <c r="SE66" s="191" t="s">
        <v>43</v>
      </c>
      <c r="SF66" s="190">
        <f>SUM(SC66:SE66)</f>
        <v>476.48</v>
      </c>
      <c r="SG66" s="192" t="s">
        <v>63</v>
      </c>
      <c r="SH66" s="191" t="s">
        <v>43</v>
      </c>
      <c r="SI66" s="191">
        <v>476.48</v>
      </c>
      <c r="SJ66" s="191" t="s">
        <v>43</v>
      </c>
      <c r="SK66" s="190">
        <f>SUM(SH66:SJ66)</f>
        <v>476.48</v>
      </c>
      <c r="SL66" s="192" t="s">
        <v>63</v>
      </c>
      <c r="SM66" s="191" t="s">
        <v>43</v>
      </c>
      <c r="SN66" s="191">
        <v>476.48</v>
      </c>
      <c r="SO66" s="191" t="s">
        <v>43</v>
      </c>
      <c r="SP66" s="190">
        <f>SUM(SM66:SO66)</f>
        <v>476.48</v>
      </c>
      <c r="SQ66" s="192" t="s">
        <v>63</v>
      </c>
      <c r="SR66" s="191" t="s">
        <v>43</v>
      </c>
      <c r="SS66" s="191">
        <v>534.17999999999995</v>
      </c>
      <c r="ST66" s="191" t="s">
        <v>43</v>
      </c>
      <c r="SU66" s="190">
        <f>SUM(SR66:ST66)</f>
        <v>534.17999999999995</v>
      </c>
      <c r="SV66" s="192" t="s">
        <v>63</v>
      </c>
      <c r="SW66" s="191" t="s">
        <v>43</v>
      </c>
      <c r="SX66" s="191">
        <v>534.17999999999995</v>
      </c>
      <c r="SY66" s="191" t="s">
        <v>43</v>
      </c>
      <c r="SZ66" s="190">
        <f>SUM(SW66:SY66)</f>
        <v>534.17999999999995</v>
      </c>
      <c r="TA66" s="192" t="s">
        <v>63</v>
      </c>
      <c r="TB66" s="191" t="s">
        <v>43</v>
      </c>
      <c r="TC66" s="191">
        <v>534.17999999999995</v>
      </c>
      <c r="TD66" s="191" t="s">
        <v>43</v>
      </c>
      <c r="TE66" s="190">
        <f>SUM(TB66:TD66)</f>
        <v>534.17999999999995</v>
      </c>
      <c r="TF66" s="192" t="s">
        <v>63</v>
      </c>
      <c r="TG66" s="191" t="s">
        <v>43</v>
      </c>
      <c r="TH66" s="191">
        <v>520.87</v>
      </c>
      <c r="TI66" s="191" t="s">
        <v>43</v>
      </c>
      <c r="TJ66" s="190">
        <f>SUM(TG66:TI66)</f>
        <v>520.87</v>
      </c>
      <c r="TK66" s="192" t="s">
        <v>63</v>
      </c>
      <c r="TL66" s="191" t="s">
        <v>43</v>
      </c>
      <c r="TM66" s="191">
        <v>520.87</v>
      </c>
      <c r="TN66" s="191" t="s">
        <v>43</v>
      </c>
      <c r="TO66" s="190">
        <f>SUM(TL66:TN66)</f>
        <v>520.87</v>
      </c>
      <c r="TP66" s="192" t="s">
        <v>63</v>
      </c>
      <c r="TQ66" s="191" t="s">
        <v>43</v>
      </c>
      <c r="TR66" s="191">
        <v>520.87</v>
      </c>
      <c r="TS66" s="191" t="s">
        <v>43</v>
      </c>
      <c r="TT66" s="190">
        <f>SUM(TQ66:TS66)</f>
        <v>520.87</v>
      </c>
      <c r="TU66" s="192" t="s">
        <v>63</v>
      </c>
      <c r="TV66" s="191" t="s">
        <v>43</v>
      </c>
      <c r="TW66" s="191">
        <v>520.87</v>
      </c>
      <c r="TX66" s="191" t="s">
        <v>43</v>
      </c>
      <c r="TY66" s="190">
        <f>SUM(TV66:TX66)</f>
        <v>520.87</v>
      </c>
      <c r="TZ66" s="192" t="s">
        <v>63</v>
      </c>
      <c r="UA66" s="191" t="s">
        <v>43</v>
      </c>
      <c r="UB66" s="191">
        <v>520.87</v>
      </c>
      <c r="UC66" s="191" t="s">
        <v>43</v>
      </c>
      <c r="UD66" s="190">
        <f>SUM(UA66:UC66)</f>
        <v>520.87</v>
      </c>
      <c r="UE66" s="192" t="s">
        <v>63</v>
      </c>
      <c r="UF66" s="191" t="s">
        <v>43</v>
      </c>
      <c r="UG66" s="191">
        <v>520.87</v>
      </c>
      <c r="UH66" s="191" t="s">
        <v>43</v>
      </c>
      <c r="UI66" s="191">
        <f>SUM(UF66:UH66)</f>
        <v>520.87</v>
      </c>
      <c r="UJ66" s="192" t="s">
        <v>63</v>
      </c>
      <c r="UK66" s="191" t="s">
        <v>43</v>
      </c>
      <c r="UL66" s="191">
        <v>520.87</v>
      </c>
      <c r="UM66" s="191" t="s">
        <v>43</v>
      </c>
      <c r="UN66" s="190">
        <f>SUM(UK66:UM66)</f>
        <v>520.87</v>
      </c>
      <c r="UO66" s="192" t="s">
        <v>63</v>
      </c>
      <c r="UP66" s="191" t="s">
        <v>43</v>
      </c>
      <c r="UQ66" s="191">
        <v>579.9</v>
      </c>
      <c r="UR66" s="191" t="s">
        <v>43</v>
      </c>
      <c r="US66" s="190">
        <f>SUM(UP66:UR66)</f>
        <v>579.9</v>
      </c>
      <c r="UT66" s="192" t="s">
        <v>63</v>
      </c>
      <c r="UU66" s="191" t="s">
        <v>43</v>
      </c>
      <c r="UV66" s="191">
        <v>520.87</v>
      </c>
      <c r="UW66" s="191" t="s">
        <v>43</v>
      </c>
      <c r="UX66" s="190">
        <f>SUM(UU66:UW66)</f>
        <v>520.87</v>
      </c>
      <c r="UY66" s="192" t="s">
        <v>63</v>
      </c>
      <c r="UZ66" s="191" t="s">
        <v>43</v>
      </c>
      <c r="VA66" s="191">
        <v>554.73</v>
      </c>
      <c r="VB66" s="191" t="s">
        <v>43</v>
      </c>
      <c r="VC66" s="190">
        <f>SUM(UZ66:VB66)</f>
        <v>554.73</v>
      </c>
      <c r="VD66" s="192" t="s">
        <v>63</v>
      </c>
      <c r="VE66" s="191" t="s">
        <v>43</v>
      </c>
      <c r="VF66" s="191">
        <v>554.73</v>
      </c>
      <c r="VG66" s="191" t="s">
        <v>43</v>
      </c>
      <c r="VH66" s="190">
        <f>SUM(VE66:VG66)</f>
        <v>554.73</v>
      </c>
      <c r="VI66" s="192" t="s">
        <v>63</v>
      </c>
      <c r="VJ66" s="191" t="s">
        <v>43</v>
      </c>
      <c r="VK66" s="191">
        <v>554.73</v>
      </c>
      <c r="VL66" s="191" t="s">
        <v>43</v>
      </c>
      <c r="VM66" s="190">
        <f>SUM(VJ66:VL66)</f>
        <v>554.73</v>
      </c>
      <c r="VN66" s="192" t="s">
        <v>63</v>
      </c>
      <c r="VO66" s="191" t="s">
        <v>43</v>
      </c>
      <c r="VP66" s="191">
        <v>571.51</v>
      </c>
      <c r="VQ66" s="191" t="s">
        <v>43</v>
      </c>
      <c r="VR66" s="190">
        <f>SUM(VO66:VQ66)</f>
        <v>571.51</v>
      </c>
      <c r="VS66" s="192" t="s">
        <v>63</v>
      </c>
      <c r="VT66" s="191" t="s">
        <v>43</v>
      </c>
      <c r="VU66" s="191">
        <v>571.52</v>
      </c>
      <c r="VV66" s="191" t="s">
        <v>43</v>
      </c>
      <c r="VW66" s="190">
        <f>SUM(VT66:VV66)</f>
        <v>571.52</v>
      </c>
      <c r="VX66" s="192" t="s">
        <v>63</v>
      </c>
      <c r="VY66" s="191" t="s">
        <v>43</v>
      </c>
      <c r="VZ66" s="191">
        <v>571.51</v>
      </c>
      <c r="WA66" s="191" t="s">
        <v>43</v>
      </c>
      <c r="WB66" s="190">
        <f>SUM(VY66:WA66)</f>
        <v>571.51</v>
      </c>
      <c r="WC66" s="192" t="s">
        <v>63</v>
      </c>
      <c r="WD66" s="191" t="s">
        <v>43</v>
      </c>
      <c r="WE66">
        <v>571.51</v>
      </c>
      <c r="WF66" t="s">
        <v>43</v>
      </c>
      <c r="WG66" s="190">
        <f>SUM(WD66:WF66)</f>
        <v>571.51</v>
      </c>
      <c r="WH66" t="s">
        <v>63</v>
      </c>
      <c r="WI66" t="s">
        <v>43</v>
      </c>
      <c r="WJ66">
        <v>571.51</v>
      </c>
      <c r="WK66" t="s">
        <v>43</v>
      </c>
      <c r="WL66" s="190">
        <f>SUM(WI66:WK66)</f>
        <v>571.51</v>
      </c>
      <c r="WM66" t="s">
        <v>63</v>
      </c>
      <c r="WN66" t="s">
        <v>43</v>
      </c>
      <c r="WO66">
        <v>571.51</v>
      </c>
      <c r="WP66" t="s">
        <v>43</v>
      </c>
      <c r="WQ66" s="190">
        <f>SUM(WN66:WP66)</f>
        <v>571.51</v>
      </c>
      <c r="WR66" t="s">
        <v>63</v>
      </c>
      <c r="WS66" t="s">
        <v>43</v>
      </c>
      <c r="WT66">
        <v>571.51</v>
      </c>
      <c r="WU66" t="s">
        <v>43</v>
      </c>
      <c r="WV66" s="190">
        <f>SUM(WS66:WU66)</f>
        <v>571.51</v>
      </c>
      <c r="WW66" t="s">
        <v>63</v>
      </c>
      <c r="WX66" t="s">
        <v>43</v>
      </c>
      <c r="WY66">
        <v>571.51</v>
      </c>
      <c r="WZ66" t="s">
        <v>43</v>
      </c>
      <c r="XA66" s="190">
        <f>SUM(WX66:WZ66)</f>
        <v>571.51</v>
      </c>
      <c r="XB66" t="s">
        <v>63</v>
      </c>
      <c r="XC66" t="s">
        <v>43</v>
      </c>
      <c r="XD66">
        <v>571.51</v>
      </c>
      <c r="XE66" t="s">
        <v>43</v>
      </c>
      <c r="XF66" s="190">
        <f>SUM(XC66:XE66)</f>
        <v>571.51</v>
      </c>
      <c r="XG66" t="s">
        <v>63</v>
      </c>
      <c r="XH66" t="s">
        <v>43</v>
      </c>
      <c r="XI66">
        <v>590.94000000000005</v>
      </c>
      <c r="XJ66" t="s">
        <v>43</v>
      </c>
      <c r="XK66" s="190">
        <f>SUM(XH66:XJ66)</f>
        <v>590.94000000000005</v>
      </c>
      <c r="XL66" t="s">
        <v>63</v>
      </c>
      <c r="XM66" t="s">
        <v>43</v>
      </c>
      <c r="XN66">
        <v>609.23</v>
      </c>
      <c r="XO66" t="s">
        <v>43</v>
      </c>
      <c r="XP66" s="190">
        <f>SUM(XM66:XO66)</f>
        <v>609.23</v>
      </c>
      <c r="XQ66" t="s">
        <v>63</v>
      </c>
      <c r="XR66" t="s">
        <v>43</v>
      </c>
      <c r="XS66">
        <v>612.74</v>
      </c>
      <c r="XT66" t="s">
        <v>43</v>
      </c>
      <c r="XU66" s="190">
        <f>SUM(XR66:XT66)</f>
        <v>612.74</v>
      </c>
      <c r="XV66" t="s">
        <v>63</v>
      </c>
      <c r="XW66" t="s">
        <v>43</v>
      </c>
      <c r="XX66">
        <v>612.74</v>
      </c>
      <c r="XY66" t="s">
        <v>43</v>
      </c>
      <c r="XZ66" s="190">
        <f>SUM(XW66:XY66)</f>
        <v>612.74</v>
      </c>
      <c r="YA66" t="s">
        <v>63</v>
      </c>
      <c r="YB66" t="s">
        <v>43</v>
      </c>
      <c r="YC66">
        <v>612.74</v>
      </c>
      <c r="YD66" t="s">
        <v>43</v>
      </c>
      <c r="YE66" s="190">
        <f>SUM(YB66:YD66)</f>
        <v>612.74</v>
      </c>
      <c r="YF66" t="s">
        <v>63</v>
      </c>
      <c r="YG66" t="s">
        <v>43</v>
      </c>
      <c r="YH66">
        <v>612.74</v>
      </c>
      <c r="YI66" t="s">
        <v>43</v>
      </c>
      <c r="YJ66" s="190">
        <f>SUM(YG66:YI66)</f>
        <v>612.74</v>
      </c>
      <c r="YK66" t="s">
        <v>63</v>
      </c>
      <c r="YL66" t="s">
        <v>43</v>
      </c>
      <c r="YM66">
        <v>694.48</v>
      </c>
      <c r="YN66" t="s">
        <v>43</v>
      </c>
      <c r="YO66" s="190">
        <f>SUM(YL66:YN66)</f>
        <v>694.48</v>
      </c>
      <c r="YP66" t="s">
        <v>63</v>
      </c>
      <c r="YQ66" t="s">
        <v>43</v>
      </c>
      <c r="YR66">
        <v>628.82000000000005</v>
      </c>
      <c r="YS66" t="s">
        <v>43</v>
      </c>
      <c r="YT66" s="190">
        <f>SUM(YQ66:YS66)</f>
        <v>628.82000000000005</v>
      </c>
      <c r="YU66" t="s">
        <v>63</v>
      </c>
      <c r="YV66" t="s">
        <v>43</v>
      </c>
      <c r="YW66">
        <v>628.82000000000005</v>
      </c>
      <c r="YX66" t="s">
        <v>43</v>
      </c>
      <c r="YY66" s="190">
        <f>SUM(YV66:YX66)</f>
        <v>628.82000000000005</v>
      </c>
      <c r="YZ66" t="s">
        <v>63</v>
      </c>
      <c r="ZA66" t="s">
        <v>43</v>
      </c>
      <c r="ZB66">
        <v>628.82000000000005</v>
      </c>
      <c r="ZC66" t="s">
        <v>43</v>
      </c>
      <c r="ZD66" s="190">
        <f>SUM(ZA66:ZC66)</f>
        <v>628.82000000000005</v>
      </c>
      <c r="ZE66" t="s">
        <v>63</v>
      </c>
      <c r="ZF66" t="s">
        <v>43</v>
      </c>
      <c r="ZG66">
        <v>628.82000000000005</v>
      </c>
      <c r="ZH66" t="s">
        <v>43</v>
      </c>
      <c r="ZI66" s="190">
        <f>SUM(ZF66:ZH66)</f>
        <v>628.82000000000005</v>
      </c>
      <c r="ZJ66" t="s">
        <v>63</v>
      </c>
      <c r="ZN66" s="190">
        <f>SUM(ZK66:ZM66)</f>
        <v>0</v>
      </c>
      <c r="ZO66" t="s">
        <v>63</v>
      </c>
      <c r="ZS66" s="190">
        <f>SUM(ZP66:ZR66)</f>
        <v>0</v>
      </c>
      <c r="ZT66" t="s">
        <v>63</v>
      </c>
      <c r="ZX66" s="190">
        <f>SUM(ZU66:ZW66)</f>
        <v>0</v>
      </c>
      <c r="ZY66" t="s">
        <v>63</v>
      </c>
      <c r="AAC66" s="190">
        <f>SUM(ZZ66:AAB66)</f>
        <v>0</v>
      </c>
      <c r="AAD66" t="s">
        <v>63</v>
      </c>
      <c r="AAH66" s="190">
        <f>SUM(AAE66:AAG66)</f>
        <v>0</v>
      </c>
      <c r="AAI66" t="s">
        <v>63</v>
      </c>
      <c r="AAM66" s="190">
        <f>SUM(AAJ66:AAL66)</f>
        <v>0</v>
      </c>
    </row>
    <row r="67" spans="1:715" ht="22.5" x14ac:dyDescent="0.25">
      <c r="A67" s="216"/>
      <c r="B67" s="216"/>
      <c r="C67" s="216"/>
      <c r="D67" s="216"/>
      <c r="E67" s="189"/>
      <c r="F67" s="216"/>
      <c r="G67" s="216"/>
      <c r="H67" s="216"/>
      <c r="I67" s="216"/>
      <c r="J67" s="189"/>
      <c r="K67" s="216"/>
      <c r="L67" s="216"/>
      <c r="M67" s="216"/>
      <c r="N67" s="216"/>
      <c r="O67" s="189"/>
      <c r="P67" s="216"/>
      <c r="Q67" s="216"/>
      <c r="R67" s="216"/>
      <c r="S67" s="216"/>
      <c r="T67" s="189"/>
      <c r="U67" s="216"/>
      <c r="V67" s="216"/>
      <c r="W67" s="216"/>
      <c r="X67" s="216"/>
      <c r="Y67" s="189"/>
      <c r="Z67" s="216"/>
      <c r="AA67" s="216"/>
      <c r="AB67" s="216"/>
      <c r="AC67" s="216"/>
      <c r="AD67" s="189"/>
      <c r="AE67" s="216"/>
      <c r="AF67" s="216"/>
      <c r="AG67" s="216"/>
      <c r="AH67" s="216"/>
      <c r="AI67" s="189"/>
      <c r="AJ67" s="216"/>
      <c r="AK67" s="216"/>
      <c r="AL67" s="216"/>
      <c r="AM67" s="216"/>
      <c r="AN67" s="189"/>
      <c r="AO67" s="189" t="s">
        <v>51</v>
      </c>
      <c r="AP67" s="189"/>
      <c r="AQ67" s="189"/>
      <c r="AR67" s="189"/>
      <c r="AS67" s="189"/>
      <c r="AT67" s="216"/>
      <c r="AU67" s="216"/>
      <c r="AV67" s="216"/>
      <c r="AW67" s="216"/>
      <c r="AX67" s="189"/>
      <c r="AY67" s="192" t="s">
        <v>73</v>
      </c>
      <c r="AZ67" s="191" t="s">
        <v>43</v>
      </c>
      <c r="BA67" s="191" t="s">
        <v>43</v>
      </c>
      <c r="BB67" s="191" t="s">
        <v>43</v>
      </c>
      <c r="BC67" s="190">
        <f>SUM(AZ67:BB67)</f>
        <v>0</v>
      </c>
      <c r="BD67" s="192" t="s">
        <v>73</v>
      </c>
      <c r="BE67" s="191" t="s">
        <v>43</v>
      </c>
      <c r="BF67" s="191" t="s">
        <v>43</v>
      </c>
      <c r="BG67" s="191" t="s">
        <v>43</v>
      </c>
      <c r="BH67" s="190">
        <f>SUM(BE67:BG67)</f>
        <v>0</v>
      </c>
      <c r="BI67" s="192" t="s">
        <v>73</v>
      </c>
      <c r="BJ67" s="191" t="s">
        <v>43</v>
      </c>
      <c r="BK67" s="191" t="s">
        <v>43</v>
      </c>
      <c r="BL67" s="191" t="s">
        <v>43</v>
      </c>
      <c r="BM67" s="190">
        <f>SUM(BJ67:BL67)</f>
        <v>0</v>
      </c>
      <c r="BN67" s="192" t="s">
        <v>73</v>
      </c>
      <c r="BO67" s="191" t="s">
        <v>43</v>
      </c>
      <c r="BP67" s="191" t="s">
        <v>43</v>
      </c>
      <c r="BQ67" s="191" t="s">
        <v>43</v>
      </c>
      <c r="BR67" s="190">
        <f>SUM(BO67:BQ67)</f>
        <v>0</v>
      </c>
      <c r="BS67" s="192" t="s">
        <v>73</v>
      </c>
      <c r="BT67" s="191" t="s">
        <v>43</v>
      </c>
      <c r="BU67" s="191" t="s">
        <v>43</v>
      </c>
      <c r="BV67" s="191" t="s">
        <v>43</v>
      </c>
      <c r="BW67" s="190">
        <f>SUM(BT67:BV67)</f>
        <v>0</v>
      </c>
      <c r="BX67" s="192" t="s">
        <v>73</v>
      </c>
      <c r="BY67" s="191" t="s">
        <v>43</v>
      </c>
      <c r="BZ67" s="191" t="s">
        <v>43</v>
      </c>
      <c r="CA67" s="191" t="s">
        <v>43</v>
      </c>
      <c r="CB67" s="190">
        <f>SUM(BY67:CA67)</f>
        <v>0</v>
      </c>
      <c r="CC67" s="192" t="s">
        <v>73</v>
      </c>
      <c r="CD67" s="191" t="s">
        <v>43</v>
      </c>
      <c r="CE67" s="191" t="s">
        <v>43</v>
      </c>
      <c r="CF67" s="191" t="s">
        <v>43</v>
      </c>
      <c r="CG67" s="190">
        <f>SUM(CD67:CF67)</f>
        <v>0</v>
      </c>
      <c r="CH67" s="192" t="s">
        <v>73</v>
      </c>
      <c r="CI67" s="191" t="s">
        <v>43</v>
      </c>
      <c r="CJ67" s="191" t="s">
        <v>43</v>
      </c>
      <c r="CK67" s="191" t="s">
        <v>43</v>
      </c>
      <c r="CL67" s="190">
        <f>SUM(CI67:CK67)</f>
        <v>0</v>
      </c>
      <c r="CM67" s="192" t="s">
        <v>73</v>
      </c>
      <c r="CN67" s="191" t="s">
        <v>43</v>
      </c>
      <c r="CO67" s="191" t="s">
        <v>43</v>
      </c>
      <c r="CP67" s="191" t="s">
        <v>43</v>
      </c>
      <c r="CQ67" s="190">
        <f>SUM(CN67:CP67)</f>
        <v>0</v>
      </c>
      <c r="CR67" s="192" t="s">
        <v>73</v>
      </c>
      <c r="CS67" s="191" t="s">
        <v>43</v>
      </c>
      <c r="CT67" s="191" t="s">
        <v>43</v>
      </c>
      <c r="CU67" s="191" t="s">
        <v>43</v>
      </c>
      <c r="CV67" s="190">
        <f>SUM(CS67:CU67)</f>
        <v>0</v>
      </c>
      <c r="CW67" s="192" t="s">
        <v>73</v>
      </c>
      <c r="CX67" s="191" t="s">
        <v>43</v>
      </c>
      <c r="CY67" s="191" t="s">
        <v>43</v>
      </c>
      <c r="CZ67" s="191" t="s">
        <v>43</v>
      </c>
      <c r="DA67" s="190">
        <f>SUM(CX67:CZ67)</f>
        <v>0</v>
      </c>
      <c r="DB67" s="192" t="s">
        <v>73</v>
      </c>
      <c r="DC67" s="191" t="s">
        <v>43</v>
      </c>
      <c r="DD67" s="191" t="s">
        <v>43</v>
      </c>
      <c r="DE67" s="191" t="s">
        <v>43</v>
      </c>
      <c r="DF67" s="190">
        <f>SUM(DC67:DE67)</f>
        <v>0</v>
      </c>
      <c r="DG67" s="192" t="s">
        <v>73</v>
      </c>
      <c r="DH67" s="191" t="s">
        <v>43</v>
      </c>
      <c r="DI67" s="191" t="s">
        <v>43</v>
      </c>
      <c r="DJ67" s="191" t="s">
        <v>43</v>
      </c>
      <c r="DK67" s="190">
        <f>SUM(DH67:DJ67)</f>
        <v>0</v>
      </c>
      <c r="DL67" s="192" t="s">
        <v>73</v>
      </c>
      <c r="DM67" s="191" t="s">
        <v>43</v>
      </c>
      <c r="DN67" s="191" t="s">
        <v>43</v>
      </c>
      <c r="DO67" s="191" t="s">
        <v>43</v>
      </c>
      <c r="DP67" s="190">
        <f>SUM(DM67:DO67)</f>
        <v>0</v>
      </c>
      <c r="DQ67" s="192" t="s">
        <v>73</v>
      </c>
      <c r="DR67" s="191" t="s">
        <v>43</v>
      </c>
      <c r="DS67" s="191" t="s">
        <v>43</v>
      </c>
      <c r="DT67" s="191" t="s">
        <v>43</v>
      </c>
      <c r="DU67" s="190">
        <f>SUM(DR67:DT67)</f>
        <v>0</v>
      </c>
      <c r="DV67" s="192" t="s">
        <v>73</v>
      </c>
      <c r="DW67" s="191" t="s">
        <v>43</v>
      </c>
      <c r="DX67" s="191" t="s">
        <v>43</v>
      </c>
      <c r="DY67" s="191" t="s">
        <v>43</v>
      </c>
      <c r="DZ67" s="190">
        <f>SUM(DW67:DY67)</f>
        <v>0</v>
      </c>
      <c r="EA67" s="192" t="s">
        <v>73</v>
      </c>
      <c r="EB67" s="191" t="s">
        <v>43</v>
      </c>
      <c r="EC67" s="191" t="s">
        <v>43</v>
      </c>
      <c r="ED67" s="191" t="s">
        <v>43</v>
      </c>
      <c r="EE67" s="190">
        <f>SUM(EB67:ED67)</f>
        <v>0</v>
      </c>
      <c r="EF67" s="192" t="s">
        <v>73</v>
      </c>
      <c r="EG67" s="191" t="s">
        <v>43</v>
      </c>
      <c r="EH67" s="191" t="s">
        <v>43</v>
      </c>
      <c r="EI67" s="191" t="s">
        <v>43</v>
      </c>
      <c r="EJ67" s="190">
        <f>SUM(EG67:EI67)</f>
        <v>0</v>
      </c>
      <c r="EK67" s="192" t="s">
        <v>73</v>
      </c>
      <c r="EL67" s="191" t="s">
        <v>43</v>
      </c>
      <c r="EM67" s="191" t="s">
        <v>43</v>
      </c>
      <c r="EN67" s="191" t="s">
        <v>43</v>
      </c>
      <c r="EO67" s="190">
        <f>SUM(EL67:EN67)</f>
        <v>0</v>
      </c>
      <c r="EP67" s="192" t="s">
        <v>73</v>
      </c>
      <c r="EQ67" s="191" t="s">
        <v>43</v>
      </c>
      <c r="ER67" s="191" t="s">
        <v>43</v>
      </c>
      <c r="ES67" s="191" t="s">
        <v>43</v>
      </c>
      <c r="ET67" s="190">
        <f>SUM(EQ67:ES67)</f>
        <v>0</v>
      </c>
      <c r="EU67" s="192" t="s">
        <v>73</v>
      </c>
      <c r="EV67" s="191" t="s">
        <v>43</v>
      </c>
      <c r="EW67" s="191" t="s">
        <v>43</v>
      </c>
      <c r="EX67" s="191" t="s">
        <v>43</v>
      </c>
      <c r="EY67" s="190">
        <f>SUM(EV67:EX67)</f>
        <v>0</v>
      </c>
      <c r="EZ67" s="192" t="s">
        <v>73</v>
      </c>
      <c r="FA67" s="191" t="s">
        <v>43</v>
      </c>
      <c r="FB67" s="191" t="s">
        <v>43</v>
      </c>
      <c r="FC67" s="191" t="s">
        <v>43</v>
      </c>
      <c r="FD67" s="190">
        <f>SUM(FA67:FC67)</f>
        <v>0</v>
      </c>
      <c r="FE67" s="192" t="s">
        <v>73</v>
      </c>
      <c r="FF67" s="191" t="s">
        <v>43</v>
      </c>
      <c r="FG67" s="191" t="s">
        <v>43</v>
      </c>
      <c r="FH67" s="191" t="s">
        <v>43</v>
      </c>
      <c r="FI67" s="190">
        <f>SUM(FF67:FH67)</f>
        <v>0</v>
      </c>
      <c r="FJ67" s="192" t="s">
        <v>73</v>
      </c>
      <c r="FK67" s="191" t="s">
        <v>43</v>
      </c>
      <c r="FL67" s="191" t="s">
        <v>43</v>
      </c>
      <c r="FM67" s="191" t="s">
        <v>43</v>
      </c>
      <c r="FN67" s="190">
        <f>SUM(FK67:FM67)</f>
        <v>0</v>
      </c>
      <c r="FO67" s="192" t="s">
        <v>73</v>
      </c>
      <c r="FP67" s="191" t="s">
        <v>43</v>
      </c>
      <c r="FQ67" s="191" t="s">
        <v>43</v>
      </c>
      <c r="FR67" s="191" t="s">
        <v>43</v>
      </c>
      <c r="FS67" s="190">
        <f>SUM(FP67:FR67)</f>
        <v>0</v>
      </c>
      <c r="FT67" s="192" t="s">
        <v>73</v>
      </c>
      <c r="FU67" s="191" t="s">
        <v>43</v>
      </c>
      <c r="FV67" s="191" t="s">
        <v>43</v>
      </c>
      <c r="FW67" s="191" t="s">
        <v>43</v>
      </c>
      <c r="FX67" s="190">
        <f>SUM(FU67:FW67)</f>
        <v>0</v>
      </c>
      <c r="FY67" s="192" t="s">
        <v>73</v>
      </c>
      <c r="FZ67" s="191" t="s">
        <v>43</v>
      </c>
      <c r="GA67" s="191" t="s">
        <v>43</v>
      </c>
      <c r="GB67" s="191" t="s">
        <v>43</v>
      </c>
      <c r="GC67" s="190">
        <f>SUM(FZ67:GB67)</f>
        <v>0</v>
      </c>
      <c r="GD67" s="192" t="s">
        <v>73</v>
      </c>
      <c r="GE67" s="191" t="s">
        <v>43</v>
      </c>
      <c r="GF67" s="191" t="s">
        <v>43</v>
      </c>
      <c r="GG67" s="191" t="s">
        <v>43</v>
      </c>
      <c r="GH67" s="190">
        <f>SUM(GE67:GG67)</f>
        <v>0</v>
      </c>
      <c r="GI67" s="192" t="s">
        <v>73</v>
      </c>
      <c r="GJ67" s="191" t="s">
        <v>43</v>
      </c>
      <c r="GK67" s="191" t="s">
        <v>43</v>
      </c>
      <c r="GL67" s="191" t="s">
        <v>43</v>
      </c>
      <c r="GM67" s="190">
        <f>SUM(GJ67:GL67)</f>
        <v>0</v>
      </c>
      <c r="GN67" s="192" t="s">
        <v>73</v>
      </c>
      <c r="GO67" s="191" t="s">
        <v>43</v>
      </c>
      <c r="GP67" s="191" t="s">
        <v>43</v>
      </c>
      <c r="GQ67" s="191" t="s">
        <v>43</v>
      </c>
      <c r="GR67" s="190">
        <f>SUM(GO67:GQ67)</f>
        <v>0</v>
      </c>
      <c r="GS67" s="192" t="s">
        <v>73</v>
      </c>
      <c r="GT67" s="191" t="s">
        <v>43</v>
      </c>
      <c r="GU67" s="191" t="s">
        <v>43</v>
      </c>
      <c r="GV67" s="191" t="s">
        <v>43</v>
      </c>
      <c r="GW67" s="190">
        <f>SUM(GT67:GV67)</f>
        <v>0</v>
      </c>
      <c r="GX67" s="192" t="s">
        <v>73</v>
      </c>
      <c r="GY67" s="191" t="s">
        <v>43</v>
      </c>
      <c r="GZ67" s="191" t="s">
        <v>43</v>
      </c>
      <c r="HA67" s="191" t="s">
        <v>43</v>
      </c>
      <c r="HB67" s="190">
        <f>SUM(GY67:HA67)</f>
        <v>0</v>
      </c>
      <c r="HC67" s="192" t="s">
        <v>73</v>
      </c>
      <c r="HD67" s="191" t="s">
        <v>43</v>
      </c>
      <c r="HE67" s="191" t="s">
        <v>43</v>
      </c>
      <c r="HF67" s="191" t="s">
        <v>43</v>
      </c>
      <c r="HG67" s="190">
        <f>SUM(HD67:HF67)</f>
        <v>0</v>
      </c>
      <c r="HH67" s="192" t="s">
        <v>73</v>
      </c>
      <c r="HI67" s="191" t="s">
        <v>43</v>
      </c>
      <c r="HJ67" s="191" t="s">
        <v>43</v>
      </c>
      <c r="HK67" s="191" t="s">
        <v>43</v>
      </c>
      <c r="HL67" s="190">
        <f>SUM(HI67:HK67)</f>
        <v>0</v>
      </c>
      <c r="HM67" s="192" t="s">
        <v>73</v>
      </c>
      <c r="HN67" s="191" t="s">
        <v>43</v>
      </c>
      <c r="HO67" s="191" t="s">
        <v>43</v>
      </c>
      <c r="HP67" s="191" t="s">
        <v>43</v>
      </c>
      <c r="HQ67" s="190">
        <f>SUM(HN67:HP67)</f>
        <v>0</v>
      </c>
      <c r="HR67" s="192" t="s">
        <v>73</v>
      </c>
      <c r="HS67" s="191" t="s">
        <v>43</v>
      </c>
      <c r="HT67" s="191" t="s">
        <v>43</v>
      </c>
      <c r="HU67" s="191" t="s">
        <v>43</v>
      </c>
      <c r="HV67" s="190">
        <f>SUM(HS67:HU67)</f>
        <v>0</v>
      </c>
      <c r="HW67" s="192" t="s">
        <v>73</v>
      </c>
      <c r="HX67" s="191" t="s">
        <v>43</v>
      </c>
      <c r="HY67" s="191" t="s">
        <v>43</v>
      </c>
      <c r="HZ67" s="191" t="s">
        <v>43</v>
      </c>
      <c r="IA67" s="190">
        <f>SUM(HX67:HZ67)</f>
        <v>0</v>
      </c>
      <c r="IB67" s="192" t="s">
        <v>73</v>
      </c>
      <c r="IC67" s="191" t="s">
        <v>43</v>
      </c>
      <c r="ID67" s="191" t="s">
        <v>43</v>
      </c>
      <c r="IE67" s="191" t="s">
        <v>43</v>
      </c>
      <c r="IF67" s="190">
        <f>SUM(IC67:IE67)</f>
        <v>0</v>
      </c>
      <c r="IG67" s="192" t="s">
        <v>73</v>
      </c>
      <c r="IH67" s="191" t="s">
        <v>43</v>
      </c>
      <c r="II67" s="191" t="s">
        <v>43</v>
      </c>
      <c r="IJ67" s="191" t="s">
        <v>43</v>
      </c>
      <c r="IK67" s="190">
        <f>SUM(IH67:IJ67)</f>
        <v>0</v>
      </c>
      <c r="IL67" s="192" t="s">
        <v>73</v>
      </c>
      <c r="IM67" s="191" t="s">
        <v>43</v>
      </c>
      <c r="IN67" s="191" t="s">
        <v>43</v>
      </c>
      <c r="IO67" s="191" t="s">
        <v>43</v>
      </c>
      <c r="IP67" s="190">
        <f>SUM(IM67:IO67)</f>
        <v>0</v>
      </c>
      <c r="IQ67" s="192" t="s">
        <v>73</v>
      </c>
      <c r="IR67" s="191" t="s">
        <v>43</v>
      </c>
      <c r="IS67" s="191" t="s">
        <v>43</v>
      </c>
      <c r="IT67" s="191" t="s">
        <v>43</v>
      </c>
      <c r="IU67" s="190">
        <f>SUM(IR67:IT67)</f>
        <v>0</v>
      </c>
      <c r="IV67" s="192" t="s">
        <v>73</v>
      </c>
      <c r="IW67" s="191" t="s">
        <v>43</v>
      </c>
      <c r="IX67" s="191" t="s">
        <v>43</v>
      </c>
      <c r="IY67" s="191" t="s">
        <v>43</v>
      </c>
      <c r="IZ67" s="190">
        <f>SUM(IW67:IY67)</f>
        <v>0</v>
      </c>
      <c r="JA67" s="192" t="s">
        <v>73</v>
      </c>
      <c r="JB67" s="191" t="s">
        <v>43</v>
      </c>
      <c r="JC67" s="191" t="s">
        <v>43</v>
      </c>
      <c r="JD67" s="191" t="s">
        <v>43</v>
      </c>
      <c r="JE67" s="190">
        <f>SUM(JB67:JD67)</f>
        <v>0</v>
      </c>
      <c r="JF67" s="192" t="s">
        <v>73</v>
      </c>
      <c r="JG67" s="191" t="s">
        <v>43</v>
      </c>
      <c r="JH67" s="191" t="s">
        <v>43</v>
      </c>
      <c r="JI67" s="191" t="s">
        <v>43</v>
      </c>
      <c r="JJ67" s="190">
        <f>SUM(JG67:JI67)</f>
        <v>0</v>
      </c>
      <c r="JK67" s="192" t="s">
        <v>73</v>
      </c>
      <c r="JL67" s="191" t="s">
        <v>43</v>
      </c>
      <c r="JM67" s="191" t="s">
        <v>43</v>
      </c>
      <c r="JN67" s="191" t="s">
        <v>43</v>
      </c>
      <c r="JO67" s="190">
        <f>SUM(JL67:JN67)</f>
        <v>0</v>
      </c>
      <c r="JP67" s="192" t="s">
        <v>73</v>
      </c>
      <c r="JQ67" s="191" t="s">
        <v>43</v>
      </c>
      <c r="JR67" s="191" t="s">
        <v>43</v>
      </c>
      <c r="JS67" s="191" t="s">
        <v>43</v>
      </c>
      <c r="JT67" s="190">
        <f>SUM(JQ67:JS67)</f>
        <v>0</v>
      </c>
      <c r="JU67" s="192" t="s">
        <v>73</v>
      </c>
      <c r="JV67" s="191" t="s">
        <v>43</v>
      </c>
      <c r="JW67" s="191" t="s">
        <v>43</v>
      </c>
      <c r="JX67" s="191" t="s">
        <v>43</v>
      </c>
      <c r="JY67" s="190">
        <f>SUM(JV67:JX67)</f>
        <v>0</v>
      </c>
      <c r="JZ67" s="192" t="s">
        <v>73</v>
      </c>
      <c r="KA67" s="191" t="s">
        <v>43</v>
      </c>
      <c r="KB67" s="191" t="s">
        <v>43</v>
      </c>
      <c r="KC67" s="191" t="s">
        <v>43</v>
      </c>
      <c r="KD67" s="190">
        <f>SUM(KA67:KC67)</f>
        <v>0</v>
      </c>
      <c r="KE67" s="192" t="s">
        <v>73</v>
      </c>
      <c r="KF67" s="191" t="s">
        <v>43</v>
      </c>
      <c r="KG67" s="191" t="s">
        <v>43</v>
      </c>
      <c r="KH67" s="191" t="s">
        <v>43</v>
      </c>
      <c r="KI67" s="190">
        <f>SUM(KF67:KH67)</f>
        <v>0</v>
      </c>
      <c r="KJ67" s="192" t="s">
        <v>73</v>
      </c>
      <c r="KK67" s="191" t="s">
        <v>43</v>
      </c>
      <c r="KL67" s="191" t="s">
        <v>43</v>
      </c>
      <c r="KM67" s="191" t="s">
        <v>43</v>
      </c>
      <c r="KN67" s="190">
        <f>SUM(KK67:KM67)</f>
        <v>0</v>
      </c>
      <c r="KO67" s="192" t="s">
        <v>73</v>
      </c>
      <c r="KP67" s="191" t="s">
        <v>43</v>
      </c>
      <c r="KQ67" s="191" t="s">
        <v>43</v>
      </c>
      <c r="KR67" s="191" t="s">
        <v>43</v>
      </c>
      <c r="KS67" s="190">
        <f>SUM(KP67:KR67)</f>
        <v>0</v>
      </c>
      <c r="KT67" s="192" t="s">
        <v>73</v>
      </c>
      <c r="KU67" s="191" t="s">
        <v>43</v>
      </c>
      <c r="KV67" s="191" t="s">
        <v>43</v>
      </c>
      <c r="KW67" s="191" t="s">
        <v>43</v>
      </c>
      <c r="KX67" s="190">
        <f>SUM(KU67:KW67)</f>
        <v>0</v>
      </c>
      <c r="KY67" s="192" t="s">
        <v>73</v>
      </c>
      <c r="KZ67" s="191" t="s">
        <v>43</v>
      </c>
      <c r="LA67" s="191" t="s">
        <v>43</v>
      </c>
      <c r="LB67" s="191" t="s">
        <v>43</v>
      </c>
      <c r="LC67" s="190">
        <f>SUM(KZ67:LB67)</f>
        <v>0</v>
      </c>
      <c r="LD67" s="192" t="s">
        <v>73</v>
      </c>
      <c r="LE67" s="191" t="s">
        <v>43</v>
      </c>
      <c r="LF67" s="191" t="s">
        <v>43</v>
      </c>
      <c r="LG67" s="191" t="s">
        <v>43</v>
      </c>
      <c r="LH67" s="190">
        <f>SUM(LE67:LG67)</f>
        <v>0</v>
      </c>
      <c r="LI67" s="192" t="s">
        <v>73</v>
      </c>
      <c r="LJ67" s="191" t="s">
        <v>43</v>
      </c>
      <c r="LK67" s="191" t="s">
        <v>43</v>
      </c>
      <c r="LL67" s="191" t="s">
        <v>43</v>
      </c>
      <c r="LM67" s="190">
        <f>SUM(LJ67:LL67)</f>
        <v>0</v>
      </c>
      <c r="LN67" s="192" t="s">
        <v>73</v>
      </c>
      <c r="LO67" s="191" t="s">
        <v>43</v>
      </c>
      <c r="LP67" s="191" t="s">
        <v>43</v>
      </c>
      <c r="LQ67" s="191" t="s">
        <v>43</v>
      </c>
      <c r="LR67" s="190">
        <f>SUM(LO67:LQ67)</f>
        <v>0</v>
      </c>
      <c r="LS67" s="192" t="s">
        <v>73</v>
      </c>
      <c r="LT67" s="191" t="s">
        <v>43</v>
      </c>
      <c r="LU67" s="191" t="s">
        <v>43</v>
      </c>
      <c r="LV67" s="191" t="s">
        <v>43</v>
      </c>
      <c r="LW67" s="190">
        <f>SUM(LT67:LV67)</f>
        <v>0</v>
      </c>
      <c r="LX67" s="192" t="s">
        <v>73</v>
      </c>
      <c r="LY67" s="191" t="s">
        <v>43</v>
      </c>
      <c r="LZ67" s="191" t="s">
        <v>43</v>
      </c>
      <c r="MA67" s="191" t="s">
        <v>43</v>
      </c>
      <c r="MB67" s="190">
        <f>SUM(LY67:MA67)</f>
        <v>0</v>
      </c>
      <c r="MC67" s="192" t="s">
        <v>73</v>
      </c>
      <c r="MD67" s="191" t="s">
        <v>43</v>
      </c>
      <c r="ME67" s="191" t="s">
        <v>43</v>
      </c>
      <c r="MF67" s="191" t="s">
        <v>43</v>
      </c>
      <c r="MG67" s="190">
        <f>SUM(MD67:MF67)</f>
        <v>0</v>
      </c>
      <c r="MH67" s="192" t="s">
        <v>73</v>
      </c>
      <c r="MI67" s="191" t="s">
        <v>43</v>
      </c>
      <c r="MJ67" s="191" t="s">
        <v>43</v>
      </c>
      <c r="MK67" s="191" t="s">
        <v>43</v>
      </c>
      <c r="ML67" s="190">
        <f>SUM(MI67:MK67)</f>
        <v>0</v>
      </c>
      <c r="MM67" s="192" t="s">
        <v>73</v>
      </c>
      <c r="MN67" s="191" t="s">
        <v>43</v>
      </c>
      <c r="MO67" s="191" t="s">
        <v>43</v>
      </c>
      <c r="MP67" s="191" t="s">
        <v>43</v>
      </c>
      <c r="MQ67" s="190">
        <f>SUM(MN67:MP67)</f>
        <v>0</v>
      </c>
      <c r="MR67" s="192" t="s">
        <v>73</v>
      </c>
      <c r="MS67" s="191" t="s">
        <v>43</v>
      </c>
      <c r="MT67" s="191" t="s">
        <v>43</v>
      </c>
      <c r="MU67" s="191" t="s">
        <v>43</v>
      </c>
      <c r="MV67" s="190">
        <f>SUM(MS67:MU67)</f>
        <v>0</v>
      </c>
      <c r="MW67" s="192" t="s">
        <v>73</v>
      </c>
      <c r="MX67" s="191" t="s">
        <v>43</v>
      </c>
      <c r="MY67" s="191" t="s">
        <v>43</v>
      </c>
      <c r="MZ67" s="191" t="s">
        <v>43</v>
      </c>
      <c r="NA67" s="190">
        <f>SUM(MX67:MZ67)</f>
        <v>0</v>
      </c>
      <c r="NB67" s="192" t="s">
        <v>73</v>
      </c>
      <c r="NC67" s="191" t="s">
        <v>43</v>
      </c>
      <c r="ND67" s="191" t="s">
        <v>43</v>
      </c>
      <c r="NE67" s="191" t="s">
        <v>43</v>
      </c>
      <c r="NF67" s="190">
        <f>SUM(NC67:NE67)</f>
        <v>0</v>
      </c>
      <c r="NG67" s="192" t="s">
        <v>73</v>
      </c>
      <c r="NH67" s="191" t="s">
        <v>43</v>
      </c>
      <c r="NI67" s="191" t="s">
        <v>43</v>
      </c>
      <c r="NJ67" s="191" t="s">
        <v>43</v>
      </c>
      <c r="NK67" s="190">
        <f>SUM(NH67:NJ67)</f>
        <v>0</v>
      </c>
      <c r="NL67" s="192" t="s">
        <v>73</v>
      </c>
      <c r="NM67" s="191" t="s">
        <v>43</v>
      </c>
      <c r="NN67" s="191" t="s">
        <v>43</v>
      </c>
      <c r="NO67" s="191" t="s">
        <v>43</v>
      </c>
      <c r="NP67" s="190">
        <f>SUM(NM67:NO67)</f>
        <v>0</v>
      </c>
      <c r="NQ67" s="192" t="s">
        <v>73</v>
      </c>
      <c r="NR67" s="191" t="s">
        <v>43</v>
      </c>
      <c r="NS67" s="191" t="s">
        <v>43</v>
      </c>
      <c r="NT67" s="191" t="s">
        <v>43</v>
      </c>
      <c r="NU67" s="190">
        <f>SUM(NR67:NT67)</f>
        <v>0</v>
      </c>
      <c r="NV67" s="192" t="s">
        <v>73</v>
      </c>
      <c r="NW67" s="191" t="s">
        <v>43</v>
      </c>
      <c r="NX67" s="191" t="s">
        <v>43</v>
      </c>
      <c r="NY67" s="191" t="s">
        <v>43</v>
      </c>
      <c r="NZ67" s="190">
        <f>SUM(NW67:NY67)</f>
        <v>0</v>
      </c>
      <c r="OA67" s="192" t="s">
        <v>73</v>
      </c>
      <c r="OB67" s="191" t="s">
        <v>43</v>
      </c>
      <c r="OC67" s="191" t="s">
        <v>43</v>
      </c>
      <c r="OD67" s="191" t="s">
        <v>43</v>
      </c>
      <c r="OE67" s="190">
        <f>SUM(OB67:OD67)</f>
        <v>0</v>
      </c>
      <c r="OF67" s="192" t="s">
        <v>73</v>
      </c>
      <c r="OG67" s="191" t="s">
        <v>43</v>
      </c>
      <c r="OH67" s="191" t="s">
        <v>43</v>
      </c>
      <c r="OI67" s="191" t="s">
        <v>43</v>
      </c>
      <c r="OJ67" s="190">
        <f>SUM(OG67:OI67)</f>
        <v>0</v>
      </c>
      <c r="OK67" s="192" t="s">
        <v>73</v>
      </c>
      <c r="OL67" s="191" t="s">
        <v>43</v>
      </c>
      <c r="OM67" s="191" t="s">
        <v>43</v>
      </c>
      <c r="ON67" s="191" t="s">
        <v>43</v>
      </c>
      <c r="OO67" s="190">
        <f>SUM(OL67:ON67)</f>
        <v>0</v>
      </c>
      <c r="OP67" s="192" t="s">
        <v>73</v>
      </c>
      <c r="OQ67" s="191" t="s">
        <v>43</v>
      </c>
      <c r="OR67" s="191" t="s">
        <v>43</v>
      </c>
      <c r="OS67" s="191" t="s">
        <v>43</v>
      </c>
      <c r="OT67" s="190">
        <f>SUM(OQ67:OS67)</f>
        <v>0</v>
      </c>
      <c r="OU67" s="192" t="s">
        <v>73</v>
      </c>
      <c r="OV67" s="191" t="s">
        <v>43</v>
      </c>
      <c r="OW67" s="191" t="s">
        <v>43</v>
      </c>
      <c r="OX67" s="191" t="s">
        <v>43</v>
      </c>
      <c r="OY67" s="190">
        <f>SUM(OV67:OX67)</f>
        <v>0</v>
      </c>
      <c r="OZ67" s="192" t="s">
        <v>73</v>
      </c>
      <c r="PA67" s="191" t="s">
        <v>43</v>
      </c>
      <c r="PB67" s="191" t="s">
        <v>43</v>
      </c>
      <c r="PC67" s="191" t="s">
        <v>43</v>
      </c>
      <c r="PD67" s="190">
        <f>SUM(PA67:PC67)</f>
        <v>0</v>
      </c>
      <c r="PE67" s="192" t="s">
        <v>73</v>
      </c>
      <c r="PF67" s="191" t="s">
        <v>43</v>
      </c>
      <c r="PG67" s="191" t="s">
        <v>43</v>
      </c>
      <c r="PH67" s="191" t="s">
        <v>43</v>
      </c>
      <c r="PI67" s="190">
        <f>SUM(PF67:PH67)</f>
        <v>0</v>
      </c>
      <c r="PJ67" s="192" t="s">
        <v>73</v>
      </c>
      <c r="PK67" s="191" t="s">
        <v>43</v>
      </c>
      <c r="PL67" s="191" t="s">
        <v>43</v>
      </c>
      <c r="PM67" s="191" t="s">
        <v>43</v>
      </c>
      <c r="PN67" s="190">
        <f>SUM(PK67:PM67)</f>
        <v>0</v>
      </c>
      <c r="PO67" s="192" t="s">
        <v>73</v>
      </c>
      <c r="PP67" s="190" t="s">
        <v>43</v>
      </c>
      <c r="PQ67" s="191">
        <v>0</v>
      </c>
      <c r="PR67" s="190" t="s">
        <v>43</v>
      </c>
      <c r="PS67" s="190">
        <f>SUM(PP67:PR67)</f>
        <v>0</v>
      </c>
      <c r="PT67" s="192" t="s">
        <v>73</v>
      </c>
      <c r="PU67" s="191" t="s">
        <v>43</v>
      </c>
      <c r="PV67" s="191" t="s">
        <v>43</v>
      </c>
      <c r="PW67" s="191" t="s">
        <v>43</v>
      </c>
      <c r="PX67" s="190">
        <f>SUM(PU67:PW67)</f>
        <v>0</v>
      </c>
      <c r="PY67" s="192" t="s">
        <v>73</v>
      </c>
      <c r="PZ67" s="191" t="s">
        <v>43</v>
      </c>
      <c r="QA67" s="191" t="s">
        <v>43</v>
      </c>
      <c r="QB67" s="191" t="s">
        <v>43</v>
      </c>
      <c r="QC67" s="190">
        <f>SUM(PZ67:QB67)</f>
        <v>0</v>
      </c>
      <c r="QD67" s="192" t="s">
        <v>73</v>
      </c>
      <c r="QE67" s="191" t="s">
        <v>43</v>
      </c>
      <c r="QF67" s="191" t="s">
        <v>43</v>
      </c>
      <c r="QG67" s="191" t="s">
        <v>43</v>
      </c>
      <c r="QH67" s="190">
        <f>SUM(QE67:QG67)</f>
        <v>0</v>
      </c>
      <c r="QI67" s="192" t="s">
        <v>73</v>
      </c>
      <c r="QJ67" s="191" t="s">
        <v>43</v>
      </c>
      <c r="QK67" s="191" t="s">
        <v>43</v>
      </c>
      <c r="QL67" s="191" t="s">
        <v>43</v>
      </c>
      <c r="QM67" s="190">
        <f>SUM(QJ67:QL67)</f>
        <v>0</v>
      </c>
      <c r="QN67" s="192" t="s">
        <v>73</v>
      </c>
      <c r="QO67" s="191" t="s">
        <v>43</v>
      </c>
      <c r="QP67" s="191" t="s">
        <v>43</v>
      </c>
      <c r="QQ67" s="191" t="s">
        <v>43</v>
      </c>
      <c r="QR67" s="190">
        <f>SUM(QO67:QQ67)</f>
        <v>0</v>
      </c>
      <c r="QS67" s="192" t="s">
        <v>73</v>
      </c>
      <c r="QT67" s="191" t="s">
        <v>43</v>
      </c>
      <c r="QU67" s="191" t="s">
        <v>43</v>
      </c>
      <c r="QV67" s="191" t="s">
        <v>43</v>
      </c>
      <c r="QW67" s="190">
        <f>SUM(QT67:QV67)</f>
        <v>0</v>
      </c>
      <c r="QX67" s="192" t="s">
        <v>73</v>
      </c>
      <c r="QY67" s="191" t="s">
        <v>43</v>
      </c>
      <c r="QZ67" s="191" t="s">
        <v>43</v>
      </c>
      <c r="RA67" s="191" t="s">
        <v>43</v>
      </c>
      <c r="RB67" s="190">
        <f>SUM(QY67:RA67)</f>
        <v>0</v>
      </c>
      <c r="RC67" s="192" t="s">
        <v>73</v>
      </c>
      <c r="RD67" s="191" t="s">
        <v>43</v>
      </c>
      <c r="RE67" s="191" t="s">
        <v>43</v>
      </c>
      <c r="RF67" s="191" t="s">
        <v>43</v>
      </c>
      <c r="RG67" s="190">
        <f>SUM(RD67:RF67)</f>
        <v>0</v>
      </c>
      <c r="RH67" s="192" t="s">
        <v>73</v>
      </c>
      <c r="RI67" s="191" t="s">
        <v>43</v>
      </c>
      <c r="RJ67" s="191" t="s">
        <v>43</v>
      </c>
      <c r="RK67" s="191" t="s">
        <v>43</v>
      </c>
      <c r="RL67" s="190">
        <f>SUM(RI67:RK67)</f>
        <v>0</v>
      </c>
      <c r="RM67" s="192" t="s">
        <v>73</v>
      </c>
      <c r="RN67" s="191" t="s">
        <v>43</v>
      </c>
      <c r="RO67" s="191" t="s">
        <v>43</v>
      </c>
      <c r="RP67" s="191" t="s">
        <v>43</v>
      </c>
      <c r="RQ67" s="190">
        <f>SUM(RN67:RP67)</f>
        <v>0</v>
      </c>
      <c r="RR67" s="192" t="s">
        <v>73</v>
      </c>
      <c r="RS67" s="191" t="s">
        <v>43</v>
      </c>
      <c r="RT67" s="191" t="s">
        <v>43</v>
      </c>
      <c r="RU67" s="191" t="s">
        <v>43</v>
      </c>
      <c r="RV67" s="190">
        <f>SUM(RS67:RU67)</f>
        <v>0</v>
      </c>
      <c r="RW67" s="192" t="s">
        <v>73</v>
      </c>
      <c r="RX67" s="191" t="s">
        <v>43</v>
      </c>
      <c r="RY67" s="191" t="s">
        <v>43</v>
      </c>
      <c r="RZ67" s="191" t="s">
        <v>43</v>
      </c>
      <c r="SA67" s="190">
        <f>SUM(RX67:RZ67)</f>
        <v>0</v>
      </c>
      <c r="SB67" s="192" t="s">
        <v>73</v>
      </c>
      <c r="SC67" s="191" t="s">
        <v>43</v>
      </c>
      <c r="SD67" s="191" t="s">
        <v>43</v>
      </c>
      <c r="SE67" s="191" t="s">
        <v>43</v>
      </c>
      <c r="SF67" s="190">
        <f>SUM(SC67:SE67)</f>
        <v>0</v>
      </c>
      <c r="SG67" s="192" t="s">
        <v>73</v>
      </c>
      <c r="SH67" s="191" t="s">
        <v>43</v>
      </c>
      <c r="SI67" s="191" t="s">
        <v>43</v>
      </c>
      <c r="SJ67" s="191" t="s">
        <v>43</v>
      </c>
      <c r="SK67" s="190">
        <f>SUM(SH67:SJ67)</f>
        <v>0</v>
      </c>
      <c r="SL67" s="192" t="s">
        <v>73</v>
      </c>
      <c r="SM67" s="191" t="s">
        <v>43</v>
      </c>
      <c r="SN67" s="191" t="s">
        <v>43</v>
      </c>
      <c r="SO67" s="191" t="s">
        <v>43</v>
      </c>
      <c r="SP67" s="190">
        <f>SUM(SM67:SO67)</f>
        <v>0</v>
      </c>
      <c r="SQ67" s="192" t="s">
        <v>73</v>
      </c>
      <c r="SR67" s="191" t="s">
        <v>43</v>
      </c>
      <c r="SS67" s="191" t="s">
        <v>43</v>
      </c>
      <c r="ST67" s="191" t="s">
        <v>43</v>
      </c>
      <c r="SU67" s="190">
        <f>SUM(SR67:ST67)</f>
        <v>0</v>
      </c>
      <c r="SV67" s="192" t="s">
        <v>73</v>
      </c>
      <c r="SW67" s="191" t="s">
        <v>43</v>
      </c>
      <c r="SX67" s="191" t="s">
        <v>43</v>
      </c>
      <c r="SY67" s="191" t="s">
        <v>43</v>
      </c>
      <c r="SZ67" s="190">
        <f>SUM(SW67:SY67)</f>
        <v>0</v>
      </c>
      <c r="TA67" s="192" t="s">
        <v>73</v>
      </c>
      <c r="TB67" s="191" t="s">
        <v>43</v>
      </c>
      <c r="TC67" s="191" t="s">
        <v>43</v>
      </c>
      <c r="TD67" s="191" t="s">
        <v>43</v>
      </c>
      <c r="TE67" s="190">
        <f>SUM(TB67:TD67)</f>
        <v>0</v>
      </c>
      <c r="TF67" s="192" t="s">
        <v>73</v>
      </c>
      <c r="TG67" s="191" t="s">
        <v>43</v>
      </c>
      <c r="TH67" s="191" t="s">
        <v>43</v>
      </c>
      <c r="TI67" s="191" t="s">
        <v>43</v>
      </c>
      <c r="TJ67" s="190">
        <f>SUM(TG67:TI67)</f>
        <v>0</v>
      </c>
      <c r="TK67" s="192" t="s">
        <v>73</v>
      </c>
      <c r="TL67" s="191" t="s">
        <v>43</v>
      </c>
      <c r="TM67" s="191" t="s">
        <v>43</v>
      </c>
      <c r="TN67" s="191" t="s">
        <v>43</v>
      </c>
      <c r="TO67" s="190">
        <f>SUM(TL67:TN67)</f>
        <v>0</v>
      </c>
      <c r="TP67" s="192" t="s">
        <v>73</v>
      </c>
      <c r="TQ67" s="191" t="s">
        <v>43</v>
      </c>
      <c r="TR67" s="191" t="s">
        <v>43</v>
      </c>
      <c r="TS67" s="191" t="s">
        <v>43</v>
      </c>
      <c r="TT67" s="190">
        <f>SUM(TQ67:TS67)</f>
        <v>0</v>
      </c>
      <c r="TU67" s="192" t="s">
        <v>73</v>
      </c>
      <c r="TV67" s="191" t="s">
        <v>43</v>
      </c>
      <c r="TW67" s="191" t="s">
        <v>43</v>
      </c>
      <c r="TX67" s="191" t="s">
        <v>43</v>
      </c>
      <c r="TY67" s="190">
        <f>SUM(TV67:TX67)</f>
        <v>0</v>
      </c>
      <c r="TZ67" s="192" t="s">
        <v>73</v>
      </c>
      <c r="UA67" s="191" t="s">
        <v>43</v>
      </c>
      <c r="UB67" s="191" t="s">
        <v>43</v>
      </c>
      <c r="UC67" s="191" t="s">
        <v>43</v>
      </c>
      <c r="UD67" s="190">
        <f>SUM(UA67:UC67)</f>
        <v>0</v>
      </c>
      <c r="UE67" s="192" t="s">
        <v>73</v>
      </c>
      <c r="UF67" s="191" t="s">
        <v>43</v>
      </c>
      <c r="UG67" s="191" t="s">
        <v>43</v>
      </c>
      <c r="UH67" s="191" t="s">
        <v>43</v>
      </c>
      <c r="UI67" s="199">
        <f>SUM(UF67:UH67)</f>
        <v>0</v>
      </c>
      <c r="UJ67" s="192" t="s">
        <v>73</v>
      </c>
      <c r="UK67" s="191" t="s">
        <v>43</v>
      </c>
      <c r="UL67" s="191" t="s">
        <v>43</v>
      </c>
      <c r="UM67" s="191" t="s">
        <v>43</v>
      </c>
      <c r="UN67" s="190">
        <f>SUM(UK67:UM67)</f>
        <v>0</v>
      </c>
      <c r="UO67" s="192" t="s">
        <v>73</v>
      </c>
      <c r="UP67" s="191" t="s">
        <v>43</v>
      </c>
      <c r="UQ67" s="191" t="s">
        <v>43</v>
      </c>
      <c r="UR67" s="191" t="s">
        <v>43</v>
      </c>
      <c r="US67" s="190">
        <f>SUM(UP67:UR67)</f>
        <v>0</v>
      </c>
      <c r="UT67" s="192" t="s">
        <v>73</v>
      </c>
      <c r="UU67" s="191" t="s">
        <v>43</v>
      </c>
      <c r="UV67" s="191" t="s">
        <v>43</v>
      </c>
      <c r="UW67" s="191" t="s">
        <v>43</v>
      </c>
      <c r="UX67" s="190">
        <f>SUM(UU67:UW67)</f>
        <v>0</v>
      </c>
      <c r="UY67" s="192" t="s">
        <v>73</v>
      </c>
      <c r="UZ67" s="191" t="s">
        <v>43</v>
      </c>
      <c r="VA67" s="191" t="s">
        <v>43</v>
      </c>
      <c r="VB67" s="191" t="s">
        <v>43</v>
      </c>
      <c r="VC67" s="190">
        <f>SUM(UZ67:VB67)</f>
        <v>0</v>
      </c>
      <c r="VD67" s="192" t="s">
        <v>73</v>
      </c>
      <c r="VE67" s="191" t="s">
        <v>43</v>
      </c>
      <c r="VF67" s="191" t="s">
        <v>43</v>
      </c>
      <c r="VG67" s="191" t="s">
        <v>43</v>
      </c>
      <c r="VH67" s="190">
        <f>SUM(VE67:VG67)</f>
        <v>0</v>
      </c>
      <c r="VI67" s="192" t="s">
        <v>73</v>
      </c>
      <c r="VJ67" s="191" t="s">
        <v>43</v>
      </c>
      <c r="VK67" s="191" t="s">
        <v>43</v>
      </c>
      <c r="VL67" s="191" t="s">
        <v>43</v>
      </c>
      <c r="VM67" s="190">
        <f>SUM(VJ67:VL67)</f>
        <v>0</v>
      </c>
      <c r="VN67" s="192" t="s">
        <v>73</v>
      </c>
      <c r="VO67" s="191" t="s">
        <v>43</v>
      </c>
      <c r="VP67" s="191" t="s">
        <v>43</v>
      </c>
      <c r="VQ67" s="191" t="s">
        <v>43</v>
      </c>
      <c r="VR67" s="190">
        <f>SUM(VO67:VQ67)</f>
        <v>0</v>
      </c>
      <c r="VS67" s="192" t="s">
        <v>73</v>
      </c>
      <c r="VT67" s="191" t="s">
        <v>43</v>
      </c>
      <c r="VU67" s="191" t="s">
        <v>43</v>
      </c>
      <c r="VV67" s="191" t="s">
        <v>43</v>
      </c>
      <c r="VW67" s="190">
        <f>SUM(VT67:VV67)</f>
        <v>0</v>
      </c>
      <c r="VX67" s="192" t="s">
        <v>73</v>
      </c>
      <c r="VY67" s="191" t="s">
        <v>43</v>
      </c>
      <c r="VZ67" s="191" t="s">
        <v>43</v>
      </c>
      <c r="WA67" s="191" t="s">
        <v>43</v>
      </c>
      <c r="WB67" s="190">
        <f>SUM(VY67:WA67)</f>
        <v>0</v>
      </c>
      <c r="WC67" s="192" t="s">
        <v>73</v>
      </c>
      <c r="WD67" s="191" t="s">
        <v>43</v>
      </c>
      <c r="WE67" t="s">
        <v>43</v>
      </c>
      <c r="WF67" t="s">
        <v>43</v>
      </c>
      <c r="WG67" s="190">
        <f>SUM(WD67:WF67)</f>
        <v>0</v>
      </c>
      <c r="WH67" t="s">
        <v>73</v>
      </c>
      <c r="WI67" t="s">
        <v>43</v>
      </c>
      <c r="WJ67" t="s">
        <v>43</v>
      </c>
      <c r="WK67" t="s">
        <v>43</v>
      </c>
      <c r="WL67" s="190">
        <f>SUM(WI67:WK67)</f>
        <v>0</v>
      </c>
      <c r="WM67" t="s">
        <v>73</v>
      </c>
      <c r="WN67" t="s">
        <v>43</v>
      </c>
      <c r="WO67" t="s">
        <v>43</v>
      </c>
      <c r="WP67" t="s">
        <v>43</v>
      </c>
      <c r="WQ67" s="190">
        <f>SUM(WN67:WP67)</f>
        <v>0</v>
      </c>
      <c r="WR67" t="s">
        <v>73</v>
      </c>
      <c r="WS67" t="s">
        <v>43</v>
      </c>
      <c r="WT67" t="s">
        <v>43</v>
      </c>
      <c r="WU67" t="s">
        <v>43</v>
      </c>
      <c r="WV67" s="190">
        <f>SUM(WS67:WU67)</f>
        <v>0</v>
      </c>
      <c r="WW67" t="s">
        <v>73</v>
      </c>
      <c r="WX67" t="s">
        <v>43</v>
      </c>
      <c r="WY67" t="s">
        <v>43</v>
      </c>
      <c r="WZ67" t="s">
        <v>43</v>
      </c>
      <c r="XA67" s="190">
        <f>SUM(WX67:WZ67)</f>
        <v>0</v>
      </c>
      <c r="XB67" t="s">
        <v>73</v>
      </c>
      <c r="XC67" t="s">
        <v>43</v>
      </c>
      <c r="XD67" t="s">
        <v>43</v>
      </c>
      <c r="XE67" t="s">
        <v>43</v>
      </c>
      <c r="XF67" s="190">
        <f>SUM(XC67:XE67)</f>
        <v>0</v>
      </c>
      <c r="XG67" t="s">
        <v>73</v>
      </c>
      <c r="XH67" t="s">
        <v>43</v>
      </c>
      <c r="XI67" t="s">
        <v>43</v>
      </c>
      <c r="XJ67" t="s">
        <v>43</v>
      </c>
      <c r="XK67" s="190">
        <f>SUM(XH67:XJ67)</f>
        <v>0</v>
      </c>
      <c r="XL67" t="s">
        <v>73</v>
      </c>
      <c r="XM67" t="s">
        <v>43</v>
      </c>
      <c r="XN67" t="s">
        <v>43</v>
      </c>
      <c r="XO67" t="s">
        <v>43</v>
      </c>
      <c r="XP67" s="190">
        <f>SUM(XM67:XO67)</f>
        <v>0</v>
      </c>
      <c r="XQ67" t="s">
        <v>73</v>
      </c>
      <c r="XR67" t="s">
        <v>43</v>
      </c>
      <c r="XS67" t="s">
        <v>43</v>
      </c>
      <c r="XT67" t="s">
        <v>43</v>
      </c>
      <c r="XU67" s="190">
        <f>SUM(XR67:XT67)</f>
        <v>0</v>
      </c>
      <c r="XV67" t="s">
        <v>73</v>
      </c>
      <c r="XW67" t="s">
        <v>43</v>
      </c>
      <c r="XX67" t="s">
        <v>43</v>
      </c>
      <c r="XY67" t="s">
        <v>43</v>
      </c>
      <c r="XZ67" s="190">
        <f>SUM(XW67:XY67)</f>
        <v>0</v>
      </c>
      <c r="YA67" t="s">
        <v>73</v>
      </c>
      <c r="YB67" t="s">
        <v>43</v>
      </c>
      <c r="YC67" t="s">
        <v>43</v>
      </c>
      <c r="YD67" t="s">
        <v>43</v>
      </c>
      <c r="YE67" s="190">
        <f>SUM(YB67:YD67)</f>
        <v>0</v>
      </c>
      <c r="YF67" t="s">
        <v>73</v>
      </c>
      <c r="YG67" t="s">
        <v>43</v>
      </c>
      <c r="YH67" t="s">
        <v>43</v>
      </c>
      <c r="YI67" t="s">
        <v>43</v>
      </c>
      <c r="YJ67" s="190">
        <f>SUM(YG67:YI67)</f>
        <v>0</v>
      </c>
      <c r="YK67" t="s">
        <v>73</v>
      </c>
      <c r="YL67" t="s">
        <v>43</v>
      </c>
      <c r="YM67" t="s">
        <v>43</v>
      </c>
      <c r="YN67" t="s">
        <v>43</v>
      </c>
      <c r="YO67" s="190">
        <f>SUM(YL67:YN67)</f>
        <v>0</v>
      </c>
      <c r="YP67" t="s">
        <v>73</v>
      </c>
      <c r="YQ67" t="s">
        <v>43</v>
      </c>
      <c r="YR67" t="s">
        <v>43</v>
      </c>
      <c r="YS67" t="s">
        <v>43</v>
      </c>
      <c r="YT67" s="190">
        <f>SUM(YQ67:YS67)</f>
        <v>0</v>
      </c>
      <c r="YU67" t="s">
        <v>73</v>
      </c>
      <c r="YV67" t="s">
        <v>43</v>
      </c>
      <c r="YW67" t="s">
        <v>43</v>
      </c>
      <c r="YX67" t="s">
        <v>43</v>
      </c>
      <c r="YY67" s="190">
        <f>SUM(YV67:YX67)</f>
        <v>0</v>
      </c>
      <c r="YZ67" t="s">
        <v>73</v>
      </c>
      <c r="ZA67" t="s">
        <v>43</v>
      </c>
      <c r="ZB67" t="s">
        <v>43</v>
      </c>
      <c r="ZC67" t="s">
        <v>43</v>
      </c>
      <c r="ZD67" s="190">
        <f>SUM(ZA67:ZC67)</f>
        <v>0</v>
      </c>
      <c r="ZE67" t="s">
        <v>73</v>
      </c>
      <c r="ZF67" t="s">
        <v>43</v>
      </c>
      <c r="ZG67" t="s">
        <v>43</v>
      </c>
      <c r="ZH67" t="s">
        <v>43</v>
      </c>
      <c r="ZI67" s="190">
        <f>SUM(ZF67:ZH67)</f>
        <v>0</v>
      </c>
      <c r="ZJ67" t="s">
        <v>73</v>
      </c>
      <c r="ZN67" s="190">
        <f>SUM(ZK67:ZM67)</f>
        <v>0</v>
      </c>
      <c r="ZO67" t="s">
        <v>73</v>
      </c>
      <c r="ZS67" s="190">
        <f>SUM(ZP67:ZR67)</f>
        <v>0</v>
      </c>
      <c r="ZT67" t="s">
        <v>73</v>
      </c>
      <c r="ZX67" s="190">
        <f>SUM(ZU67:ZW67)</f>
        <v>0</v>
      </c>
      <c r="ZY67" t="s">
        <v>73</v>
      </c>
      <c r="AAC67" s="190">
        <f>SUM(ZZ67:AAB67)</f>
        <v>0</v>
      </c>
      <c r="AAD67" t="s">
        <v>73</v>
      </c>
      <c r="AAH67" s="190">
        <f>SUM(AAE67:AAG67)</f>
        <v>0</v>
      </c>
      <c r="AAI67" t="s">
        <v>73</v>
      </c>
      <c r="AAM67" s="190">
        <f>SUM(AAJ67:AAL67)</f>
        <v>0</v>
      </c>
    </row>
    <row r="68" spans="1:715" ht="23.25" thickBot="1" x14ac:dyDescent="0.3">
      <c r="A68" s="198" t="s">
        <v>168</v>
      </c>
      <c r="B68" s="197"/>
      <c r="C68" s="197" t="s">
        <v>165</v>
      </c>
      <c r="D68" s="197"/>
      <c r="E68" s="195" t="s">
        <v>61</v>
      </c>
      <c r="F68" s="198" t="s">
        <v>168</v>
      </c>
      <c r="G68" s="197"/>
      <c r="H68" s="197" t="s">
        <v>165</v>
      </c>
      <c r="I68" s="197"/>
      <c r="J68" s="195" t="s">
        <v>61</v>
      </c>
      <c r="K68" s="198" t="s">
        <v>168</v>
      </c>
      <c r="L68" s="197"/>
      <c r="M68" s="197" t="s">
        <v>165</v>
      </c>
      <c r="N68" s="197"/>
      <c r="O68" s="195" t="s">
        <v>61</v>
      </c>
      <c r="P68" s="198" t="s">
        <v>168</v>
      </c>
      <c r="Q68" s="197"/>
      <c r="R68" s="197" t="s">
        <v>165</v>
      </c>
      <c r="S68" s="197"/>
      <c r="T68" s="195" t="s">
        <v>61</v>
      </c>
      <c r="U68" s="198" t="s">
        <v>168</v>
      </c>
      <c r="V68" s="197"/>
      <c r="W68" s="197" t="s">
        <v>165</v>
      </c>
      <c r="X68" s="197"/>
      <c r="Y68" s="195" t="s">
        <v>61</v>
      </c>
      <c r="Z68" s="198" t="s">
        <v>168</v>
      </c>
      <c r="AA68" s="197"/>
      <c r="AB68" s="197" t="s">
        <v>165</v>
      </c>
      <c r="AC68" s="197"/>
      <c r="AD68" s="195" t="s">
        <v>61</v>
      </c>
      <c r="AE68" s="198" t="s">
        <v>168</v>
      </c>
      <c r="AF68" s="197"/>
      <c r="AG68" s="197" t="s">
        <v>165</v>
      </c>
      <c r="AH68" s="197"/>
      <c r="AI68" s="195" t="s">
        <v>61</v>
      </c>
      <c r="AJ68" s="198" t="s">
        <v>168</v>
      </c>
      <c r="AK68" s="197"/>
      <c r="AL68" s="197" t="s">
        <v>165</v>
      </c>
      <c r="AM68" s="197"/>
      <c r="AN68" s="195" t="s">
        <v>61</v>
      </c>
      <c r="AO68" s="196" t="s">
        <v>168</v>
      </c>
      <c r="AP68" s="195" t="s">
        <v>51</v>
      </c>
      <c r="AQ68" s="195" t="s">
        <v>165</v>
      </c>
      <c r="AR68" s="195" t="s">
        <v>51</v>
      </c>
      <c r="AS68" s="195" t="s">
        <v>61</v>
      </c>
      <c r="AT68" s="196" t="s">
        <v>168</v>
      </c>
      <c r="AU68" s="195" t="s">
        <v>166</v>
      </c>
      <c r="AV68" s="195" t="s">
        <v>165</v>
      </c>
      <c r="AW68" s="195" t="s">
        <v>164</v>
      </c>
      <c r="AX68" s="195" t="s">
        <v>61</v>
      </c>
      <c r="AY68" s="192" t="s">
        <v>74</v>
      </c>
      <c r="AZ68" s="191" t="s">
        <v>43</v>
      </c>
      <c r="BA68" s="191">
        <v>1.66</v>
      </c>
      <c r="BB68" s="191" t="s">
        <v>43</v>
      </c>
      <c r="BC68" s="190">
        <f>SUM(AZ68:BB68)</f>
        <v>1.66</v>
      </c>
      <c r="BD68" s="192" t="s">
        <v>74</v>
      </c>
      <c r="BE68" s="191" t="s">
        <v>43</v>
      </c>
      <c r="BF68" s="191">
        <v>1.66</v>
      </c>
      <c r="BG68" s="191" t="s">
        <v>43</v>
      </c>
      <c r="BH68" s="190">
        <f>SUM(BE68:BG68)</f>
        <v>1.66</v>
      </c>
      <c r="BI68" s="192" t="s">
        <v>74</v>
      </c>
      <c r="BJ68" s="191" t="s">
        <v>43</v>
      </c>
      <c r="BK68" s="191">
        <v>1.66</v>
      </c>
      <c r="BL68" s="191" t="s">
        <v>43</v>
      </c>
      <c r="BM68" s="190">
        <f>SUM(BJ68:BL68)</f>
        <v>1.66</v>
      </c>
      <c r="BN68" s="192" t="s">
        <v>74</v>
      </c>
      <c r="BO68" s="191" t="s">
        <v>43</v>
      </c>
      <c r="BP68" s="191">
        <v>1.66</v>
      </c>
      <c r="BQ68" s="191" t="s">
        <v>43</v>
      </c>
      <c r="BR68" s="190">
        <f>SUM(BO68:BQ68)</f>
        <v>1.66</v>
      </c>
      <c r="BS68" s="192" t="s">
        <v>74</v>
      </c>
      <c r="BT68" s="191" t="s">
        <v>43</v>
      </c>
      <c r="BU68" s="191">
        <v>1.66</v>
      </c>
      <c r="BV68" s="191" t="s">
        <v>43</v>
      </c>
      <c r="BW68" s="190">
        <f>SUM(BT68:BV68)</f>
        <v>1.66</v>
      </c>
      <c r="BX68" s="192" t="s">
        <v>74</v>
      </c>
      <c r="BY68" s="191" t="s">
        <v>43</v>
      </c>
      <c r="BZ68" s="191">
        <v>1.66</v>
      </c>
      <c r="CA68" s="191" t="s">
        <v>43</v>
      </c>
      <c r="CB68" s="190">
        <f>SUM(BY68:CA68)</f>
        <v>1.66</v>
      </c>
      <c r="CC68" s="192" t="s">
        <v>74</v>
      </c>
      <c r="CD68" s="191" t="s">
        <v>43</v>
      </c>
      <c r="CE68" s="191">
        <v>1.66</v>
      </c>
      <c r="CF68" s="191" t="s">
        <v>43</v>
      </c>
      <c r="CG68" s="190">
        <f>SUM(CD68:CF68)</f>
        <v>1.66</v>
      </c>
      <c r="CH68" s="192" t="s">
        <v>74</v>
      </c>
      <c r="CI68" s="191" t="s">
        <v>43</v>
      </c>
      <c r="CJ68" s="191">
        <v>1.66</v>
      </c>
      <c r="CK68" s="191" t="s">
        <v>43</v>
      </c>
      <c r="CL68" s="190">
        <f>SUM(CI68:CK68)</f>
        <v>1.66</v>
      </c>
      <c r="CM68" s="192" t="s">
        <v>74</v>
      </c>
      <c r="CN68" s="191" t="s">
        <v>43</v>
      </c>
      <c r="CO68" s="191">
        <v>1.66</v>
      </c>
      <c r="CP68" s="191" t="s">
        <v>43</v>
      </c>
      <c r="CQ68" s="190">
        <f>SUM(CN68:CP68)</f>
        <v>1.66</v>
      </c>
      <c r="CR68" s="192" t="s">
        <v>74</v>
      </c>
      <c r="CS68" s="191" t="s">
        <v>43</v>
      </c>
      <c r="CT68" s="191">
        <v>1.66</v>
      </c>
      <c r="CU68" s="191" t="s">
        <v>43</v>
      </c>
      <c r="CV68" s="190">
        <f>SUM(CS68:CU68)</f>
        <v>1.66</v>
      </c>
      <c r="CW68" s="192" t="s">
        <v>74</v>
      </c>
      <c r="CX68" s="191" t="s">
        <v>43</v>
      </c>
      <c r="CY68" s="191">
        <v>1.56</v>
      </c>
      <c r="CZ68" s="191" t="s">
        <v>43</v>
      </c>
      <c r="DA68" s="190">
        <f>SUM(CX68:CZ68)</f>
        <v>1.56</v>
      </c>
      <c r="DB68" s="192" t="s">
        <v>74</v>
      </c>
      <c r="DC68" s="191" t="s">
        <v>43</v>
      </c>
      <c r="DD68" s="191">
        <v>1.66</v>
      </c>
      <c r="DE68" s="191" t="s">
        <v>43</v>
      </c>
      <c r="DF68" s="190">
        <f>SUM(DC68:DE68)</f>
        <v>1.66</v>
      </c>
      <c r="DG68" s="192" t="s">
        <v>74</v>
      </c>
      <c r="DH68" s="191" t="s">
        <v>43</v>
      </c>
      <c r="DI68" s="191">
        <v>1.66</v>
      </c>
      <c r="DJ68" s="191" t="s">
        <v>43</v>
      </c>
      <c r="DK68" s="190">
        <f>SUM(DH68:DJ68)</f>
        <v>1.66</v>
      </c>
      <c r="DL68" s="192" t="s">
        <v>74</v>
      </c>
      <c r="DM68" s="191" t="s">
        <v>43</v>
      </c>
      <c r="DN68" s="191">
        <v>1.66</v>
      </c>
      <c r="DO68" s="191" t="s">
        <v>43</v>
      </c>
      <c r="DP68" s="190">
        <f>SUM(DM68:DO68)</f>
        <v>1.66</v>
      </c>
      <c r="DQ68" s="192" t="s">
        <v>74</v>
      </c>
      <c r="DR68" s="191" t="s">
        <v>43</v>
      </c>
      <c r="DS68" s="191">
        <v>1.66</v>
      </c>
      <c r="DT68" s="191" t="s">
        <v>43</v>
      </c>
      <c r="DU68" s="190">
        <f>SUM(DR68:DT68)</f>
        <v>1.66</v>
      </c>
      <c r="DV68" s="192" t="s">
        <v>74</v>
      </c>
      <c r="DW68" s="191" t="s">
        <v>43</v>
      </c>
      <c r="DX68" s="191">
        <v>1.66</v>
      </c>
      <c r="DY68" s="191" t="s">
        <v>43</v>
      </c>
      <c r="DZ68" s="190">
        <f>SUM(DW68:DY68)</f>
        <v>1.66</v>
      </c>
      <c r="EA68" s="192" t="s">
        <v>74</v>
      </c>
      <c r="EB68" s="191" t="s">
        <v>43</v>
      </c>
      <c r="EC68" s="191">
        <v>1.66</v>
      </c>
      <c r="ED68" s="191" t="s">
        <v>43</v>
      </c>
      <c r="EE68" s="190">
        <f>SUM(EB68:ED68)</f>
        <v>1.66</v>
      </c>
      <c r="EF68" s="192" t="s">
        <v>74</v>
      </c>
      <c r="EG68" s="191" t="s">
        <v>43</v>
      </c>
      <c r="EH68" s="191">
        <v>1.66</v>
      </c>
      <c r="EI68" s="191" t="s">
        <v>43</v>
      </c>
      <c r="EJ68" s="190">
        <f>SUM(EG68:EI68)</f>
        <v>1.66</v>
      </c>
      <c r="EK68" s="192" t="s">
        <v>74</v>
      </c>
      <c r="EL68" s="191" t="s">
        <v>43</v>
      </c>
      <c r="EM68" s="191">
        <v>1.66</v>
      </c>
      <c r="EN68" s="191" t="s">
        <v>43</v>
      </c>
      <c r="EO68" s="190">
        <f>SUM(EL68:EN68)</f>
        <v>1.66</v>
      </c>
      <c r="EP68" s="192" t="s">
        <v>74</v>
      </c>
      <c r="EQ68" s="191" t="s">
        <v>43</v>
      </c>
      <c r="ER68" s="191">
        <v>1.67</v>
      </c>
      <c r="ES68" s="191" t="s">
        <v>43</v>
      </c>
      <c r="ET68" s="190">
        <f>SUM(EQ68:ES68)</f>
        <v>1.67</v>
      </c>
      <c r="EU68" s="192" t="s">
        <v>74</v>
      </c>
      <c r="EV68" s="191" t="s">
        <v>43</v>
      </c>
      <c r="EW68" s="191">
        <v>1.68</v>
      </c>
      <c r="EX68" s="191" t="s">
        <v>43</v>
      </c>
      <c r="EY68" s="190">
        <f>SUM(EV68:EX68)</f>
        <v>1.68</v>
      </c>
      <c r="EZ68" s="192" t="s">
        <v>74</v>
      </c>
      <c r="FA68" s="191" t="s">
        <v>43</v>
      </c>
      <c r="FB68" s="191">
        <v>1.68</v>
      </c>
      <c r="FC68" s="191" t="s">
        <v>43</v>
      </c>
      <c r="FD68" s="190">
        <f>SUM(FA68:FC68)</f>
        <v>1.68</v>
      </c>
      <c r="FE68" s="192" t="s">
        <v>74</v>
      </c>
      <c r="FF68" s="191" t="s">
        <v>43</v>
      </c>
      <c r="FG68" s="191">
        <v>1.68</v>
      </c>
      <c r="FH68" s="191" t="s">
        <v>43</v>
      </c>
      <c r="FI68" s="190">
        <f>SUM(FF68:FH68)</f>
        <v>1.68</v>
      </c>
      <c r="FJ68" s="192" t="s">
        <v>74</v>
      </c>
      <c r="FK68" s="191" t="s">
        <v>43</v>
      </c>
      <c r="FL68" s="191">
        <v>1.65</v>
      </c>
      <c r="FM68" s="191" t="s">
        <v>43</v>
      </c>
      <c r="FN68" s="190">
        <f>SUM(FK68:FM68)</f>
        <v>1.65</v>
      </c>
      <c r="FO68" s="192" t="s">
        <v>74</v>
      </c>
      <c r="FP68" s="191" t="s">
        <v>43</v>
      </c>
      <c r="FQ68" s="191">
        <v>1.65</v>
      </c>
      <c r="FR68" s="191" t="s">
        <v>43</v>
      </c>
      <c r="FS68" s="190">
        <f>SUM(FP68:FR68)</f>
        <v>1.65</v>
      </c>
      <c r="FT68" s="192" t="s">
        <v>74</v>
      </c>
      <c r="FU68" s="191" t="s">
        <v>43</v>
      </c>
      <c r="FV68" s="191">
        <v>1.65</v>
      </c>
      <c r="FW68" s="191" t="s">
        <v>43</v>
      </c>
      <c r="FX68" s="190">
        <f>SUM(FU68:FW68)</f>
        <v>1.65</v>
      </c>
      <c r="FY68" s="192" t="s">
        <v>74</v>
      </c>
      <c r="FZ68" s="191" t="s">
        <v>43</v>
      </c>
      <c r="GA68" s="191">
        <v>1.66</v>
      </c>
      <c r="GB68" s="191" t="s">
        <v>43</v>
      </c>
      <c r="GC68" s="190">
        <f>SUM(FZ68:GB68)</f>
        <v>1.66</v>
      </c>
      <c r="GD68" s="192" t="s">
        <v>74</v>
      </c>
      <c r="GE68" s="191" t="s">
        <v>43</v>
      </c>
      <c r="GF68" s="191">
        <v>1.66</v>
      </c>
      <c r="GG68" s="191" t="s">
        <v>43</v>
      </c>
      <c r="GH68" s="190">
        <f>SUM(GE68:GG68)</f>
        <v>1.66</v>
      </c>
      <c r="GI68" s="192" t="s">
        <v>74</v>
      </c>
      <c r="GJ68" s="191" t="s">
        <v>43</v>
      </c>
      <c r="GK68" s="191">
        <v>1.66</v>
      </c>
      <c r="GL68" s="191" t="s">
        <v>43</v>
      </c>
      <c r="GM68" s="190">
        <f>SUM(GJ68:GL68)</f>
        <v>1.66</v>
      </c>
      <c r="GN68" s="192" t="s">
        <v>74</v>
      </c>
      <c r="GO68" s="191" t="s">
        <v>43</v>
      </c>
      <c r="GP68" s="191">
        <v>1.65</v>
      </c>
      <c r="GQ68" s="191" t="s">
        <v>43</v>
      </c>
      <c r="GR68" s="190">
        <f>SUM(GO68:GQ68)</f>
        <v>1.65</v>
      </c>
      <c r="GS68" s="192" t="s">
        <v>74</v>
      </c>
      <c r="GT68" s="191" t="s">
        <v>43</v>
      </c>
      <c r="GU68" s="191">
        <v>1.65</v>
      </c>
      <c r="GV68" s="191" t="s">
        <v>43</v>
      </c>
      <c r="GW68" s="190">
        <f>SUM(GT68:GV68)</f>
        <v>1.65</v>
      </c>
      <c r="GX68" s="192" t="s">
        <v>74</v>
      </c>
      <c r="GY68" s="191" t="s">
        <v>43</v>
      </c>
      <c r="GZ68" s="191">
        <v>1.65</v>
      </c>
      <c r="HA68" s="191" t="s">
        <v>43</v>
      </c>
      <c r="HB68" s="190">
        <f>SUM(GY68:HA68)</f>
        <v>1.65</v>
      </c>
      <c r="HC68" s="192" t="s">
        <v>74</v>
      </c>
      <c r="HD68" s="191" t="s">
        <v>43</v>
      </c>
      <c r="HE68" s="191">
        <v>1.65</v>
      </c>
      <c r="HF68" s="191" t="s">
        <v>43</v>
      </c>
      <c r="HG68" s="190">
        <f>SUM(HD68:HF68)</f>
        <v>1.65</v>
      </c>
      <c r="HH68" s="192" t="s">
        <v>74</v>
      </c>
      <c r="HI68" s="191" t="s">
        <v>43</v>
      </c>
      <c r="HJ68" s="191">
        <v>1.65</v>
      </c>
      <c r="HK68" s="191" t="s">
        <v>43</v>
      </c>
      <c r="HL68" s="190">
        <f>SUM(HI68:HK68)</f>
        <v>1.65</v>
      </c>
      <c r="HM68" s="192" t="s">
        <v>74</v>
      </c>
      <c r="HN68" s="191" t="s">
        <v>43</v>
      </c>
      <c r="HO68" s="191">
        <v>1.65</v>
      </c>
      <c r="HP68" s="191" t="s">
        <v>43</v>
      </c>
      <c r="HQ68" s="190">
        <f>SUM(HN68:HP68)</f>
        <v>1.65</v>
      </c>
      <c r="HR68" s="192" t="s">
        <v>74</v>
      </c>
      <c r="HS68" s="191" t="s">
        <v>43</v>
      </c>
      <c r="HT68" s="191">
        <v>1.65</v>
      </c>
      <c r="HU68" s="191" t="s">
        <v>43</v>
      </c>
      <c r="HV68" s="190">
        <f>SUM(HS68:HU68)</f>
        <v>1.65</v>
      </c>
      <c r="HW68" s="192" t="s">
        <v>74</v>
      </c>
      <c r="HX68" s="191" t="s">
        <v>43</v>
      </c>
      <c r="HY68" s="191">
        <v>1.66</v>
      </c>
      <c r="HZ68" s="191" t="s">
        <v>43</v>
      </c>
      <c r="IA68" s="190">
        <f>SUM(HX68:HZ68)</f>
        <v>1.66</v>
      </c>
      <c r="IB68" s="192" t="s">
        <v>74</v>
      </c>
      <c r="IC68" s="191" t="s">
        <v>43</v>
      </c>
      <c r="ID68" s="191">
        <v>1.66</v>
      </c>
      <c r="IE68" s="191" t="s">
        <v>43</v>
      </c>
      <c r="IF68" s="190">
        <f>SUM(IC68:IE68)</f>
        <v>1.66</v>
      </c>
      <c r="IG68" s="192" t="s">
        <v>74</v>
      </c>
      <c r="IH68" s="191" t="s">
        <v>43</v>
      </c>
      <c r="II68" s="191">
        <v>1.66</v>
      </c>
      <c r="IJ68" s="191" t="s">
        <v>43</v>
      </c>
      <c r="IK68" s="190">
        <f>SUM(IH68:IJ68)</f>
        <v>1.66</v>
      </c>
      <c r="IL68" s="192" t="s">
        <v>74</v>
      </c>
      <c r="IM68" s="191" t="s">
        <v>43</v>
      </c>
      <c r="IN68" s="191">
        <v>1.66</v>
      </c>
      <c r="IO68" s="191" t="s">
        <v>43</v>
      </c>
      <c r="IP68" s="190">
        <f>SUM(IM68:IO68)</f>
        <v>1.66</v>
      </c>
      <c r="IQ68" s="192" t="s">
        <v>74</v>
      </c>
      <c r="IR68" s="191" t="s">
        <v>43</v>
      </c>
      <c r="IS68" s="191">
        <v>1.66</v>
      </c>
      <c r="IT68" s="191" t="s">
        <v>43</v>
      </c>
      <c r="IU68" s="190">
        <f>SUM(IR68:IT68)</f>
        <v>1.66</v>
      </c>
      <c r="IV68" s="192" t="s">
        <v>74</v>
      </c>
      <c r="IW68" s="191" t="s">
        <v>43</v>
      </c>
      <c r="IX68" s="191">
        <v>1.7</v>
      </c>
      <c r="IY68" s="191" t="s">
        <v>43</v>
      </c>
      <c r="IZ68" s="190">
        <f>SUM(IW68:IY68)</f>
        <v>1.7</v>
      </c>
      <c r="JA68" s="192" t="s">
        <v>74</v>
      </c>
      <c r="JB68" s="191" t="s">
        <v>43</v>
      </c>
      <c r="JC68" s="191">
        <v>1.7</v>
      </c>
      <c r="JD68" s="191" t="s">
        <v>43</v>
      </c>
      <c r="JE68" s="190">
        <f>SUM(JB68:JD68)</f>
        <v>1.7</v>
      </c>
      <c r="JF68" s="192" t="s">
        <v>74</v>
      </c>
      <c r="JG68" s="191" t="s">
        <v>43</v>
      </c>
      <c r="JH68" s="191">
        <v>1.7</v>
      </c>
      <c r="JI68" s="191" t="s">
        <v>43</v>
      </c>
      <c r="JJ68" s="190">
        <f>SUM(JG68:JI68)</f>
        <v>1.7</v>
      </c>
      <c r="JK68" s="192" t="s">
        <v>74</v>
      </c>
      <c r="JL68" s="191" t="s">
        <v>43</v>
      </c>
      <c r="JM68" s="191">
        <v>1.7</v>
      </c>
      <c r="JN68" s="191" t="s">
        <v>43</v>
      </c>
      <c r="JO68" s="190">
        <f>SUM(JL68:JN68)</f>
        <v>1.7</v>
      </c>
      <c r="JP68" s="192" t="s">
        <v>74</v>
      </c>
      <c r="JQ68" s="191" t="s">
        <v>43</v>
      </c>
      <c r="JR68" s="191">
        <v>1.7</v>
      </c>
      <c r="JS68" s="191" t="s">
        <v>43</v>
      </c>
      <c r="JT68" s="190">
        <f>SUM(JQ68:JS68)</f>
        <v>1.7</v>
      </c>
      <c r="JU68" s="192" t="s">
        <v>74</v>
      </c>
      <c r="JV68" s="191" t="s">
        <v>43</v>
      </c>
      <c r="JW68" s="191">
        <v>1.7</v>
      </c>
      <c r="JX68" s="191" t="s">
        <v>43</v>
      </c>
      <c r="JY68" s="190">
        <f>SUM(JV68:JX68)</f>
        <v>1.7</v>
      </c>
      <c r="JZ68" s="192" t="s">
        <v>74</v>
      </c>
      <c r="KA68" s="191" t="s">
        <v>43</v>
      </c>
      <c r="KB68" s="191">
        <v>1.7</v>
      </c>
      <c r="KC68" s="191" t="s">
        <v>43</v>
      </c>
      <c r="KD68" s="190">
        <f>SUM(KA68:KC68)</f>
        <v>1.7</v>
      </c>
      <c r="KE68" s="192" t="s">
        <v>74</v>
      </c>
      <c r="KF68" s="191" t="s">
        <v>43</v>
      </c>
      <c r="KG68" s="191">
        <v>1.7</v>
      </c>
      <c r="KH68" s="191" t="s">
        <v>43</v>
      </c>
      <c r="KI68" s="190">
        <f>SUM(KF68:KH68)</f>
        <v>1.7</v>
      </c>
      <c r="KJ68" s="192" t="s">
        <v>74</v>
      </c>
      <c r="KK68" s="191" t="s">
        <v>43</v>
      </c>
      <c r="KL68" s="191">
        <v>1.7</v>
      </c>
      <c r="KM68" s="191" t="s">
        <v>43</v>
      </c>
      <c r="KN68" s="190">
        <f>SUM(KK68:KM68)</f>
        <v>1.7</v>
      </c>
      <c r="KO68" s="192" t="s">
        <v>74</v>
      </c>
      <c r="KP68" s="191" t="s">
        <v>43</v>
      </c>
      <c r="KQ68" s="191">
        <v>1.7</v>
      </c>
      <c r="KR68" s="191" t="s">
        <v>43</v>
      </c>
      <c r="KS68" s="190">
        <f>SUM(KP68:KR68)</f>
        <v>1.7</v>
      </c>
      <c r="KT68" s="192" t="s">
        <v>74</v>
      </c>
      <c r="KU68" s="191" t="s">
        <v>43</v>
      </c>
      <c r="KV68" s="191">
        <v>1.73</v>
      </c>
      <c r="KW68" s="191" t="s">
        <v>43</v>
      </c>
      <c r="KX68" s="190">
        <f>SUM(KU68:KW68)</f>
        <v>1.73</v>
      </c>
      <c r="KY68" s="192" t="s">
        <v>74</v>
      </c>
      <c r="KZ68" s="191" t="s">
        <v>43</v>
      </c>
      <c r="LA68" s="191">
        <v>1.73</v>
      </c>
      <c r="LB68" s="191" t="s">
        <v>43</v>
      </c>
      <c r="LC68" s="190">
        <f>SUM(KZ68:LB68)</f>
        <v>1.73</v>
      </c>
      <c r="LD68" s="192" t="s">
        <v>74</v>
      </c>
      <c r="LE68" s="191" t="s">
        <v>43</v>
      </c>
      <c r="LF68" s="191">
        <v>1.73</v>
      </c>
      <c r="LG68" s="191" t="s">
        <v>43</v>
      </c>
      <c r="LH68" s="190">
        <f>SUM(LE68:LG68)</f>
        <v>1.73</v>
      </c>
      <c r="LI68" s="192" t="s">
        <v>74</v>
      </c>
      <c r="LJ68" s="191" t="s">
        <v>43</v>
      </c>
      <c r="LK68" s="191">
        <v>1.73</v>
      </c>
      <c r="LL68" s="191" t="s">
        <v>43</v>
      </c>
      <c r="LM68" s="190">
        <f>SUM(LJ68:LL68)</f>
        <v>1.73</v>
      </c>
      <c r="LN68" s="192" t="s">
        <v>74</v>
      </c>
      <c r="LO68" s="191" t="s">
        <v>43</v>
      </c>
      <c r="LP68" s="191">
        <v>1.79</v>
      </c>
      <c r="LQ68" s="191" t="s">
        <v>43</v>
      </c>
      <c r="LR68" s="190">
        <f>SUM(LO68:LQ68)</f>
        <v>1.79</v>
      </c>
      <c r="LS68" s="192" t="s">
        <v>74</v>
      </c>
      <c r="LT68" s="191" t="s">
        <v>43</v>
      </c>
      <c r="LU68" s="191">
        <v>1.79</v>
      </c>
      <c r="LV68" s="191" t="s">
        <v>43</v>
      </c>
      <c r="LW68" s="190">
        <f>SUM(LT68:LV68)</f>
        <v>1.79</v>
      </c>
      <c r="LX68" s="192" t="s">
        <v>74</v>
      </c>
      <c r="LY68" s="191" t="s">
        <v>43</v>
      </c>
      <c r="LZ68" s="191">
        <v>1.79</v>
      </c>
      <c r="MA68" s="191" t="s">
        <v>43</v>
      </c>
      <c r="MB68" s="190">
        <f>SUM(LY68:MA68)</f>
        <v>1.79</v>
      </c>
      <c r="MC68" s="192" t="s">
        <v>74</v>
      </c>
      <c r="MD68" s="191" t="s">
        <v>43</v>
      </c>
      <c r="ME68" s="191">
        <v>1.79</v>
      </c>
      <c r="MF68" s="191" t="s">
        <v>43</v>
      </c>
      <c r="MG68" s="190">
        <f>SUM(MD68:MF68)</f>
        <v>1.79</v>
      </c>
      <c r="MH68" s="192" t="s">
        <v>74</v>
      </c>
      <c r="MI68" s="191" t="s">
        <v>43</v>
      </c>
      <c r="MJ68" s="191">
        <v>1.82</v>
      </c>
      <c r="MK68" s="191" t="s">
        <v>43</v>
      </c>
      <c r="ML68" s="190">
        <f>SUM(MI68:MK68)</f>
        <v>1.82</v>
      </c>
      <c r="MM68" s="192" t="s">
        <v>74</v>
      </c>
      <c r="MN68" s="191" t="s">
        <v>43</v>
      </c>
      <c r="MO68" s="191">
        <v>1.82</v>
      </c>
      <c r="MP68" s="191" t="s">
        <v>43</v>
      </c>
      <c r="MQ68" s="190">
        <f>SUM(MN68:MP68)</f>
        <v>1.82</v>
      </c>
      <c r="MR68" s="192" t="s">
        <v>74</v>
      </c>
      <c r="MS68" s="191" t="s">
        <v>43</v>
      </c>
      <c r="MT68" s="191">
        <v>1.82</v>
      </c>
      <c r="MU68" s="191" t="s">
        <v>43</v>
      </c>
      <c r="MV68" s="190">
        <f>SUM(MS68:MU68)</f>
        <v>1.82</v>
      </c>
      <c r="MW68" s="192" t="s">
        <v>74</v>
      </c>
      <c r="MX68" s="191" t="s">
        <v>43</v>
      </c>
      <c r="MY68" s="191">
        <v>1.82</v>
      </c>
      <c r="MZ68" s="191" t="s">
        <v>43</v>
      </c>
      <c r="NA68" s="190">
        <f>SUM(MX68:MZ68)</f>
        <v>1.82</v>
      </c>
      <c r="NB68" s="192" t="s">
        <v>74</v>
      </c>
      <c r="NC68" s="191" t="s">
        <v>43</v>
      </c>
      <c r="ND68" s="191">
        <v>1.82</v>
      </c>
      <c r="NE68" s="191" t="s">
        <v>43</v>
      </c>
      <c r="NF68" s="190">
        <f>SUM(NC68:NE68)</f>
        <v>1.82</v>
      </c>
      <c r="NG68" s="192" t="s">
        <v>74</v>
      </c>
      <c r="NH68" s="191" t="s">
        <v>43</v>
      </c>
      <c r="NI68" s="191">
        <v>1.82</v>
      </c>
      <c r="NJ68" s="191" t="s">
        <v>43</v>
      </c>
      <c r="NK68" s="190">
        <f>SUM(NH68:NJ68)</f>
        <v>1.82</v>
      </c>
      <c r="NL68" s="192" t="s">
        <v>74</v>
      </c>
      <c r="NM68" s="191" t="s">
        <v>43</v>
      </c>
      <c r="NN68" s="191">
        <v>1.79</v>
      </c>
      <c r="NO68" s="191" t="s">
        <v>43</v>
      </c>
      <c r="NP68" s="190">
        <f>SUM(NM68:NO68)</f>
        <v>1.79</v>
      </c>
      <c r="NQ68" s="192" t="s">
        <v>74</v>
      </c>
      <c r="NR68" s="191" t="s">
        <v>43</v>
      </c>
      <c r="NS68" s="191">
        <v>1.73</v>
      </c>
      <c r="NT68" s="191" t="s">
        <v>43</v>
      </c>
      <c r="NU68" s="190">
        <f>SUM(NR68:NT68)</f>
        <v>1.73</v>
      </c>
      <c r="NV68" s="192" t="s">
        <v>74</v>
      </c>
      <c r="NW68" s="191" t="s">
        <v>43</v>
      </c>
      <c r="NX68" s="191">
        <v>1.73</v>
      </c>
      <c r="NY68" s="191" t="s">
        <v>43</v>
      </c>
      <c r="NZ68" s="190">
        <f>SUM(NW68:NY68)</f>
        <v>1.73</v>
      </c>
      <c r="OA68" s="192" t="s">
        <v>74</v>
      </c>
      <c r="OB68" s="191" t="s">
        <v>43</v>
      </c>
      <c r="OC68" s="191">
        <v>1.73</v>
      </c>
      <c r="OD68" s="191" t="s">
        <v>43</v>
      </c>
      <c r="OE68" s="190">
        <f>SUM(OB68:OD68)</f>
        <v>1.73</v>
      </c>
      <c r="OF68" s="192" t="s">
        <v>74</v>
      </c>
      <c r="OG68" s="191" t="s">
        <v>43</v>
      </c>
      <c r="OH68" s="191">
        <v>1.73</v>
      </c>
      <c r="OI68" s="191" t="s">
        <v>43</v>
      </c>
      <c r="OJ68" s="190">
        <f>SUM(OG68:OI68)</f>
        <v>1.73</v>
      </c>
      <c r="OK68" s="192" t="s">
        <v>74</v>
      </c>
      <c r="OL68" s="191" t="s">
        <v>43</v>
      </c>
      <c r="OM68" s="191">
        <v>1.79</v>
      </c>
      <c r="ON68" s="191" t="s">
        <v>43</v>
      </c>
      <c r="OO68" s="190">
        <f>SUM(OL68:ON68)</f>
        <v>1.79</v>
      </c>
      <c r="OP68" s="192" t="s">
        <v>74</v>
      </c>
      <c r="OQ68" s="191" t="s">
        <v>43</v>
      </c>
      <c r="OR68" s="191">
        <v>1.79</v>
      </c>
      <c r="OS68" s="191" t="s">
        <v>43</v>
      </c>
      <c r="OT68" s="190">
        <f>SUM(OQ68:OS68)</f>
        <v>1.79</v>
      </c>
      <c r="OU68" s="192" t="s">
        <v>74</v>
      </c>
      <c r="OV68" s="191" t="s">
        <v>43</v>
      </c>
      <c r="OW68" s="191">
        <v>1.73</v>
      </c>
      <c r="OX68" s="191" t="s">
        <v>43</v>
      </c>
      <c r="OY68" s="190">
        <f>SUM(OV68:OX68)</f>
        <v>1.73</v>
      </c>
      <c r="OZ68" s="192" t="s">
        <v>74</v>
      </c>
      <c r="PA68" s="191" t="s">
        <v>43</v>
      </c>
      <c r="PB68" s="191">
        <v>1.82</v>
      </c>
      <c r="PC68" s="191" t="s">
        <v>43</v>
      </c>
      <c r="PD68" s="190">
        <f>SUM(PA68:PC68)</f>
        <v>1.82</v>
      </c>
      <c r="PE68" s="192" t="s">
        <v>74</v>
      </c>
      <c r="PF68" s="191" t="s">
        <v>43</v>
      </c>
      <c r="PG68" s="191">
        <v>1.82</v>
      </c>
      <c r="PH68" s="191" t="s">
        <v>43</v>
      </c>
      <c r="PI68" s="190">
        <f>SUM(PF68:PH68)</f>
        <v>1.82</v>
      </c>
      <c r="PJ68" s="192" t="s">
        <v>74</v>
      </c>
      <c r="PK68" s="191" t="s">
        <v>43</v>
      </c>
      <c r="PL68" s="191">
        <v>1.89</v>
      </c>
      <c r="PM68" s="191" t="s">
        <v>43</v>
      </c>
      <c r="PN68" s="190">
        <f>SUM(PK68:PM68)</f>
        <v>1.89</v>
      </c>
      <c r="PO68" s="192" t="s">
        <v>74</v>
      </c>
      <c r="PP68" s="190" t="s">
        <v>43</v>
      </c>
      <c r="PQ68" s="191">
        <v>1.92</v>
      </c>
      <c r="PR68" s="190" t="s">
        <v>43</v>
      </c>
      <c r="PS68" s="190">
        <f>SUM(PP68:PR68)</f>
        <v>1.92</v>
      </c>
      <c r="PT68" s="192" t="s">
        <v>74</v>
      </c>
      <c r="PU68" s="191" t="s">
        <v>43</v>
      </c>
      <c r="PV68" s="191">
        <v>1.98</v>
      </c>
      <c r="PW68" s="191" t="s">
        <v>43</v>
      </c>
      <c r="PX68" s="190">
        <f>SUM(PU68:PW68)</f>
        <v>1.98</v>
      </c>
      <c r="PY68" s="192" t="s">
        <v>74</v>
      </c>
      <c r="PZ68" s="191" t="s">
        <v>43</v>
      </c>
      <c r="QA68" s="191">
        <v>2.0099999999999998</v>
      </c>
      <c r="QB68" s="191" t="s">
        <v>43</v>
      </c>
      <c r="QC68" s="190">
        <f>SUM(PZ68:QB68)</f>
        <v>2.0099999999999998</v>
      </c>
      <c r="QD68" s="192" t="s">
        <v>74</v>
      </c>
      <c r="QE68" s="191" t="s">
        <v>43</v>
      </c>
      <c r="QF68" s="191">
        <v>2.02</v>
      </c>
      <c r="QG68" s="191" t="s">
        <v>43</v>
      </c>
      <c r="QH68" s="190">
        <f>SUM(QE68:QG68)</f>
        <v>2.02</v>
      </c>
      <c r="QI68" s="192" t="s">
        <v>74</v>
      </c>
      <c r="QJ68" s="191" t="s">
        <v>43</v>
      </c>
      <c r="QK68" s="191">
        <v>2.0299999999999998</v>
      </c>
      <c r="QL68" s="191" t="s">
        <v>43</v>
      </c>
      <c r="QM68" s="190">
        <f>SUM(QJ68:QL68)</f>
        <v>2.0299999999999998</v>
      </c>
      <c r="QN68" s="192" t="s">
        <v>74</v>
      </c>
      <c r="QO68" s="191" t="s">
        <v>43</v>
      </c>
      <c r="QP68" s="191">
        <v>2.0499999999999998</v>
      </c>
      <c r="QQ68" s="191" t="s">
        <v>43</v>
      </c>
      <c r="QR68" s="190">
        <f>SUM(QO68:QQ68)</f>
        <v>2.0499999999999998</v>
      </c>
      <c r="QS68" s="192" t="s">
        <v>74</v>
      </c>
      <c r="QT68" s="191" t="s">
        <v>43</v>
      </c>
      <c r="QU68" s="191">
        <v>2.08</v>
      </c>
      <c r="QV68" s="191" t="s">
        <v>43</v>
      </c>
      <c r="QW68" s="190">
        <f>SUM(QT68:QV68)</f>
        <v>2.08</v>
      </c>
      <c r="QX68" s="192" t="s">
        <v>74</v>
      </c>
      <c r="QY68" s="191" t="s">
        <v>43</v>
      </c>
      <c r="QZ68" s="191">
        <v>2.13</v>
      </c>
      <c r="RA68" s="191" t="s">
        <v>43</v>
      </c>
      <c r="RB68" s="190">
        <f>SUM(QY68:RA68)</f>
        <v>2.13</v>
      </c>
      <c r="RC68" s="192" t="s">
        <v>74</v>
      </c>
      <c r="RD68" s="191" t="s">
        <v>43</v>
      </c>
      <c r="RE68" s="191">
        <v>2.13</v>
      </c>
      <c r="RF68" s="191" t="s">
        <v>43</v>
      </c>
      <c r="RG68" s="190">
        <f>SUM(RD68:RF68)</f>
        <v>2.13</v>
      </c>
      <c r="RH68" s="192" t="s">
        <v>74</v>
      </c>
      <c r="RI68" s="191" t="s">
        <v>43</v>
      </c>
      <c r="RJ68" s="191">
        <v>2.1800000000000002</v>
      </c>
      <c r="RK68" s="191" t="s">
        <v>43</v>
      </c>
      <c r="RL68" s="190">
        <f>SUM(RI68:RK68)</f>
        <v>2.1800000000000002</v>
      </c>
      <c r="RM68" s="192" t="s">
        <v>74</v>
      </c>
      <c r="RN68" s="191" t="s">
        <v>43</v>
      </c>
      <c r="RO68" s="191">
        <v>2.1800000000000002</v>
      </c>
      <c r="RP68" s="191" t="s">
        <v>43</v>
      </c>
      <c r="RQ68" s="190">
        <f>SUM(RN68:RP68)</f>
        <v>2.1800000000000002</v>
      </c>
      <c r="RR68" s="192" t="s">
        <v>74</v>
      </c>
      <c r="RS68" s="191" t="s">
        <v>43</v>
      </c>
      <c r="RT68" s="191">
        <v>2.33</v>
      </c>
      <c r="RU68" s="191" t="s">
        <v>43</v>
      </c>
      <c r="RV68" s="190">
        <f>SUM(RS68:RU68)</f>
        <v>2.33</v>
      </c>
      <c r="RW68" s="192" t="s">
        <v>74</v>
      </c>
      <c r="RX68" s="191" t="s">
        <v>43</v>
      </c>
      <c r="RY68" s="191">
        <v>2.29</v>
      </c>
      <c r="RZ68" s="191" t="s">
        <v>43</v>
      </c>
      <c r="SA68" s="190">
        <f>SUM(RX68:RZ68)</f>
        <v>2.29</v>
      </c>
      <c r="SB68" s="192" t="s">
        <v>74</v>
      </c>
      <c r="SC68" s="191" t="s">
        <v>43</v>
      </c>
      <c r="SD68" s="191">
        <v>2.29</v>
      </c>
      <c r="SE68" s="191" t="s">
        <v>43</v>
      </c>
      <c r="SF68" s="190">
        <f>SUM(SC68:SE68)</f>
        <v>2.29</v>
      </c>
      <c r="SG68" s="192" t="s">
        <v>74</v>
      </c>
      <c r="SH68" s="191" t="s">
        <v>43</v>
      </c>
      <c r="SI68" s="191">
        <v>2.37</v>
      </c>
      <c r="SJ68" s="191" t="s">
        <v>43</v>
      </c>
      <c r="SK68" s="190">
        <f>SUM(SH68:SJ68)</f>
        <v>2.37</v>
      </c>
      <c r="SL68" s="192" t="s">
        <v>74</v>
      </c>
      <c r="SM68" s="191" t="s">
        <v>43</v>
      </c>
      <c r="SN68" s="191">
        <v>2.37</v>
      </c>
      <c r="SO68" s="191" t="s">
        <v>43</v>
      </c>
      <c r="SP68" s="190">
        <f>SUM(SM68:SO68)</f>
        <v>2.37</v>
      </c>
      <c r="SQ68" s="192" t="s">
        <v>74</v>
      </c>
      <c r="SR68" s="191" t="s">
        <v>43</v>
      </c>
      <c r="SS68" s="191">
        <v>2.37</v>
      </c>
      <c r="ST68" s="191" t="s">
        <v>43</v>
      </c>
      <c r="SU68" s="190">
        <f>SUM(SR68:ST68)</f>
        <v>2.37</v>
      </c>
      <c r="SV68" s="192" t="s">
        <v>74</v>
      </c>
      <c r="SW68" s="191" t="s">
        <v>43</v>
      </c>
      <c r="SX68" s="191">
        <v>2.4300000000000002</v>
      </c>
      <c r="SY68" s="191" t="s">
        <v>43</v>
      </c>
      <c r="SZ68" s="190">
        <f>SUM(SW68:SY68)</f>
        <v>2.4300000000000002</v>
      </c>
      <c r="TA68" s="192" t="s">
        <v>74</v>
      </c>
      <c r="TB68" s="191" t="s">
        <v>43</v>
      </c>
      <c r="TC68" s="191">
        <v>2.37</v>
      </c>
      <c r="TD68" s="191" t="s">
        <v>43</v>
      </c>
      <c r="TE68" s="190">
        <f>SUM(TB68:TD68)</f>
        <v>2.37</v>
      </c>
      <c r="TF68" s="192" t="s">
        <v>74</v>
      </c>
      <c r="TG68" s="191" t="s">
        <v>43</v>
      </c>
      <c r="TH68" s="191">
        <v>2.37</v>
      </c>
      <c r="TI68" s="191" t="s">
        <v>43</v>
      </c>
      <c r="TJ68" s="190">
        <f>SUM(TG68:TI68)</f>
        <v>2.37</v>
      </c>
      <c r="TK68" s="192" t="s">
        <v>74</v>
      </c>
      <c r="TL68" s="191" t="s">
        <v>43</v>
      </c>
      <c r="TM68" s="191">
        <v>2.37</v>
      </c>
      <c r="TN68" s="191" t="s">
        <v>43</v>
      </c>
      <c r="TO68" s="190">
        <f>SUM(TL68:TN68)</f>
        <v>2.37</v>
      </c>
      <c r="TP68" s="192" t="s">
        <v>74</v>
      </c>
      <c r="TQ68" s="191" t="s">
        <v>43</v>
      </c>
      <c r="TR68" s="191">
        <v>2.37</v>
      </c>
      <c r="TS68" s="191" t="s">
        <v>43</v>
      </c>
      <c r="TT68" s="190">
        <f>SUM(TQ68:TS68)</f>
        <v>2.37</v>
      </c>
      <c r="TU68" s="192" t="s">
        <v>74</v>
      </c>
      <c r="TV68" s="191" t="s">
        <v>43</v>
      </c>
      <c r="TW68" s="191">
        <v>2.37</v>
      </c>
      <c r="TX68" s="191" t="s">
        <v>43</v>
      </c>
      <c r="TY68" s="190">
        <f>SUM(TV68:TX68)</f>
        <v>2.37</v>
      </c>
      <c r="TZ68" s="192" t="s">
        <v>74</v>
      </c>
      <c r="UA68" s="191" t="s">
        <v>43</v>
      </c>
      <c r="UB68" s="191">
        <v>2.37</v>
      </c>
      <c r="UC68" s="191" t="s">
        <v>43</v>
      </c>
      <c r="UD68" s="190">
        <f>SUM(UA68:UC68)</f>
        <v>2.37</v>
      </c>
      <c r="UE68" s="192" t="s">
        <v>74</v>
      </c>
      <c r="UF68" s="191" t="s">
        <v>43</v>
      </c>
      <c r="UG68" s="191">
        <v>2.37</v>
      </c>
      <c r="UH68" s="191" t="s">
        <v>43</v>
      </c>
      <c r="UI68" s="191">
        <f>SUM(UF68:UH68)</f>
        <v>2.37</v>
      </c>
      <c r="UJ68" s="192" t="s">
        <v>74</v>
      </c>
      <c r="UK68" s="191" t="s">
        <v>43</v>
      </c>
      <c r="UL68" s="191">
        <v>2.48</v>
      </c>
      <c r="UM68" s="191" t="s">
        <v>43</v>
      </c>
      <c r="UN68" s="190">
        <f>SUM(UK68:UM68)</f>
        <v>2.48</v>
      </c>
      <c r="UO68" s="192" t="s">
        <v>74</v>
      </c>
      <c r="UP68" s="191" t="s">
        <v>43</v>
      </c>
      <c r="UQ68" s="191">
        <v>2.48</v>
      </c>
      <c r="UR68" s="191" t="s">
        <v>43</v>
      </c>
      <c r="US68" s="190">
        <f>SUM(UP68:UR68)</f>
        <v>2.48</v>
      </c>
      <c r="UT68" s="192" t="s">
        <v>74</v>
      </c>
      <c r="UU68" s="191" t="s">
        <v>43</v>
      </c>
      <c r="UV68" s="191">
        <v>2.57</v>
      </c>
      <c r="UW68" t="s">
        <v>43</v>
      </c>
      <c r="UX68" s="190">
        <f>SUM(UU68:UW68)</f>
        <v>2.57</v>
      </c>
      <c r="UY68" s="192" t="s">
        <v>74</v>
      </c>
      <c r="UZ68" s="191" t="s">
        <v>43</v>
      </c>
      <c r="VA68" s="191">
        <v>2.57</v>
      </c>
      <c r="VB68" t="s">
        <v>43</v>
      </c>
      <c r="VC68" s="190">
        <f>SUM(UZ68:VB68)</f>
        <v>2.57</v>
      </c>
      <c r="VD68" s="192" t="s">
        <v>74</v>
      </c>
      <c r="VE68" s="191" t="s">
        <v>43</v>
      </c>
      <c r="VF68" s="191">
        <v>2.57</v>
      </c>
      <c r="VG68" t="s">
        <v>43</v>
      </c>
      <c r="VH68" s="190">
        <f>SUM(VE68:VG68)</f>
        <v>2.57</v>
      </c>
      <c r="VI68" s="192" t="s">
        <v>74</v>
      </c>
      <c r="VJ68" s="191" t="s">
        <v>43</v>
      </c>
      <c r="VK68" s="191">
        <v>2.79</v>
      </c>
      <c r="VL68" t="s">
        <v>43</v>
      </c>
      <c r="VM68" s="190">
        <f>SUM(VJ68:VL68)</f>
        <v>2.79</v>
      </c>
      <c r="VN68" s="192" t="s">
        <v>74</v>
      </c>
      <c r="VO68" s="191" t="s">
        <v>43</v>
      </c>
      <c r="VP68" s="191">
        <v>2.79</v>
      </c>
      <c r="VQ68" t="s">
        <v>43</v>
      </c>
      <c r="VR68" s="190">
        <f>SUM(VO68:VQ68)</f>
        <v>2.79</v>
      </c>
      <c r="VS68" s="192" t="s">
        <v>74</v>
      </c>
      <c r="VT68" s="191" t="s">
        <v>43</v>
      </c>
      <c r="VU68" s="191">
        <v>2.79</v>
      </c>
      <c r="VV68" t="s">
        <v>43</v>
      </c>
      <c r="VW68" s="190">
        <f>SUM(VT68:VV68)</f>
        <v>2.79</v>
      </c>
      <c r="VX68" s="192" t="s">
        <v>74</v>
      </c>
      <c r="VY68" s="191" t="s">
        <v>43</v>
      </c>
      <c r="VZ68" s="191">
        <v>2.79</v>
      </c>
      <c r="WA68" t="s">
        <v>43</v>
      </c>
      <c r="WB68" s="190">
        <f>SUM(VY68:WA68)</f>
        <v>2.79</v>
      </c>
      <c r="WC68" s="192" t="s">
        <v>74</v>
      </c>
      <c r="WD68" s="191" t="s">
        <v>43</v>
      </c>
      <c r="WE68">
        <v>2.79</v>
      </c>
      <c r="WF68" t="s">
        <v>43</v>
      </c>
      <c r="WG68" s="190">
        <f>SUM(WD68:WF68)</f>
        <v>2.79</v>
      </c>
      <c r="WH68" t="s">
        <v>74</v>
      </c>
      <c r="WI68" t="s">
        <v>43</v>
      </c>
      <c r="WJ68">
        <v>2.79</v>
      </c>
      <c r="WK68" t="s">
        <v>43</v>
      </c>
      <c r="WL68" s="190">
        <f>SUM(WI68:WK68)</f>
        <v>2.79</v>
      </c>
      <c r="WM68" t="s">
        <v>74</v>
      </c>
      <c r="WN68" t="s">
        <v>43</v>
      </c>
      <c r="WO68">
        <v>2.79</v>
      </c>
      <c r="WP68" t="s">
        <v>43</v>
      </c>
      <c r="WQ68" s="190">
        <f>SUM(WN68:WP68)</f>
        <v>2.79</v>
      </c>
      <c r="WR68" t="s">
        <v>74</v>
      </c>
      <c r="WS68" t="s">
        <v>43</v>
      </c>
      <c r="WT68">
        <v>2.79</v>
      </c>
      <c r="WU68" t="s">
        <v>43</v>
      </c>
      <c r="WV68" s="190">
        <f>SUM(WS68:WU68)</f>
        <v>2.79</v>
      </c>
      <c r="WW68" t="s">
        <v>74</v>
      </c>
      <c r="WX68" t="s">
        <v>43</v>
      </c>
      <c r="WY68">
        <v>2.79</v>
      </c>
      <c r="WZ68" t="s">
        <v>43</v>
      </c>
      <c r="XA68" s="190">
        <f>SUM(WX68:WZ68)</f>
        <v>2.79</v>
      </c>
      <c r="XB68" t="s">
        <v>74</v>
      </c>
      <c r="XC68" t="s">
        <v>43</v>
      </c>
      <c r="XD68">
        <v>2.79</v>
      </c>
      <c r="XE68" t="s">
        <v>43</v>
      </c>
      <c r="XF68" s="190">
        <f>SUM(XC68:XE68)</f>
        <v>2.79</v>
      </c>
      <c r="XG68" t="s">
        <v>74</v>
      </c>
      <c r="XH68" t="s">
        <v>43</v>
      </c>
      <c r="XI68">
        <v>2.79</v>
      </c>
      <c r="XJ68" t="s">
        <v>43</v>
      </c>
      <c r="XK68" s="190">
        <f>SUM(XH68:XJ68)</f>
        <v>2.79</v>
      </c>
      <c r="XL68" t="s">
        <v>74</v>
      </c>
      <c r="XM68" t="s">
        <v>43</v>
      </c>
      <c r="XN68">
        <v>2.79</v>
      </c>
      <c r="XO68" t="s">
        <v>43</v>
      </c>
      <c r="XP68" s="190">
        <f>SUM(XM68:XO68)</f>
        <v>2.79</v>
      </c>
      <c r="XQ68" t="s">
        <v>74</v>
      </c>
      <c r="XR68" t="s">
        <v>43</v>
      </c>
      <c r="XS68">
        <v>2.79</v>
      </c>
      <c r="XT68" t="s">
        <v>43</v>
      </c>
      <c r="XU68" s="190">
        <f>SUM(XR68:XT68)</f>
        <v>2.79</v>
      </c>
      <c r="XV68" t="s">
        <v>74</v>
      </c>
      <c r="XW68" t="s">
        <v>43</v>
      </c>
      <c r="XX68">
        <v>2.79</v>
      </c>
      <c r="XY68" t="s">
        <v>43</v>
      </c>
      <c r="XZ68" s="190">
        <f>SUM(XW68:XY68)</f>
        <v>2.79</v>
      </c>
      <c r="YA68" t="s">
        <v>74</v>
      </c>
      <c r="YB68" t="s">
        <v>43</v>
      </c>
      <c r="YC68">
        <v>2.79</v>
      </c>
      <c r="YD68" t="s">
        <v>43</v>
      </c>
      <c r="YE68" s="190">
        <f>SUM(YB68:YD68)</f>
        <v>2.79</v>
      </c>
      <c r="YF68" t="s">
        <v>74</v>
      </c>
      <c r="YG68" t="s">
        <v>43</v>
      </c>
      <c r="YH68">
        <v>2.81</v>
      </c>
      <c r="YI68" t="s">
        <v>43</v>
      </c>
      <c r="YJ68" s="190">
        <f>SUM(YG68:YI68)</f>
        <v>2.81</v>
      </c>
      <c r="YK68" t="s">
        <v>74</v>
      </c>
      <c r="YL68" t="s">
        <v>43</v>
      </c>
      <c r="YM68">
        <v>2.81</v>
      </c>
      <c r="YN68" t="s">
        <v>43</v>
      </c>
      <c r="YO68" s="190">
        <f>SUM(YL68:YN68)</f>
        <v>2.81</v>
      </c>
      <c r="YP68" t="s">
        <v>74</v>
      </c>
      <c r="YQ68" t="s">
        <v>43</v>
      </c>
      <c r="YR68">
        <v>2.82</v>
      </c>
      <c r="YS68" t="s">
        <v>43</v>
      </c>
      <c r="YT68" s="190">
        <f>SUM(YQ68:YS68)</f>
        <v>2.82</v>
      </c>
      <c r="YU68" t="s">
        <v>74</v>
      </c>
      <c r="YV68" t="s">
        <v>43</v>
      </c>
      <c r="YW68">
        <v>2.83</v>
      </c>
      <c r="YX68" t="s">
        <v>43</v>
      </c>
      <c r="YY68" s="190">
        <f>SUM(YV68:YX68)</f>
        <v>2.83</v>
      </c>
      <c r="YZ68" t="s">
        <v>74</v>
      </c>
      <c r="ZA68" t="s">
        <v>43</v>
      </c>
      <c r="ZB68">
        <v>2.83</v>
      </c>
      <c r="ZC68" t="s">
        <v>43</v>
      </c>
      <c r="ZD68" s="190">
        <f>SUM(ZA68:ZC68)</f>
        <v>2.83</v>
      </c>
      <c r="ZE68" t="s">
        <v>74</v>
      </c>
      <c r="ZF68" t="s">
        <v>43</v>
      </c>
      <c r="ZG68">
        <v>2.86</v>
      </c>
      <c r="ZH68" t="s">
        <v>43</v>
      </c>
      <c r="ZI68" s="190">
        <f>SUM(ZF68:ZH68)</f>
        <v>2.86</v>
      </c>
      <c r="ZJ68" t="s">
        <v>74</v>
      </c>
      <c r="ZN68" s="190">
        <f>SUM(ZK68:ZM68)</f>
        <v>0</v>
      </c>
      <c r="ZO68" t="s">
        <v>74</v>
      </c>
      <c r="ZS68" s="190">
        <f>SUM(ZP68:ZR68)</f>
        <v>0</v>
      </c>
      <c r="ZT68" t="s">
        <v>74</v>
      </c>
      <c r="ZX68" s="190">
        <f>SUM(ZU68:ZW68)</f>
        <v>0</v>
      </c>
      <c r="ZY68" t="s">
        <v>74</v>
      </c>
      <c r="AAC68" s="190">
        <f>SUM(ZZ68:AAB68)</f>
        <v>0</v>
      </c>
      <c r="AAD68" t="s">
        <v>74</v>
      </c>
      <c r="AAH68" s="190">
        <f>SUM(AAE68:AAG68)</f>
        <v>0</v>
      </c>
      <c r="AAI68" t="s">
        <v>74</v>
      </c>
      <c r="AAM68" s="190">
        <f>SUM(AAJ68:AAL68)</f>
        <v>0</v>
      </c>
    </row>
    <row r="69" spans="1:715" ht="15.75" thickBot="1" x14ac:dyDescent="0.3">
      <c r="A69" s="194" t="s">
        <v>62</v>
      </c>
      <c r="B69" s="193" t="s">
        <v>163</v>
      </c>
      <c r="C69" s="193">
        <v>396.34</v>
      </c>
      <c r="D69" s="193" t="s">
        <v>163</v>
      </c>
      <c r="E69" s="190">
        <f>SUM(B69:D69)</f>
        <v>396.34</v>
      </c>
      <c r="F69" s="194" t="s">
        <v>62</v>
      </c>
      <c r="G69" s="193" t="s">
        <v>163</v>
      </c>
      <c r="H69" s="193">
        <v>398.88</v>
      </c>
      <c r="I69" s="193" t="s">
        <v>163</v>
      </c>
      <c r="J69" s="190">
        <f>SUM(G69:I69)</f>
        <v>398.88</v>
      </c>
      <c r="K69" s="194" t="s">
        <v>62</v>
      </c>
      <c r="L69" s="193" t="s">
        <v>163</v>
      </c>
      <c r="M69" s="193">
        <v>402.75</v>
      </c>
      <c r="N69" s="193" t="s">
        <v>163</v>
      </c>
      <c r="O69" s="190">
        <f>SUM(L69:N69)</f>
        <v>402.75</v>
      </c>
      <c r="P69" s="194" t="s">
        <v>62</v>
      </c>
      <c r="Q69" s="193" t="s">
        <v>163</v>
      </c>
      <c r="R69" s="193">
        <v>406.12</v>
      </c>
      <c r="S69" s="193" t="s">
        <v>163</v>
      </c>
      <c r="T69" s="190">
        <f>SUM(Q69:S69)</f>
        <v>406.12</v>
      </c>
      <c r="U69" s="194" t="s">
        <v>62</v>
      </c>
      <c r="V69" s="193" t="s">
        <v>163</v>
      </c>
      <c r="W69" s="193">
        <v>409.07</v>
      </c>
      <c r="X69" s="193" t="s">
        <v>163</v>
      </c>
      <c r="Y69" s="190">
        <f>SUM(V69:X69)</f>
        <v>409.07</v>
      </c>
      <c r="Z69" s="194" t="s">
        <v>62</v>
      </c>
      <c r="AA69" s="193" t="s">
        <v>163</v>
      </c>
      <c r="AB69" s="193">
        <v>410.21</v>
      </c>
      <c r="AC69" s="193" t="s">
        <v>163</v>
      </c>
      <c r="AD69" s="190">
        <f>SUM(AA69:AC69)</f>
        <v>410.21</v>
      </c>
      <c r="AE69" s="194" t="s">
        <v>62</v>
      </c>
      <c r="AF69" s="193" t="s">
        <v>163</v>
      </c>
      <c r="AG69" s="193">
        <v>410.35</v>
      </c>
      <c r="AH69" s="193" t="s">
        <v>163</v>
      </c>
      <c r="AI69" s="190">
        <f>SUM(AF69:AH69)</f>
        <v>410.35</v>
      </c>
      <c r="AJ69" s="194" t="s">
        <v>62</v>
      </c>
      <c r="AK69" s="193" t="s">
        <v>163</v>
      </c>
      <c r="AL69" s="193">
        <v>410.8</v>
      </c>
      <c r="AM69" s="193" t="s">
        <v>163</v>
      </c>
      <c r="AN69" s="190">
        <f>SUM(AK69:AM69)</f>
        <v>410.8</v>
      </c>
      <c r="AO69" s="192" t="s">
        <v>62</v>
      </c>
      <c r="AP69" s="191" t="s">
        <v>51</v>
      </c>
      <c r="AQ69" s="191">
        <v>414.11</v>
      </c>
      <c r="AR69" s="191" t="s">
        <v>51</v>
      </c>
      <c r="AS69" s="190">
        <f>SUM(AP69:AR69)</f>
        <v>414.11</v>
      </c>
      <c r="AT69" s="192" t="s">
        <v>62</v>
      </c>
      <c r="AU69" s="191" t="s">
        <v>43</v>
      </c>
      <c r="AV69" s="191">
        <v>415.3</v>
      </c>
      <c r="AW69" s="191" t="s">
        <v>43</v>
      </c>
      <c r="AX69" s="190">
        <f>SUM(AU69:AW69)</f>
        <v>415.3</v>
      </c>
      <c r="AY69" s="192" t="s">
        <v>75</v>
      </c>
      <c r="AZ69" s="191" t="s">
        <v>43</v>
      </c>
      <c r="BA69" s="191">
        <v>587.22</v>
      </c>
      <c r="BB69" s="191" t="s">
        <v>43</v>
      </c>
      <c r="BC69" s="190">
        <f>SUM(AZ69:BB69)</f>
        <v>587.22</v>
      </c>
      <c r="BD69" s="192" t="s">
        <v>75</v>
      </c>
      <c r="BE69" s="191" t="s">
        <v>43</v>
      </c>
      <c r="BF69" s="191">
        <v>589.62</v>
      </c>
      <c r="BG69" s="191" t="s">
        <v>43</v>
      </c>
      <c r="BH69" s="190">
        <f>SUM(BE69:BG69)</f>
        <v>589.62</v>
      </c>
      <c r="BI69" s="192" t="s">
        <v>75</v>
      </c>
      <c r="BJ69" s="191" t="s">
        <v>43</v>
      </c>
      <c r="BK69" s="191">
        <v>589.98</v>
      </c>
      <c r="BL69" s="191" t="s">
        <v>43</v>
      </c>
      <c r="BM69" s="190">
        <f>SUM(BJ69:BL69)</f>
        <v>589.98</v>
      </c>
      <c r="BN69" s="192" t="s">
        <v>75</v>
      </c>
      <c r="BO69" s="191" t="s">
        <v>43</v>
      </c>
      <c r="BP69" s="191">
        <v>590.47</v>
      </c>
      <c r="BQ69" s="191" t="s">
        <v>43</v>
      </c>
      <c r="BR69" s="190">
        <f>SUM(BO69:BQ69)</f>
        <v>590.47</v>
      </c>
      <c r="BS69" s="192" t="s">
        <v>75</v>
      </c>
      <c r="BT69" s="191" t="s">
        <v>43</v>
      </c>
      <c r="BU69" s="191">
        <v>590.89</v>
      </c>
      <c r="BV69" s="191" t="s">
        <v>43</v>
      </c>
      <c r="BW69" s="190">
        <f>SUM(BT69:BV69)</f>
        <v>590.89</v>
      </c>
      <c r="BX69" s="192" t="s">
        <v>75</v>
      </c>
      <c r="BY69" s="191" t="s">
        <v>43</v>
      </c>
      <c r="BZ69" s="191">
        <v>591.9</v>
      </c>
      <c r="CA69" s="191" t="s">
        <v>43</v>
      </c>
      <c r="CB69" s="190">
        <f>SUM(BY69:CA69)</f>
        <v>591.9</v>
      </c>
      <c r="CC69" s="192" t="s">
        <v>75</v>
      </c>
      <c r="CD69" s="191" t="s">
        <v>43</v>
      </c>
      <c r="CE69" s="191">
        <v>593.26</v>
      </c>
      <c r="CF69" s="191" t="s">
        <v>43</v>
      </c>
      <c r="CG69" s="190">
        <f>SUM(CD69:CF69)</f>
        <v>593.26</v>
      </c>
      <c r="CH69" s="192" t="s">
        <v>75</v>
      </c>
      <c r="CI69" s="191" t="s">
        <v>43</v>
      </c>
      <c r="CJ69" s="191">
        <v>595.19000000000005</v>
      </c>
      <c r="CK69" s="191" t="s">
        <v>43</v>
      </c>
      <c r="CL69" s="190">
        <f>SUM(CI69:CK69)</f>
        <v>595.19000000000005</v>
      </c>
      <c r="CM69" s="192" t="s">
        <v>75</v>
      </c>
      <c r="CN69" s="191" t="s">
        <v>43</v>
      </c>
      <c r="CO69" s="191">
        <v>625.73</v>
      </c>
      <c r="CP69" s="191" t="s">
        <v>43</v>
      </c>
      <c r="CQ69" s="190">
        <f>SUM(CN69:CP69)</f>
        <v>625.73</v>
      </c>
      <c r="CR69" s="192" t="s">
        <v>75</v>
      </c>
      <c r="CS69" s="191" t="s">
        <v>43</v>
      </c>
      <c r="CT69" s="191">
        <v>631.69000000000005</v>
      </c>
      <c r="CU69" s="191" t="s">
        <v>43</v>
      </c>
      <c r="CV69" s="190">
        <f>SUM(CS69:CU69)</f>
        <v>631.69000000000005</v>
      </c>
      <c r="CW69" s="192" t="s">
        <v>75</v>
      </c>
      <c r="CX69" s="191" t="s">
        <v>43</v>
      </c>
      <c r="CY69" s="191">
        <v>633.73</v>
      </c>
      <c r="CZ69" s="191" t="s">
        <v>43</v>
      </c>
      <c r="DA69" s="190">
        <f>SUM(CX69:CZ69)</f>
        <v>633.73</v>
      </c>
      <c r="DB69" s="192" t="s">
        <v>75</v>
      </c>
      <c r="DC69" s="191" t="s">
        <v>43</v>
      </c>
      <c r="DD69" s="191">
        <v>635.44000000000005</v>
      </c>
      <c r="DE69" s="191" t="s">
        <v>43</v>
      </c>
      <c r="DF69" s="190">
        <f>SUM(DC69:DE69)</f>
        <v>635.44000000000005</v>
      </c>
      <c r="DG69" s="192" t="s">
        <v>75</v>
      </c>
      <c r="DH69" s="191" t="s">
        <v>43</v>
      </c>
      <c r="DI69" s="191">
        <v>636.34</v>
      </c>
      <c r="DJ69" s="191" t="s">
        <v>43</v>
      </c>
      <c r="DK69" s="190">
        <f>SUM(DH69:DJ69)</f>
        <v>636.34</v>
      </c>
      <c r="DL69" s="192" t="s">
        <v>75</v>
      </c>
      <c r="DM69" s="191" t="s">
        <v>43</v>
      </c>
      <c r="DN69" s="191">
        <v>642.07000000000005</v>
      </c>
      <c r="DO69" s="191" t="s">
        <v>43</v>
      </c>
      <c r="DP69" s="190">
        <f>SUM(DM69:DO69)</f>
        <v>642.07000000000005</v>
      </c>
      <c r="DQ69" s="192" t="s">
        <v>75</v>
      </c>
      <c r="DR69" s="191" t="s">
        <v>43</v>
      </c>
      <c r="DS69" s="191">
        <v>645.5</v>
      </c>
      <c r="DT69" s="191" t="s">
        <v>43</v>
      </c>
      <c r="DU69" s="190">
        <f>SUM(DR69:DT69)</f>
        <v>645.5</v>
      </c>
      <c r="DV69" s="192" t="s">
        <v>75</v>
      </c>
      <c r="DW69" s="191" t="s">
        <v>43</v>
      </c>
      <c r="DX69" s="191">
        <v>646.44000000000005</v>
      </c>
      <c r="DY69" s="191" t="s">
        <v>43</v>
      </c>
      <c r="DZ69" s="190">
        <f>SUM(DW69:DY69)</f>
        <v>646.44000000000005</v>
      </c>
      <c r="EA69" s="192" t="s">
        <v>75</v>
      </c>
      <c r="EB69" s="191" t="s">
        <v>43</v>
      </c>
      <c r="EC69" s="191">
        <v>646.83000000000004</v>
      </c>
      <c r="ED69" s="191" t="s">
        <v>43</v>
      </c>
      <c r="EE69" s="190">
        <f>SUM(EB69:ED69)</f>
        <v>646.83000000000004</v>
      </c>
      <c r="EF69" s="192" t="s">
        <v>75</v>
      </c>
      <c r="EG69" s="191" t="s">
        <v>43</v>
      </c>
      <c r="EH69" s="191">
        <v>647.51</v>
      </c>
      <c r="EI69" s="191" t="s">
        <v>43</v>
      </c>
      <c r="EJ69" s="190">
        <f>SUM(EG69:EI69)</f>
        <v>647.51</v>
      </c>
      <c r="EK69" s="192" t="s">
        <v>75</v>
      </c>
      <c r="EL69" s="191" t="s">
        <v>43</v>
      </c>
      <c r="EM69" s="191">
        <v>648.9</v>
      </c>
      <c r="EN69" s="191" t="s">
        <v>43</v>
      </c>
      <c r="EO69" s="190">
        <f>SUM(EL69:EN69)</f>
        <v>648.9</v>
      </c>
      <c r="EP69" s="192" t="s">
        <v>75</v>
      </c>
      <c r="EQ69" s="191" t="s">
        <v>43</v>
      </c>
      <c r="ER69" s="191">
        <v>650.05999999999995</v>
      </c>
      <c r="ES69" s="191" t="s">
        <v>43</v>
      </c>
      <c r="ET69" s="190">
        <f>SUM(EQ69:ES69)</f>
        <v>650.05999999999995</v>
      </c>
      <c r="EU69" s="192" t="s">
        <v>75</v>
      </c>
      <c r="EV69" s="191" t="s">
        <v>43</v>
      </c>
      <c r="EW69" s="191">
        <v>652.38</v>
      </c>
      <c r="EX69" s="191" t="s">
        <v>43</v>
      </c>
      <c r="EY69" s="190">
        <f>SUM(EV69:EX69)</f>
        <v>652.38</v>
      </c>
      <c r="EZ69" s="192" t="s">
        <v>75</v>
      </c>
      <c r="FA69" s="191" t="s">
        <v>43</v>
      </c>
      <c r="FB69" s="191">
        <v>653.36</v>
      </c>
      <c r="FC69" s="191" t="s">
        <v>43</v>
      </c>
      <c r="FD69" s="190">
        <f>SUM(FA69:FC69)</f>
        <v>653.36</v>
      </c>
      <c r="FE69" s="192" t="s">
        <v>75</v>
      </c>
      <c r="FF69" s="191" t="s">
        <v>43</v>
      </c>
      <c r="FG69" s="191">
        <v>670.22</v>
      </c>
      <c r="FH69" s="191" t="s">
        <v>43</v>
      </c>
      <c r="FI69" s="190">
        <f>SUM(FF69:FH69)</f>
        <v>670.22</v>
      </c>
      <c r="FJ69" s="192" t="s">
        <v>75</v>
      </c>
      <c r="FK69" s="191" t="s">
        <v>43</v>
      </c>
      <c r="FL69" s="191">
        <v>692.94</v>
      </c>
      <c r="FM69" s="191" t="s">
        <v>43</v>
      </c>
      <c r="FN69" s="190">
        <f>SUM(FK69:FM69)</f>
        <v>692.94</v>
      </c>
      <c r="FO69" s="192" t="s">
        <v>75</v>
      </c>
      <c r="FP69" s="191" t="s">
        <v>43</v>
      </c>
      <c r="FQ69" s="191">
        <v>675.02</v>
      </c>
      <c r="FR69" s="191" t="s">
        <v>43</v>
      </c>
      <c r="FS69" s="190">
        <f>SUM(FP69:FR69)</f>
        <v>675.02</v>
      </c>
      <c r="FT69" s="192" t="s">
        <v>75</v>
      </c>
      <c r="FU69" s="191" t="s">
        <v>43</v>
      </c>
      <c r="FV69" s="191">
        <v>675.96</v>
      </c>
      <c r="FW69" s="191" t="s">
        <v>43</v>
      </c>
      <c r="FX69" s="190">
        <f>SUM(FU69:FW69)</f>
        <v>675.96</v>
      </c>
      <c r="FY69" s="192" t="s">
        <v>75</v>
      </c>
      <c r="FZ69" s="191" t="s">
        <v>43</v>
      </c>
      <c r="GA69" s="191">
        <v>688.24</v>
      </c>
      <c r="GB69" s="191" t="s">
        <v>43</v>
      </c>
      <c r="GC69" s="190">
        <f>SUM(FZ69:GB69)</f>
        <v>688.24</v>
      </c>
      <c r="GD69" s="192" t="s">
        <v>75</v>
      </c>
      <c r="GE69" s="191" t="s">
        <v>43</v>
      </c>
      <c r="GF69" s="191">
        <v>688.54</v>
      </c>
      <c r="GG69" s="191" t="s">
        <v>43</v>
      </c>
      <c r="GH69" s="190">
        <f>SUM(GE69:GG69)</f>
        <v>688.54</v>
      </c>
      <c r="GI69" s="192" t="s">
        <v>75</v>
      </c>
      <c r="GJ69" s="191" t="s">
        <v>43</v>
      </c>
      <c r="GK69" s="191">
        <v>688.56</v>
      </c>
      <c r="GL69" s="191" t="s">
        <v>43</v>
      </c>
      <c r="GM69" s="190">
        <f>SUM(GJ69:GL69)</f>
        <v>688.56</v>
      </c>
      <c r="GN69" s="192" t="s">
        <v>75</v>
      </c>
      <c r="GO69" s="191" t="s">
        <v>43</v>
      </c>
      <c r="GP69" s="191">
        <v>690.09</v>
      </c>
      <c r="GQ69" s="191" t="s">
        <v>43</v>
      </c>
      <c r="GR69" s="190">
        <f>SUM(GO69:GQ69)</f>
        <v>690.09</v>
      </c>
      <c r="GS69" s="192" t="s">
        <v>75</v>
      </c>
      <c r="GT69" s="191" t="s">
        <v>43</v>
      </c>
      <c r="GU69" s="191">
        <v>690.66</v>
      </c>
      <c r="GV69" s="191" t="s">
        <v>43</v>
      </c>
      <c r="GW69" s="190">
        <f>SUM(GT69:GV69)</f>
        <v>690.66</v>
      </c>
      <c r="GX69" s="192" t="s">
        <v>75</v>
      </c>
      <c r="GY69" s="191" t="s">
        <v>43</v>
      </c>
      <c r="GZ69" s="191">
        <v>691.93</v>
      </c>
      <c r="HA69" s="191" t="s">
        <v>43</v>
      </c>
      <c r="HB69" s="190">
        <f>SUM(GY69:HA69)</f>
        <v>691.93</v>
      </c>
      <c r="HC69" s="192" t="s">
        <v>75</v>
      </c>
      <c r="HD69" s="191" t="s">
        <v>43</v>
      </c>
      <c r="HE69" s="191">
        <v>694.18</v>
      </c>
      <c r="HF69" s="191" t="s">
        <v>43</v>
      </c>
      <c r="HG69" s="190">
        <f>SUM(HD69:HF69)</f>
        <v>694.18</v>
      </c>
      <c r="HH69" s="192" t="s">
        <v>75</v>
      </c>
      <c r="HI69" s="191" t="s">
        <v>43</v>
      </c>
      <c r="HJ69" s="191">
        <v>709.79</v>
      </c>
      <c r="HK69" s="191" t="s">
        <v>43</v>
      </c>
      <c r="HL69" s="190">
        <f>SUM(HI69:HK69)</f>
        <v>709.79</v>
      </c>
      <c r="HM69" s="192" t="s">
        <v>75</v>
      </c>
      <c r="HN69" s="191" t="s">
        <v>43</v>
      </c>
      <c r="HO69" s="191">
        <v>709.68</v>
      </c>
      <c r="HP69" s="191" t="s">
        <v>43</v>
      </c>
      <c r="HQ69" s="190">
        <f>SUM(HN69:HP69)</f>
        <v>709.68</v>
      </c>
      <c r="HR69" s="192" t="s">
        <v>75</v>
      </c>
      <c r="HS69" s="191" t="s">
        <v>43</v>
      </c>
      <c r="HT69" s="191">
        <v>711.39</v>
      </c>
      <c r="HU69" s="191" t="s">
        <v>43</v>
      </c>
      <c r="HV69" s="190">
        <f>SUM(HS69:HU69)</f>
        <v>711.39</v>
      </c>
      <c r="HW69" s="192" t="s">
        <v>75</v>
      </c>
      <c r="HX69" s="191" t="s">
        <v>43</v>
      </c>
      <c r="HY69" s="191">
        <v>715.54</v>
      </c>
      <c r="HZ69" s="191" t="s">
        <v>43</v>
      </c>
      <c r="IA69" s="190">
        <f>SUM(HX69:HZ69)</f>
        <v>715.54</v>
      </c>
      <c r="IB69" s="192" t="s">
        <v>75</v>
      </c>
      <c r="IC69" s="191" t="s">
        <v>43</v>
      </c>
      <c r="ID69" s="191">
        <v>716.71</v>
      </c>
      <c r="IE69" s="191" t="s">
        <v>43</v>
      </c>
      <c r="IF69" s="190">
        <f>SUM(IC69:IE69)</f>
        <v>716.71</v>
      </c>
      <c r="IG69" s="192" t="s">
        <v>75</v>
      </c>
      <c r="IH69" s="191" t="s">
        <v>43</v>
      </c>
      <c r="II69" s="191">
        <v>719.08</v>
      </c>
      <c r="IJ69" s="191" t="s">
        <v>43</v>
      </c>
      <c r="IK69" s="190">
        <f>SUM(IH69:IJ69)</f>
        <v>719.08</v>
      </c>
      <c r="IL69" s="192" t="s">
        <v>75</v>
      </c>
      <c r="IM69" s="191" t="s">
        <v>43</v>
      </c>
      <c r="IN69" s="191">
        <v>720.72</v>
      </c>
      <c r="IO69" s="191" t="s">
        <v>43</v>
      </c>
      <c r="IP69" s="190">
        <f>SUM(IM69:IO69)</f>
        <v>720.72</v>
      </c>
      <c r="IQ69" s="192" t="s">
        <v>75</v>
      </c>
      <c r="IR69" s="191" t="s">
        <v>43</v>
      </c>
      <c r="IS69" s="191">
        <v>723.92</v>
      </c>
      <c r="IT69" s="191" t="s">
        <v>43</v>
      </c>
      <c r="IU69" s="190">
        <f>SUM(IR69:IT69)</f>
        <v>723.92</v>
      </c>
      <c r="IV69" s="192" t="s">
        <v>75</v>
      </c>
      <c r="IW69" s="191" t="s">
        <v>43</v>
      </c>
      <c r="IX69" s="191">
        <v>720.93</v>
      </c>
      <c r="IY69" s="191" t="s">
        <v>43</v>
      </c>
      <c r="IZ69" s="190">
        <f>SUM(IW69:IY69)</f>
        <v>720.93</v>
      </c>
      <c r="JA69" s="192" t="s">
        <v>75</v>
      </c>
      <c r="JB69" s="191" t="s">
        <v>43</v>
      </c>
      <c r="JC69" s="191">
        <v>721.1</v>
      </c>
      <c r="JD69" s="191" t="s">
        <v>43</v>
      </c>
      <c r="JE69" s="190">
        <f>SUM(JB69:JD69)</f>
        <v>721.1</v>
      </c>
      <c r="JF69" s="192" t="s">
        <v>75</v>
      </c>
      <c r="JG69" s="191" t="s">
        <v>43</v>
      </c>
      <c r="JH69" s="191">
        <v>723.44</v>
      </c>
      <c r="JI69" s="191" t="s">
        <v>43</v>
      </c>
      <c r="JJ69" s="190">
        <f>SUM(JG69:JI69)</f>
        <v>723.44</v>
      </c>
      <c r="JK69" s="192" t="s">
        <v>75</v>
      </c>
      <c r="JL69" s="191" t="s">
        <v>43</v>
      </c>
      <c r="JM69" s="191">
        <v>729.46</v>
      </c>
      <c r="JN69" s="191" t="s">
        <v>43</v>
      </c>
      <c r="JO69" s="190">
        <f>SUM(JL69:JN69)</f>
        <v>729.46</v>
      </c>
      <c r="JP69" s="192" t="s">
        <v>75</v>
      </c>
      <c r="JQ69" s="191" t="s">
        <v>43</v>
      </c>
      <c r="JR69" s="191">
        <v>732.31</v>
      </c>
      <c r="JS69" s="191" t="s">
        <v>43</v>
      </c>
      <c r="JT69" s="190">
        <f>SUM(JQ69:JS69)</f>
        <v>732.31</v>
      </c>
      <c r="JU69" s="192" t="s">
        <v>75</v>
      </c>
      <c r="JV69" s="191" t="s">
        <v>43</v>
      </c>
      <c r="JW69" s="191">
        <v>735.5</v>
      </c>
      <c r="JX69" s="191" t="s">
        <v>43</v>
      </c>
      <c r="JY69" s="190">
        <f>SUM(JV69:JX69)</f>
        <v>735.5</v>
      </c>
      <c r="JZ69" s="192" t="s">
        <v>75</v>
      </c>
      <c r="KA69" s="191" t="s">
        <v>43</v>
      </c>
      <c r="KB69" s="191">
        <v>737.02</v>
      </c>
      <c r="KC69" s="191" t="s">
        <v>43</v>
      </c>
      <c r="KD69" s="190">
        <f>SUM(KA69:KC69)</f>
        <v>737.02</v>
      </c>
      <c r="KE69" s="192" t="s">
        <v>75</v>
      </c>
      <c r="KF69" s="191" t="s">
        <v>43</v>
      </c>
      <c r="KG69" s="191">
        <v>741.17</v>
      </c>
      <c r="KH69" s="191" t="s">
        <v>43</v>
      </c>
      <c r="KI69" s="190">
        <f>SUM(KF69:KH69)</f>
        <v>741.17</v>
      </c>
      <c r="KJ69" s="192" t="s">
        <v>75</v>
      </c>
      <c r="KK69" s="191" t="s">
        <v>43</v>
      </c>
      <c r="KL69" s="191">
        <v>740.14</v>
      </c>
      <c r="KM69" s="191" t="s">
        <v>43</v>
      </c>
      <c r="KN69" s="190">
        <f>SUM(KK69:KM69)</f>
        <v>740.14</v>
      </c>
      <c r="KO69" s="192" t="s">
        <v>75</v>
      </c>
      <c r="KP69" s="191" t="s">
        <v>43</v>
      </c>
      <c r="KQ69" s="191">
        <v>743.73</v>
      </c>
      <c r="KR69" s="191" t="s">
        <v>43</v>
      </c>
      <c r="KS69" s="190">
        <f>SUM(KP69:KR69)</f>
        <v>743.73</v>
      </c>
      <c r="KT69" s="192" t="s">
        <v>75</v>
      </c>
      <c r="KU69" s="191" t="s">
        <v>43</v>
      </c>
      <c r="KV69" s="191">
        <v>745.11</v>
      </c>
      <c r="KW69" s="191" t="s">
        <v>43</v>
      </c>
      <c r="KX69" s="190">
        <f>SUM(KU69:KW69)</f>
        <v>745.11</v>
      </c>
      <c r="KY69" s="192" t="s">
        <v>75</v>
      </c>
      <c r="KZ69" s="191" t="s">
        <v>43</v>
      </c>
      <c r="LA69" s="191">
        <v>745.91</v>
      </c>
      <c r="LB69" s="191" t="s">
        <v>43</v>
      </c>
      <c r="LC69" s="190">
        <f>SUM(KZ69:LB69)</f>
        <v>745.91</v>
      </c>
      <c r="LD69" s="192" t="s">
        <v>75</v>
      </c>
      <c r="LE69" s="191" t="s">
        <v>43</v>
      </c>
      <c r="LF69" s="191">
        <v>749.11</v>
      </c>
      <c r="LG69" s="191" t="s">
        <v>43</v>
      </c>
      <c r="LH69" s="190">
        <f>SUM(LE69:LG69)</f>
        <v>749.11</v>
      </c>
      <c r="LI69" s="192" t="s">
        <v>75</v>
      </c>
      <c r="LJ69" s="191" t="s">
        <v>43</v>
      </c>
      <c r="LK69" s="191">
        <v>750.57</v>
      </c>
      <c r="LL69" s="191" t="s">
        <v>43</v>
      </c>
      <c r="LM69" s="190">
        <f>SUM(LJ69:LL69)</f>
        <v>750.57</v>
      </c>
      <c r="LN69" s="192" t="s">
        <v>75</v>
      </c>
      <c r="LO69" s="191" t="s">
        <v>43</v>
      </c>
      <c r="LP69" s="191">
        <v>750.82</v>
      </c>
      <c r="LQ69" s="191" t="s">
        <v>43</v>
      </c>
      <c r="LR69" s="190">
        <f>SUM(LO69:LQ69)</f>
        <v>750.82</v>
      </c>
      <c r="LS69" s="192" t="s">
        <v>75</v>
      </c>
      <c r="LT69" s="191" t="s">
        <v>43</v>
      </c>
      <c r="LU69" s="191">
        <v>773.54</v>
      </c>
      <c r="LV69" s="191" t="s">
        <v>43</v>
      </c>
      <c r="LW69" s="190">
        <f>SUM(LT69:LV69)</f>
        <v>773.54</v>
      </c>
      <c r="LX69" s="192" t="s">
        <v>75</v>
      </c>
      <c r="LY69" s="191" t="s">
        <v>43</v>
      </c>
      <c r="LZ69" s="191">
        <v>774.64</v>
      </c>
      <c r="MA69" s="191" t="s">
        <v>43</v>
      </c>
      <c r="MB69" s="190">
        <f>SUM(LY69:MA69)</f>
        <v>774.64</v>
      </c>
      <c r="MC69" s="192" t="s">
        <v>75</v>
      </c>
      <c r="MD69" s="191" t="s">
        <v>43</v>
      </c>
      <c r="ME69" s="191">
        <v>775.07</v>
      </c>
      <c r="MF69" s="191" t="s">
        <v>43</v>
      </c>
      <c r="MG69" s="190">
        <f>SUM(MD69:MF69)</f>
        <v>775.07</v>
      </c>
      <c r="MH69" s="192" t="s">
        <v>75</v>
      </c>
      <c r="MI69" s="191" t="s">
        <v>43</v>
      </c>
      <c r="MJ69" s="191">
        <v>775.57</v>
      </c>
      <c r="MK69" s="191" t="s">
        <v>43</v>
      </c>
      <c r="ML69" s="190">
        <f>SUM(MI69:MK69)</f>
        <v>775.57</v>
      </c>
      <c r="MM69" s="192" t="s">
        <v>75</v>
      </c>
      <c r="MN69" s="191" t="s">
        <v>43</v>
      </c>
      <c r="MO69" s="191">
        <v>780.64</v>
      </c>
      <c r="MP69" s="191" t="s">
        <v>43</v>
      </c>
      <c r="MQ69" s="190">
        <f>SUM(MN69:MP69)</f>
        <v>780.64</v>
      </c>
      <c r="MR69" s="192" t="s">
        <v>75</v>
      </c>
      <c r="MS69" s="191" t="s">
        <v>43</v>
      </c>
      <c r="MT69" s="191">
        <v>782.71</v>
      </c>
      <c r="MU69" s="191" t="s">
        <v>43</v>
      </c>
      <c r="MV69" s="190">
        <f>SUM(MS69:MU69)</f>
        <v>782.71</v>
      </c>
      <c r="MW69" s="192" t="s">
        <v>75</v>
      </c>
      <c r="MX69" s="191" t="s">
        <v>43</v>
      </c>
      <c r="MY69" s="191">
        <v>783.04</v>
      </c>
      <c r="MZ69" s="191" t="s">
        <v>43</v>
      </c>
      <c r="NA69" s="190">
        <f>SUM(MX69:MZ69)</f>
        <v>783.04</v>
      </c>
      <c r="NB69" s="192" t="s">
        <v>75</v>
      </c>
      <c r="NC69" s="191" t="s">
        <v>43</v>
      </c>
      <c r="ND69" s="191">
        <v>788.05</v>
      </c>
      <c r="NE69" s="191" t="s">
        <v>43</v>
      </c>
      <c r="NF69" s="190">
        <f>SUM(NC69:NE69)</f>
        <v>788.05</v>
      </c>
      <c r="NG69" s="192" t="s">
        <v>75</v>
      </c>
      <c r="NH69" s="191" t="s">
        <v>43</v>
      </c>
      <c r="NI69" s="191">
        <v>790.29</v>
      </c>
      <c r="NJ69" s="191" t="s">
        <v>43</v>
      </c>
      <c r="NK69" s="190">
        <f>SUM(NH69:NJ69)</f>
        <v>790.29</v>
      </c>
      <c r="NL69" s="192" t="s">
        <v>75</v>
      </c>
      <c r="NM69" s="191" t="s">
        <v>43</v>
      </c>
      <c r="NN69" s="191">
        <v>791.05</v>
      </c>
      <c r="NO69" s="191" t="s">
        <v>43</v>
      </c>
      <c r="NP69" s="190">
        <f>SUM(NM69:NO69)</f>
        <v>791.05</v>
      </c>
      <c r="NQ69" s="192" t="s">
        <v>75</v>
      </c>
      <c r="NR69" s="191" t="s">
        <v>43</v>
      </c>
      <c r="NS69" s="191">
        <v>791.59</v>
      </c>
      <c r="NT69" s="191" t="s">
        <v>43</v>
      </c>
      <c r="NU69" s="190">
        <f>SUM(NR69:NT69)</f>
        <v>791.59</v>
      </c>
      <c r="NV69" s="192" t="s">
        <v>75</v>
      </c>
      <c r="NW69" s="191" t="s">
        <v>43</v>
      </c>
      <c r="NX69" s="191">
        <v>791.01</v>
      </c>
      <c r="NY69" s="191" t="s">
        <v>43</v>
      </c>
      <c r="NZ69" s="190">
        <f>SUM(NW69:NY69)</f>
        <v>791.01</v>
      </c>
      <c r="OA69" s="192" t="s">
        <v>75</v>
      </c>
      <c r="OB69" s="191" t="s">
        <v>43</v>
      </c>
      <c r="OC69" s="191">
        <v>805.81</v>
      </c>
      <c r="OD69" s="191" t="s">
        <v>43</v>
      </c>
      <c r="OE69" s="190">
        <f>SUM(OB69:OD69)</f>
        <v>805.81</v>
      </c>
      <c r="OF69" s="192" t="s">
        <v>75</v>
      </c>
      <c r="OG69" s="191" t="s">
        <v>43</v>
      </c>
      <c r="OH69" s="191">
        <v>805.96</v>
      </c>
      <c r="OI69" s="191" t="s">
        <v>43</v>
      </c>
      <c r="OJ69" s="190">
        <f>SUM(OG69:OI69)</f>
        <v>805.96</v>
      </c>
      <c r="OK69" s="192" t="s">
        <v>75</v>
      </c>
      <c r="OL69" s="191" t="s">
        <v>43</v>
      </c>
      <c r="OM69" s="191">
        <v>809.2</v>
      </c>
      <c r="ON69" s="191" t="s">
        <v>43</v>
      </c>
      <c r="OO69" s="190">
        <f>SUM(OL69:ON69)</f>
        <v>809.2</v>
      </c>
      <c r="OP69" s="192" t="s">
        <v>75</v>
      </c>
      <c r="OQ69" s="191" t="s">
        <v>43</v>
      </c>
      <c r="OR69" s="191">
        <v>818.42</v>
      </c>
      <c r="OS69" s="191" t="s">
        <v>43</v>
      </c>
      <c r="OT69" s="190">
        <f>SUM(OQ69:OS69)</f>
        <v>818.42</v>
      </c>
      <c r="OU69" s="192" t="s">
        <v>75</v>
      </c>
      <c r="OV69" s="191" t="s">
        <v>43</v>
      </c>
      <c r="OW69" s="191">
        <v>830.93</v>
      </c>
      <c r="OX69" s="191" t="s">
        <v>43</v>
      </c>
      <c r="OY69" s="190">
        <f>SUM(OV69:OX69)</f>
        <v>830.93</v>
      </c>
      <c r="OZ69" s="192" t="s">
        <v>75</v>
      </c>
      <c r="PA69" s="191" t="s">
        <v>43</v>
      </c>
      <c r="PB69" s="191">
        <v>834.89</v>
      </c>
      <c r="PC69" s="191" t="s">
        <v>43</v>
      </c>
      <c r="PD69" s="190">
        <f>SUM(PA69:PC69)</f>
        <v>834.89</v>
      </c>
      <c r="PE69" s="192" t="s">
        <v>75</v>
      </c>
      <c r="PF69" s="191" t="s">
        <v>43</v>
      </c>
      <c r="PG69" s="191">
        <v>840.22</v>
      </c>
      <c r="PH69" s="191" t="s">
        <v>43</v>
      </c>
      <c r="PI69" s="190">
        <f>SUM(PF69:PH69)</f>
        <v>840.22</v>
      </c>
      <c r="PJ69" s="192" t="s">
        <v>75</v>
      </c>
      <c r="PK69" s="191" t="s">
        <v>43</v>
      </c>
      <c r="PL69" s="191">
        <v>848.35</v>
      </c>
      <c r="PM69" s="191" t="s">
        <v>43</v>
      </c>
      <c r="PN69" s="190">
        <f>SUM(PK69:PM69)</f>
        <v>848.35</v>
      </c>
      <c r="PO69" s="192" t="s">
        <v>75</v>
      </c>
      <c r="PP69" s="190" t="s">
        <v>43</v>
      </c>
      <c r="PQ69" s="191">
        <v>857.03</v>
      </c>
      <c r="PR69" s="190" t="s">
        <v>43</v>
      </c>
      <c r="PS69" s="190">
        <f>SUM(PP69:PR69)</f>
        <v>857.03</v>
      </c>
      <c r="PT69" s="192" t="s">
        <v>75</v>
      </c>
      <c r="PU69" s="191" t="s">
        <v>43</v>
      </c>
      <c r="PV69" s="191">
        <v>862.6</v>
      </c>
      <c r="PW69" s="191" t="s">
        <v>43</v>
      </c>
      <c r="PX69" s="190">
        <f>SUM(PU69:PW69)</f>
        <v>862.6</v>
      </c>
      <c r="PY69" s="192" t="s">
        <v>75</v>
      </c>
      <c r="PZ69" s="191" t="s">
        <v>43</v>
      </c>
      <c r="QA69" s="191">
        <v>886.77</v>
      </c>
      <c r="QB69" s="191" t="s">
        <v>43</v>
      </c>
      <c r="QC69" s="190">
        <f>SUM(PZ69:QB69)</f>
        <v>886.77</v>
      </c>
      <c r="QD69" s="192" t="s">
        <v>75</v>
      </c>
      <c r="QE69" s="191" t="s">
        <v>43</v>
      </c>
      <c r="QF69" s="191">
        <v>902.62</v>
      </c>
      <c r="QG69" s="191" t="s">
        <v>43</v>
      </c>
      <c r="QH69" s="190">
        <f>SUM(QE69:QG69)</f>
        <v>902.62</v>
      </c>
      <c r="QI69" s="192" t="s">
        <v>75</v>
      </c>
      <c r="QJ69" s="191" t="s">
        <v>43</v>
      </c>
      <c r="QK69" s="191">
        <v>942.88</v>
      </c>
      <c r="QL69" s="191" t="s">
        <v>43</v>
      </c>
      <c r="QM69" s="190">
        <f>SUM(QJ69:QL69)</f>
        <v>942.88</v>
      </c>
      <c r="QN69" s="192" t="s">
        <v>75</v>
      </c>
      <c r="QO69" s="191" t="s">
        <v>43</v>
      </c>
      <c r="QP69" s="191">
        <v>957.58</v>
      </c>
      <c r="QQ69" s="191" t="s">
        <v>43</v>
      </c>
      <c r="QR69" s="190">
        <f>SUM(QO69:QQ69)</f>
        <v>957.58</v>
      </c>
      <c r="QS69" s="192" t="s">
        <v>75</v>
      </c>
      <c r="QT69" s="191" t="s">
        <v>43</v>
      </c>
      <c r="QU69" s="191">
        <v>972.67</v>
      </c>
      <c r="QV69" s="191" t="s">
        <v>43</v>
      </c>
      <c r="QW69" s="190">
        <f>SUM(QT69:QV69)</f>
        <v>972.67</v>
      </c>
      <c r="QX69" s="192" t="s">
        <v>75</v>
      </c>
      <c r="QY69" s="191" t="s">
        <v>43</v>
      </c>
      <c r="QZ69" s="191">
        <v>986.99</v>
      </c>
      <c r="RA69" s="191" t="s">
        <v>43</v>
      </c>
      <c r="RB69" s="190">
        <f>SUM(QY69:RA69)</f>
        <v>986.99</v>
      </c>
      <c r="RC69" s="192" t="s">
        <v>75</v>
      </c>
      <c r="RD69" s="191" t="s">
        <v>43</v>
      </c>
      <c r="RE69" s="199">
        <v>1004.21</v>
      </c>
      <c r="RF69" s="191" t="s">
        <v>43</v>
      </c>
      <c r="RG69" s="190">
        <f>SUM(RD69:RF69)</f>
        <v>1004.21</v>
      </c>
      <c r="RH69" s="192" t="s">
        <v>75</v>
      </c>
      <c r="RI69" s="191" t="s">
        <v>43</v>
      </c>
      <c r="RJ69" s="199">
        <v>1008.06</v>
      </c>
      <c r="RK69" s="191" t="s">
        <v>43</v>
      </c>
      <c r="RL69" s="190">
        <f>SUM(RI69:RK69)</f>
        <v>1008.06</v>
      </c>
      <c r="RM69" s="192" t="s">
        <v>75</v>
      </c>
      <c r="RN69" s="191" t="s">
        <v>43</v>
      </c>
      <c r="RO69" s="199">
        <v>1016.08</v>
      </c>
      <c r="RP69" s="191" t="s">
        <v>43</v>
      </c>
      <c r="RQ69" s="190">
        <f>SUM(RN69:RP69)</f>
        <v>1016.08</v>
      </c>
      <c r="RR69" s="192" t="s">
        <v>75</v>
      </c>
      <c r="RS69" s="191" t="s">
        <v>43</v>
      </c>
      <c r="RT69" s="199">
        <v>1012.4</v>
      </c>
      <c r="RU69" s="191" t="s">
        <v>43</v>
      </c>
      <c r="RV69" s="190">
        <f>SUM(RS69:RU69)</f>
        <v>1012.4</v>
      </c>
      <c r="RW69" s="192" t="s">
        <v>75</v>
      </c>
      <c r="RX69" s="191" t="s">
        <v>43</v>
      </c>
      <c r="RY69" s="199">
        <v>1017.49</v>
      </c>
      <c r="RZ69" s="191" t="s">
        <v>43</v>
      </c>
      <c r="SA69" s="190">
        <f>SUM(RX69:RZ69)</f>
        <v>1017.49</v>
      </c>
      <c r="SB69" s="192" t="s">
        <v>75</v>
      </c>
      <c r="SC69" s="191" t="s">
        <v>43</v>
      </c>
      <c r="SD69" s="199">
        <v>1025.6099999999999</v>
      </c>
      <c r="SE69" s="191" t="s">
        <v>43</v>
      </c>
      <c r="SF69" s="190">
        <f>SUM(SC69:SE69)</f>
        <v>1025.6099999999999</v>
      </c>
      <c r="SG69" s="192" t="s">
        <v>75</v>
      </c>
      <c r="SH69" s="191" t="s">
        <v>43</v>
      </c>
      <c r="SI69" s="199">
        <v>1033.1099999999999</v>
      </c>
      <c r="SJ69" s="191" t="s">
        <v>43</v>
      </c>
      <c r="SK69" s="190">
        <f>SUM(SH69:SJ69)</f>
        <v>1033.1099999999999</v>
      </c>
      <c r="SL69" s="192" t="s">
        <v>75</v>
      </c>
      <c r="SM69" s="191" t="s">
        <v>43</v>
      </c>
      <c r="SN69" s="199">
        <v>1039.24</v>
      </c>
      <c r="SO69" s="191" t="s">
        <v>43</v>
      </c>
      <c r="SP69" s="190">
        <f>SUM(SM69:SO69)</f>
        <v>1039.24</v>
      </c>
      <c r="SQ69" s="192" t="s">
        <v>75</v>
      </c>
      <c r="SR69" s="191" t="s">
        <v>43</v>
      </c>
      <c r="SS69" s="199">
        <v>1101.1199999999999</v>
      </c>
      <c r="ST69" s="191" t="s">
        <v>43</v>
      </c>
      <c r="SU69" s="190">
        <f>SUM(SR69:ST69)</f>
        <v>1101.1199999999999</v>
      </c>
      <c r="SV69" s="192" t="s">
        <v>75</v>
      </c>
      <c r="SW69" s="191" t="s">
        <v>43</v>
      </c>
      <c r="SX69" s="199">
        <v>1113.6300000000001</v>
      </c>
      <c r="SY69" s="191" t="s">
        <v>43</v>
      </c>
      <c r="SZ69" s="190">
        <f>SUM(SW69:SY69)</f>
        <v>1113.6300000000001</v>
      </c>
      <c r="TA69" s="192" t="s">
        <v>75</v>
      </c>
      <c r="TB69" s="191" t="s">
        <v>43</v>
      </c>
      <c r="TC69" s="199">
        <v>1106.76</v>
      </c>
      <c r="TD69" s="191" t="s">
        <v>43</v>
      </c>
      <c r="TE69" s="190">
        <f>SUM(TB69:TD69)</f>
        <v>1106.76</v>
      </c>
      <c r="TF69" s="192" t="s">
        <v>75</v>
      </c>
      <c r="TG69" s="191" t="s">
        <v>43</v>
      </c>
      <c r="TH69" s="199">
        <v>1104.1400000000001</v>
      </c>
      <c r="TI69" s="191" t="s">
        <v>43</v>
      </c>
      <c r="TJ69" s="190">
        <f>SUM(TG69:TI69)</f>
        <v>1104.1400000000001</v>
      </c>
      <c r="TK69" s="192" t="s">
        <v>75</v>
      </c>
      <c r="TL69" s="191" t="s">
        <v>43</v>
      </c>
      <c r="TM69" s="199">
        <v>1103.96</v>
      </c>
      <c r="TN69" s="191" t="s">
        <v>43</v>
      </c>
      <c r="TO69" s="190">
        <f>SUM(TL69:TN69)</f>
        <v>1103.96</v>
      </c>
      <c r="TP69" s="192" t="s">
        <v>75</v>
      </c>
      <c r="TQ69" s="191" t="s">
        <v>43</v>
      </c>
      <c r="TR69" s="199">
        <v>1104.69</v>
      </c>
      <c r="TS69" s="191" t="s">
        <v>43</v>
      </c>
      <c r="TT69" s="190">
        <f>SUM(TQ69:TS69)</f>
        <v>1104.69</v>
      </c>
      <c r="TU69" s="192" t="s">
        <v>75</v>
      </c>
      <c r="TV69" s="191" t="s">
        <v>43</v>
      </c>
      <c r="TW69" s="199">
        <v>1106.08</v>
      </c>
      <c r="TX69" s="191" t="s">
        <v>43</v>
      </c>
      <c r="TY69" s="190">
        <f>SUM(TV69:TX69)</f>
        <v>1106.08</v>
      </c>
      <c r="TZ69" s="192" t="s">
        <v>75</v>
      </c>
      <c r="UA69" s="191" t="s">
        <v>43</v>
      </c>
      <c r="UB69" s="199">
        <v>1109.99</v>
      </c>
      <c r="UC69" s="191" t="s">
        <v>43</v>
      </c>
      <c r="UD69" s="190">
        <f>SUM(UA69:UC69)</f>
        <v>1109.99</v>
      </c>
      <c r="UE69" s="192" t="s">
        <v>75</v>
      </c>
      <c r="UF69" s="191" t="s">
        <v>43</v>
      </c>
      <c r="UG69" s="199">
        <v>1112.6199999999999</v>
      </c>
      <c r="UH69" s="191" t="s">
        <v>43</v>
      </c>
      <c r="UI69" s="199">
        <f>SUM(UF69:UH69)</f>
        <v>1112.6199999999999</v>
      </c>
      <c r="UJ69" s="192" t="s">
        <v>75</v>
      </c>
      <c r="UK69" s="191" t="s">
        <v>43</v>
      </c>
      <c r="UL69" s="199">
        <v>1114.01</v>
      </c>
      <c r="UM69" s="191" t="s">
        <v>43</v>
      </c>
      <c r="UN69" s="190">
        <f>SUM(UK69:UM69)</f>
        <v>1114.01</v>
      </c>
      <c r="UO69" s="192" t="s">
        <v>75</v>
      </c>
      <c r="UP69" s="191" t="s">
        <v>43</v>
      </c>
      <c r="UQ69" s="199">
        <v>1173.54</v>
      </c>
      <c r="UR69" s="191" t="s">
        <v>43</v>
      </c>
      <c r="US69" s="190">
        <f>SUM(UP69:UR69)</f>
        <v>1173.54</v>
      </c>
      <c r="UT69" s="192" t="s">
        <v>75</v>
      </c>
      <c r="UU69" s="191" t="s">
        <v>43</v>
      </c>
      <c r="UV69" s="199">
        <v>1115.03</v>
      </c>
      <c r="UW69" t="s">
        <v>43</v>
      </c>
      <c r="UX69" s="190">
        <f>SUM(UU69:UW69)</f>
        <v>1115.03</v>
      </c>
      <c r="UY69" s="192" t="s">
        <v>75</v>
      </c>
      <c r="UZ69" s="191" t="s">
        <v>43</v>
      </c>
      <c r="VA69" s="199">
        <v>1137.7</v>
      </c>
      <c r="VB69" t="s">
        <v>43</v>
      </c>
      <c r="VC69" s="190">
        <f>SUM(UZ69:VB69)</f>
        <v>1137.7</v>
      </c>
      <c r="VD69" s="192" t="s">
        <v>75</v>
      </c>
      <c r="VE69" s="191" t="s">
        <v>43</v>
      </c>
      <c r="VF69" s="199">
        <v>1136.1600000000001</v>
      </c>
      <c r="VG69" t="s">
        <v>43</v>
      </c>
      <c r="VH69" s="190">
        <f>SUM(VE69:VG69)</f>
        <v>1136.1600000000001</v>
      </c>
      <c r="VI69" s="192" t="s">
        <v>75</v>
      </c>
      <c r="VJ69" s="191" t="s">
        <v>43</v>
      </c>
      <c r="VK69" s="199">
        <v>1136.8</v>
      </c>
      <c r="VL69" t="s">
        <v>43</v>
      </c>
      <c r="VM69" s="190">
        <f>SUM(VJ69:VL69)</f>
        <v>1136.8</v>
      </c>
      <c r="VN69" s="192" t="s">
        <v>75</v>
      </c>
      <c r="VO69" s="191" t="s">
        <v>43</v>
      </c>
      <c r="VP69" s="199">
        <v>1152.6400000000001</v>
      </c>
      <c r="VQ69" t="s">
        <v>43</v>
      </c>
      <c r="VR69" s="190">
        <f>SUM(VO69:VQ69)</f>
        <v>1152.6400000000001</v>
      </c>
      <c r="VS69" s="192" t="s">
        <v>75</v>
      </c>
      <c r="VT69" s="191" t="s">
        <v>43</v>
      </c>
      <c r="VU69" s="199">
        <v>1156.07</v>
      </c>
      <c r="VV69" t="s">
        <v>43</v>
      </c>
      <c r="VW69" s="190">
        <f>SUM(VT69:VV69)</f>
        <v>1156.07</v>
      </c>
      <c r="VX69" s="192" t="s">
        <v>75</v>
      </c>
      <c r="VY69" s="191" t="s">
        <v>43</v>
      </c>
      <c r="VZ69" s="199">
        <v>1162.1199999999999</v>
      </c>
      <c r="WA69" t="s">
        <v>43</v>
      </c>
      <c r="WB69" s="190">
        <f>SUM(VY69:WA69)</f>
        <v>1162.1199999999999</v>
      </c>
      <c r="WC69" s="192" t="s">
        <v>75</v>
      </c>
      <c r="WD69" s="191" t="s">
        <v>43</v>
      </c>
      <c r="WE69" s="201">
        <v>1164.0899999999999</v>
      </c>
      <c r="WF69" t="s">
        <v>43</v>
      </c>
      <c r="WG69" s="190">
        <f>SUM(WD69:WF69)</f>
        <v>1164.0899999999999</v>
      </c>
      <c r="WH69" t="s">
        <v>75</v>
      </c>
      <c r="WI69" t="s">
        <v>43</v>
      </c>
      <c r="WJ69" s="201">
        <v>1160.74</v>
      </c>
      <c r="WK69" t="s">
        <v>43</v>
      </c>
      <c r="WL69" s="190">
        <f>SUM(WI69:WK69)</f>
        <v>1160.74</v>
      </c>
      <c r="WM69" t="s">
        <v>75</v>
      </c>
      <c r="WN69" t="s">
        <v>43</v>
      </c>
      <c r="WO69" s="201">
        <v>1159.2</v>
      </c>
      <c r="WP69" t="s">
        <v>43</v>
      </c>
      <c r="WQ69" s="190">
        <f>SUM(WN69:WP69)</f>
        <v>1159.2</v>
      </c>
      <c r="WR69" t="s">
        <v>75</v>
      </c>
      <c r="WS69" t="s">
        <v>43</v>
      </c>
      <c r="WT69" s="201">
        <v>1159.99</v>
      </c>
      <c r="WU69" t="s">
        <v>43</v>
      </c>
      <c r="WV69" s="190">
        <f>SUM(WS69:WU69)</f>
        <v>1159.99</v>
      </c>
      <c r="WW69" t="s">
        <v>75</v>
      </c>
      <c r="WX69" t="s">
        <v>43</v>
      </c>
      <c r="WY69" s="201">
        <v>1161.3499999999999</v>
      </c>
      <c r="WZ69" t="s">
        <v>43</v>
      </c>
      <c r="XA69" s="190">
        <f>SUM(WX69:WZ69)</f>
        <v>1161.3499999999999</v>
      </c>
      <c r="XB69" t="s">
        <v>75</v>
      </c>
      <c r="XC69" t="s">
        <v>43</v>
      </c>
      <c r="XD69" s="201">
        <v>1163.1600000000001</v>
      </c>
      <c r="XE69" t="s">
        <v>43</v>
      </c>
      <c r="XF69" s="190">
        <f>SUM(XC69:XE69)</f>
        <v>1163.1600000000001</v>
      </c>
      <c r="XG69" t="s">
        <v>75</v>
      </c>
      <c r="XH69" t="s">
        <v>43</v>
      </c>
      <c r="XI69" s="201">
        <v>1180.18</v>
      </c>
      <c r="XJ69" t="s">
        <v>43</v>
      </c>
      <c r="XK69" s="190">
        <f>SUM(XH69:XJ69)</f>
        <v>1180.18</v>
      </c>
      <c r="XL69" t="s">
        <v>75</v>
      </c>
      <c r="XM69" t="s">
        <v>43</v>
      </c>
      <c r="XN69" s="201">
        <v>1198.08</v>
      </c>
      <c r="XO69" t="s">
        <v>43</v>
      </c>
      <c r="XP69" s="190">
        <f>SUM(XM69:XO69)</f>
        <v>1198.08</v>
      </c>
      <c r="XQ69" t="s">
        <v>75</v>
      </c>
      <c r="XR69" t="s">
        <v>43</v>
      </c>
      <c r="XS69" s="201">
        <v>1202.8499999999999</v>
      </c>
      <c r="XT69" t="s">
        <v>43</v>
      </c>
      <c r="XU69" s="190">
        <f>SUM(XR69:XT69)</f>
        <v>1202.8499999999999</v>
      </c>
      <c r="XV69" t="s">
        <v>75</v>
      </c>
      <c r="XW69" t="s">
        <v>43</v>
      </c>
      <c r="XX69" s="201">
        <v>1205.8</v>
      </c>
      <c r="XY69" t="s">
        <v>43</v>
      </c>
      <c r="XZ69" s="190">
        <f>SUM(XW69:XY69)</f>
        <v>1205.8</v>
      </c>
      <c r="YA69" t="s">
        <v>75</v>
      </c>
      <c r="YB69" t="s">
        <v>43</v>
      </c>
      <c r="YC69" s="201">
        <v>1209.1500000000001</v>
      </c>
      <c r="YD69" t="s">
        <v>43</v>
      </c>
      <c r="YE69" s="190">
        <f>SUM(YB69:YD69)</f>
        <v>1209.1500000000001</v>
      </c>
      <c r="YF69" t="s">
        <v>75</v>
      </c>
      <c r="YG69" t="s">
        <v>43</v>
      </c>
      <c r="YH69" s="201">
        <v>1210.29</v>
      </c>
      <c r="YI69" t="s">
        <v>43</v>
      </c>
      <c r="YJ69" s="190">
        <f>SUM(YG69:YI69)</f>
        <v>1210.29</v>
      </c>
      <c r="YK69" t="s">
        <v>75</v>
      </c>
      <c r="YL69" t="s">
        <v>43</v>
      </c>
      <c r="YM69" s="201">
        <v>1293.05</v>
      </c>
      <c r="YN69" t="s">
        <v>43</v>
      </c>
      <c r="YO69" s="190">
        <f>SUM(YL69:YN69)</f>
        <v>1293.05</v>
      </c>
      <c r="YP69" t="s">
        <v>75</v>
      </c>
      <c r="YQ69" t="s">
        <v>43</v>
      </c>
      <c r="YR69" s="201">
        <v>1228.93</v>
      </c>
      <c r="YS69" t="s">
        <v>43</v>
      </c>
      <c r="YT69" s="190">
        <f>SUM(YQ69:YS69)</f>
        <v>1228.93</v>
      </c>
      <c r="YU69" t="s">
        <v>75</v>
      </c>
      <c r="YV69" t="s">
        <v>43</v>
      </c>
      <c r="YW69" s="201">
        <v>1229.95</v>
      </c>
      <c r="YX69" t="s">
        <v>43</v>
      </c>
      <c r="YY69" s="190">
        <f>SUM(YV69:YX69)</f>
        <v>1229.95</v>
      </c>
      <c r="YZ69" t="s">
        <v>75</v>
      </c>
      <c r="ZA69" t="s">
        <v>43</v>
      </c>
      <c r="ZB69" s="201">
        <v>1230.3399999999999</v>
      </c>
      <c r="ZC69" t="s">
        <v>43</v>
      </c>
      <c r="ZD69" s="190">
        <f>SUM(ZA69:ZC69)</f>
        <v>1230.3399999999999</v>
      </c>
      <c r="ZE69" t="s">
        <v>75</v>
      </c>
      <c r="ZF69" t="s">
        <v>43</v>
      </c>
      <c r="ZG69" s="201">
        <v>1233.9000000000001</v>
      </c>
      <c r="ZH69" t="s">
        <v>43</v>
      </c>
      <c r="ZI69" s="190">
        <f>SUM(ZF69:ZH69)</f>
        <v>1233.9000000000001</v>
      </c>
      <c r="ZJ69" t="s">
        <v>75</v>
      </c>
      <c r="ZL69" s="201"/>
      <c r="ZN69" s="190">
        <f>SUM(ZK69:ZM69)</f>
        <v>0</v>
      </c>
      <c r="ZO69" t="s">
        <v>75</v>
      </c>
      <c r="ZQ69" s="201"/>
      <c r="ZS69" s="190">
        <f>SUM(ZP69:ZR69)</f>
        <v>0</v>
      </c>
      <c r="ZT69" t="s">
        <v>75</v>
      </c>
      <c r="ZV69" s="201"/>
      <c r="ZX69" s="190">
        <f>SUM(ZU69:ZW69)</f>
        <v>0</v>
      </c>
      <c r="ZY69" t="s">
        <v>75</v>
      </c>
      <c r="AAA69" s="201"/>
      <c r="AAC69" s="190">
        <f>SUM(ZZ69:AAB69)</f>
        <v>0</v>
      </c>
      <c r="AAD69" t="s">
        <v>75</v>
      </c>
      <c r="AAF69" s="201"/>
      <c r="AAH69" s="190">
        <f>SUM(AAE69:AAG69)</f>
        <v>0</v>
      </c>
      <c r="AAI69" t="s">
        <v>75</v>
      </c>
      <c r="AAK69" s="201"/>
      <c r="AAM69" s="190">
        <f>SUM(AAJ69:AAL69)</f>
        <v>0</v>
      </c>
    </row>
    <row r="70" spans="1:715" ht="23.25" thickBot="1" x14ac:dyDescent="0.3">
      <c r="A70" s="194" t="s">
        <v>63</v>
      </c>
      <c r="B70" s="193" t="s">
        <v>163</v>
      </c>
      <c r="C70" s="193">
        <v>591.02</v>
      </c>
      <c r="D70" s="193" t="s">
        <v>163</v>
      </c>
      <c r="E70" s="190">
        <f>SUM(B70:D70)</f>
        <v>591.02</v>
      </c>
      <c r="F70" s="194" t="s">
        <v>63</v>
      </c>
      <c r="G70" s="193" t="s">
        <v>163</v>
      </c>
      <c r="H70" s="193">
        <v>597.33000000000004</v>
      </c>
      <c r="I70" s="193" t="s">
        <v>163</v>
      </c>
      <c r="J70" s="190">
        <f>SUM(G70:I70)</f>
        <v>597.33000000000004</v>
      </c>
      <c r="K70" s="194" t="s">
        <v>63</v>
      </c>
      <c r="L70" s="193" t="s">
        <v>163</v>
      </c>
      <c r="M70" s="193">
        <v>603.65</v>
      </c>
      <c r="N70" s="193" t="s">
        <v>163</v>
      </c>
      <c r="O70" s="190">
        <f>SUM(L70:N70)</f>
        <v>603.65</v>
      </c>
      <c r="P70" s="194" t="s">
        <v>63</v>
      </c>
      <c r="Q70" s="193" t="s">
        <v>163</v>
      </c>
      <c r="R70" s="193">
        <v>609.96</v>
      </c>
      <c r="S70" s="193" t="s">
        <v>163</v>
      </c>
      <c r="T70" s="190">
        <f>SUM(Q70:S70)</f>
        <v>609.96</v>
      </c>
      <c r="U70" s="194" t="s">
        <v>63</v>
      </c>
      <c r="V70" s="193" t="s">
        <v>163</v>
      </c>
      <c r="W70" s="193">
        <v>616.27</v>
      </c>
      <c r="X70" s="193" t="s">
        <v>163</v>
      </c>
      <c r="Y70" s="190">
        <f>SUM(V70:X70)</f>
        <v>616.27</v>
      </c>
      <c r="Z70" s="194" t="s">
        <v>63</v>
      </c>
      <c r="AA70" s="193" t="s">
        <v>163</v>
      </c>
      <c r="AB70" s="193">
        <v>622.54</v>
      </c>
      <c r="AC70" s="193" t="s">
        <v>163</v>
      </c>
      <c r="AD70" s="190">
        <f>SUM(AA70:AC70)</f>
        <v>622.54</v>
      </c>
      <c r="AE70" s="194" t="s">
        <v>63</v>
      </c>
      <c r="AF70" s="193" t="s">
        <v>163</v>
      </c>
      <c r="AG70" s="193">
        <v>688.04</v>
      </c>
      <c r="AH70" s="193" t="s">
        <v>163</v>
      </c>
      <c r="AI70" s="190">
        <f>SUM(AF70:AH70)</f>
        <v>688.04</v>
      </c>
      <c r="AJ70" s="194" t="s">
        <v>63</v>
      </c>
      <c r="AK70" s="193" t="s">
        <v>163</v>
      </c>
      <c r="AL70" s="193">
        <v>688.04</v>
      </c>
      <c r="AM70" s="193" t="s">
        <v>163</v>
      </c>
      <c r="AN70" s="190">
        <f>SUM(AK70:AM70)</f>
        <v>688.04</v>
      </c>
      <c r="AO70" s="192" t="s">
        <v>63</v>
      </c>
      <c r="AP70" s="191" t="s">
        <v>51</v>
      </c>
      <c r="AQ70" s="191">
        <v>688.04</v>
      </c>
      <c r="AR70" s="191" t="s">
        <v>51</v>
      </c>
      <c r="AS70" s="190">
        <f>SUM(AP70:AR70)</f>
        <v>688.04</v>
      </c>
      <c r="AT70" s="192" t="s">
        <v>63</v>
      </c>
      <c r="AU70" s="191" t="s">
        <v>43</v>
      </c>
      <c r="AV70" s="191">
        <v>688.04</v>
      </c>
      <c r="AW70" s="191" t="s">
        <v>43</v>
      </c>
      <c r="AX70" s="190">
        <f>SUM(AU70:AW70)</f>
        <v>688.04</v>
      </c>
      <c r="AY70" s="216"/>
      <c r="AZ70" s="216"/>
      <c r="BA70" s="216"/>
      <c r="BB70" s="216"/>
      <c r="BD70" s="216"/>
      <c r="BE70" s="216"/>
      <c r="BF70" s="216"/>
      <c r="BG70" s="216"/>
      <c r="BI70" s="216"/>
      <c r="BJ70" s="216"/>
      <c r="BK70" s="216"/>
      <c r="BL70" s="216"/>
      <c r="BN70" s="216"/>
      <c r="BO70" s="216"/>
      <c r="BP70" s="216"/>
      <c r="BQ70" s="216"/>
      <c r="BS70" s="216"/>
      <c r="BT70" s="216"/>
      <c r="BU70" s="216"/>
      <c r="BV70" s="216"/>
      <c r="BX70" s="216"/>
      <c r="BY70" s="216"/>
      <c r="BZ70" s="216"/>
      <c r="CA70" s="216"/>
      <c r="CC70" s="216"/>
      <c r="CD70" s="216"/>
      <c r="CE70" s="216"/>
      <c r="CF70" s="216"/>
      <c r="CH70" s="216"/>
      <c r="CI70" s="216"/>
      <c r="CJ70" s="216"/>
      <c r="CK70" s="216"/>
      <c r="CM70" s="216"/>
      <c r="CN70" s="216"/>
      <c r="CO70" s="216"/>
      <c r="CP70" s="216"/>
      <c r="CR70" s="216"/>
      <c r="CS70" s="216"/>
      <c r="CT70" s="216"/>
      <c r="CU70" s="216"/>
      <c r="CW70" s="216"/>
      <c r="CX70" s="216"/>
      <c r="CY70" s="216"/>
      <c r="CZ70" s="216"/>
      <c r="DB70" s="216"/>
      <c r="DC70" s="216"/>
      <c r="DD70" s="216"/>
      <c r="DE70" s="216"/>
      <c r="DG70" s="216"/>
      <c r="DH70" s="216"/>
      <c r="DI70" s="216"/>
      <c r="DJ70" s="216"/>
      <c r="DL70" s="216"/>
      <c r="DM70" s="216"/>
      <c r="DN70" s="216"/>
      <c r="DO70" s="216"/>
      <c r="DQ70" s="216"/>
      <c r="DR70" s="216"/>
      <c r="DS70" s="216"/>
      <c r="DT70" s="216"/>
      <c r="DV70" s="189"/>
      <c r="DW70" s="189"/>
      <c r="DX70" s="189"/>
      <c r="DY70" s="189"/>
      <c r="EA70" s="216"/>
      <c r="EB70" s="216"/>
      <c r="EC70" s="216"/>
      <c r="ED70" s="216"/>
      <c r="EF70" s="216"/>
      <c r="EG70" s="216"/>
      <c r="EH70" s="216"/>
      <c r="EI70" s="216"/>
      <c r="EK70" s="216"/>
      <c r="EL70" s="216"/>
      <c r="EM70" s="216"/>
      <c r="EN70" s="216"/>
      <c r="EP70" s="189"/>
      <c r="EQ70" s="189"/>
      <c r="ER70" s="189"/>
      <c r="ES70" s="189"/>
      <c r="EU70" s="189"/>
      <c r="EV70" s="189"/>
      <c r="EW70" s="189"/>
      <c r="EX70" s="189"/>
      <c r="EZ70" s="216"/>
      <c r="FA70" s="216"/>
      <c r="FB70" s="216"/>
      <c r="FC70" s="216"/>
      <c r="FE70" s="216"/>
      <c r="FF70" s="216"/>
      <c r="FG70" s="216"/>
      <c r="FH70" s="216"/>
      <c r="FJ70" s="189"/>
      <c r="FK70" s="189"/>
      <c r="FL70" s="189"/>
      <c r="FM70" s="189"/>
      <c r="FO70" s="189"/>
      <c r="FP70" s="189"/>
      <c r="FQ70" s="189"/>
      <c r="FR70" s="189"/>
      <c r="FT70" s="216"/>
      <c r="FU70" s="216"/>
      <c r="FV70" s="216"/>
      <c r="FW70" s="216"/>
      <c r="FY70" s="216"/>
      <c r="FZ70" s="216"/>
      <c r="GA70" s="216"/>
      <c r="GB70" s="216"/>
      <c r="GD70" s="216"/>
      <c r="GE70" s="216"/>
      <c r="GF70" s="216"/>
      <c r="GG70" s="216"/>
      <c r="GI70" s="216"/>
      <c r="GJ70" s="216"/>
      <c r="GK70" s="216"/>
      <c r="GL70" s="216"/>
      <c r="GN70" s="216"/>
      <c r="GO70" s="216"/>
      <c r="GP70" s="216"/>
      <c r="GQ70" s="216"/>
      <c r="GS70" s="216"/>
      <c r="GT70" s="216"/>
      <c r="GU70" s="216"/>
      <c r="GV70" s="216"/>
      <c r="GX70" s="216"/>
      <c r="GY70" s="216"/>
      <c r="GZ70" s="216"/>
      <c r="HA70" s="216"/>
      <c r="HC70" s="216"/>
      <c r="HD70" s="216"/>
      <c r="HE70" s="216"/>
      <c r="HF70" s="216"/>
      <c r="HH70" s="216"/>
      <c r="HI70" s="216"/>
      <c r="HJ70" s="216"/>
      <c r="HK70" s="216"/>
      <c r="HM70" s="216"/>
      <c r="HN70" s="216"/>
      <c r="HO70" s="216"/>
      <c r="HP70" s="216"/>
      <c r="HR70" s="216"/>
      <c r="HS70" s="216"/>
      <c r="HT70" s="216"/>
      <c r="HU70" s="216"/>
      <c r="HW70" s="216"/>
      <c r="HX70" s="216"/>
      <c r="HY70" s="216"/>
      <c r="HZ70" s="216"/>
      <c r="IB70" s="216"/>
      <c r="IC70" s="216"/>
      <c r="ID70" s="216"/>
      <c r="IE70" s="216"/>
      <c r="IG70" s="216"/>
      <c r="IH70" s="216"/>
      <c r="II70" s="216"/>
      <c r="IJ70" s="216"/>
      <c r="IL70" s="216"/>
      <c r="IM70" s="216"/>
      <c r="IN70" s="216"/>
      <c r="IO70" s="216"/>
      <c r="IQ70" s="216"/>
      <c r="IR70" s="216"/>
      <c r="IS70" s="216"/>
      <c r="IT70" s="216"/>
      <c r="IV70" s="216"/>
      <c r="IW70" s="216"/>
      <c r="IX70" s="216"/>
      <c r="IY70" s="216"/>
      <c r="JA70" s="216"/>
      <c r="JB70" s="216"/>
      <c r="JC70" s="216"/>
      <c r="JD70" s="216"/>
      <c r="JF70" s="216"/>
      <c r="JG70" s="216"/>
      <c r="JH70" s="216"/>
      <c r="JI70" s="216"/>
      <c r="JK70" s="216"/>
      <c r="JL70" s="216"/>
      <c r="JM70" s="216"/>
      <c r="JN70" s="216"/>
      <c r="JP70" s="216"/>
      <c r="JQ70" s="216"/>
      <c r="JR70" s="216"/>
      <c r="JS70" s="216"/>
      <c r="JU70" s="216"/>
      <c r="JV70" s="216"/>
      <c r="JW70" s="216"/>
      <c r="JX70" s="216"/>
      <c r="JZ70" s="216"/>
      <c r="KA70" s="216"/>
      <c r="KB70" s="216"/>
      <c r="KC70" s="216"/>
      <c r="KE70" s="216"/>
      <c r="KF70" s="216"/>
      <c r="KG70" s="216"/>
      <c r="KH70" s="216"/>
      <c r="KJ70" s="216"/>
      <c r="KK70" s="216"/>
      <c r="KL70" s="216"/>
      <c r="KM70" s="216"/>
      <c r="KO70" s="216"/>
      <c r="KP70" s="216"/>
      <c r="KQ70" s="216"/>
      <c r="KR70" s="216"/>
      <c r="KT70" s="216"/>
      <c r="KU70" s="216"/>
      <c r="KV70" s="216"/>
      <c r="KW70" s="216"/>
      <c r="KY70" s="216"/>
      <c r="KZ70" s="216"/>
      <c r="LA70" s="216"/>
      <c r="LB70" s="216"/>
      <c r="LD70" s="216"/>
      <c r="LE70" s="216"/>
      <c r="LF70" s="216"/>
      <c r="LG70" s="216"/>
      <c r="LI70" s="216"/>
      <c r="LJ70" s="216"/>
      <c r="LK70" s="216"/>
      <c r="LL70" s="216"/>
      <c r="LN70" s="216"/>
      <c r="LO70" s="216"/>
      <c r="LP70" s="216"/>
      <c r="LQ70" s="216"/>
      <c r="LS70" s="216"/>
      <c r="LT70" s="216"/>
      <c r="LU70" s="216"/>
      <c r="LV70" s="216"/>
      <c r="LX70" s="216"/>
      <c r="LY70" s="216"/>
      <c r="LZ70" s="216"/>
      <c r="MA70" s="216"/>
      <c r="MC70" s="216"/>
      <c r="MD70" s="216"/>
      <c r="ME70" s="216"/>
      <c r="MF70" s="216"/>
      <c r="MH70" s="216"/>
      <c r="MI70" s="216"/>
      <c r="MJ70" s="216"/>
      <c r="MK70" s="216"/>
      <c r="MM70" s="216"/>
      <c r="MN70" s="216"/>
      <c r="MO70" s="216"/>
      <c r="MP70" s="216"/>
      <c r="MR70" s="216"/>
      <c r="MS70" s="216"/>
      <c r="MT70" s="216"/>
      <c r="MU70" s="216"/>
      <c r="MW70" s="216"/>
      <c r="MX70" s="216"/>
      <c r="MY70" s="216"/>
      <c r="MZ70" s="216"/>
      <c r="NB70" s="216"/>
      <c r="NC70" s="216"/>
      <c r="ND70" s="216"/>
      <c r="NE70" s="216"/>
      <c r="NG70" s="216"/>
      <c r="NH70" s="216"/>
      <c r="NI70" s="216"/>
      <c r="NJ70" s="216"/>
      <c r="NL70" s="216"/>
      <c r="NM70" s="216"/>
      <c r="NN70" s="216"/>
      <c r="NO70" s="216"/>
      <c r="NQ70" s="216"/>
      <c r="NR70" s="216"/>
      <c r="NS70" s="216"/>
      <c r="NT70" s="216"/>
      <c r="NV70" s="216"/>
      <c r="NW70" s="216"/>
      <c r="NX70" s="216"/>
      <c r="NY70" s="216"/>
      <c r="OA70" s="216"/>
      <c r="OB70" s="216"/>
      <c r="OC70" s="216"/>
      <c r="OD70" s="216"/>
      <c r="OF70" s="216"/>
      <c r="OG70" s="216"/>
      <c r="OH70" s="216"/>
      <c r="OI70" s="216"/>
      <c r="OK70" s="216"/>
      <c r="OL70" s="216"/>
      <c r="OM70" s="216"/>
      <c r="ON70" s="216"/>
      <c r="OP70" s="216"/>
      <c r="OQ70" s="216"/>
      <c r="OR70" s="216"/>
      <c r="OS70" s="216"/>
      <c r="OU70" s="216"/>
      <c r="OV70" s="216"/>
      <c r="OW70" s="216"/>
      <c r="OX70" s="216"/>
      <c r="OZ70" s="216"/>
      <c r="PA70" s="216"/>
      <c r="PB70" s="216"/>
      <c r="PC70" s="216"/>
      <c r="PE70" s="216"/>
      <c r="PF70" s="216"/>
      <c r="PG70" s="216"/>
      <c r="PH70" s="216"/>
      <c r="PJ70" s="216"/>
      <c r="PK70" s="216"/>
      <c r="PL70" s="216"/>
      <c r="PM70" s="216"/>
      <c r="PO70" s="216"/>
      <c r="PP70" s="216"/>
      <c r="PQ70" s="216"/>
      <c r="PR70" s="216"/>
      <c r="PT70" s="216"/>
      <c r="PU70" s="216"/>
      <c r="PV70" s="216"/>
      <c r="PW70" s="216"/>
      <c r="PY70" s="216"/>
      <c r="PZ70" s="216"/>
      <c r="QA70" s="216"/>
      <c r="QB70" s="216"/>
      <c r="QD70" s="216"/>
      <c r="QE70" s="216"/>
      <c r="QF70" s="216"/>
      <c r="QG70" s="216"/>
      <c r="QI70" s="216"/>
      <c r="QJ70" s="216"/>
      <c r="QK70" s="216"/>
      <c r="QL70" s="216"/>
      <c r="QN70" s="216"/>
      <c r="QO70" s="216"/>
      <c r="QP70" s="216"/>
      <c r="QQ70" s="216"/>
      <c r="QS70" s="216"/>
      <c r="QT70" s="216"/>
      <c r="QU70" s="216"/>
      <c r="QV70" s="216"/>
      <c r="QX70" s="216"/>
      <c r="QY70" s="216"/>
      <c r="QZ70" s="216"/>
      <c r="RA70" s="216"/>
      <c r="RC70" s="216"/>
      <c r="RD70" s="216"/>
      <c r="RE70" s="216"/>
      <c r="RF70" s="216"/>
      <c r="RH70" s="216"/>
      <c r="RI70" s="216"/>
      <c r="RJ70" s="216"/>
      <c r="RK70" s="216"/>
      <c r="RM70" s="216"/>
      <c r="RN70" s="216"/>
      <c r="RO70" s="216"/>
      <c r="RP70" s="216"/>
      <c r="RR70" s="216"/>
      <c r="RS70" s="216"/>
      <c r="RT70" s="216"/>
      <c r="RU70" s="216"/>
      <c r="RW70" s="216"/>
      <c r="RX70" s="216"/>
      <c r="RY70" s="216"/>
      <c r="RZ70" s="216"/>
      <c r="SB70" s="216"/>
      <c r="SC70" s="216"/>
      <c r="SD70" s="216"/>
      <c r="SE70" s="216"/>
      <c r="SG70" s="216"/>
      <c r="SH70" s="216"/>
      <c r="SI70" s="216"/>
      <c r="SJ70" s="216"/>
      <c r="SL70" s="216"/>
      <c r="SM70" s="216"/>
      <c r="SN70" s="216"/>
      <c r="SO70" s="216"/>
      <c r="SQ70" s="216"/>
      <c r="SR70" s="216"/>
      <c r="SS70" s="216"/>
      <c r="ST70" s="216"/>
      <c r="SV70" s="216"/>
      <c r="SW70" s="216"/>
      <c r="SX70" s="216"/>
      <c r="SY70" s="216"/>
      <c r="TA70" s="216"/>
      <c r="TB70" s="216"/>
      <c r="TC70" s="216"/>
      <c r="TD70" s="216"/>
      <c r="TF70" s="216"/>
      <c r="TG70" s="216"/>
      <c r="TH70" s="216"/>
      <c r="TI70" s="216"/>
      <c r="TK70" s="216"/>
      <c r="TL70" s="216"/>
      <c r="TM70" s="216"/>
      <c r="TN70" s="216"/>
      <c r="TP70" s="216"/>
      <c r="TQ70" s="216"/>
      <c r="TR70" s="216"/>
      <c r="TS70" s="216"/>
      <c r="TU70" s="216"/>
      <c r="TV70" s="216"/>
      <c r="TW70" s="216"/>
      <c r="TX70" s="216"/>
    </row>
    <row r="71" spans="1:715" ht="23.25" thickBot="1" x14ac:dyDescent="0.3">
      <c r="A71" s="194" t="s">
        <v>73</v>
      </c>
      <c r="B71" s="193" t="s">
        <v>163</v>
      </c>
      <c r="C71" s="193" t="s">
        <v>163</v>
      </c>
      <c r="D71" s="193" t="s">
        <v>163</v>
      </c>
      <c r="E71" s="190">
        <f>SUM(B71:D71)</f>
        <v>0</v>
      </c>
      <c r="F71" s="194" t="s">
        <v>73</v>
      </c>
      <c r="G71" s="193" t="s">
        <v>163</v>
      </c>
      <c r="H71" s="193" t="s">
        <v>163</v>
      </c>
      <c r="I71" s="193" t="s">
        <v>163</v>
      </c>
      <c r="J71" s="190">
        <f>SUM(G71:I71)</f>
        <v>0</v>
      </c>
      <c r="K71" s="194" t="s">
        <v>73</v>
      </c>
      <c r="L71" s="193" t="s">
        <v>163</v>
      </c>
      <c r="M71" s="193" t="s">
        <v>163</v>
      </c>
      <c r="N71" s="193" t="s">
        <v>163</v>
      </c>
      <c r="O71" s="190">
        <f>SUM(L71:N71)</f>
        <v>0</v>
      </c>
      <c r="P71" s="194" t="s">
        <v>73</v>
      </c>
      <c r="Q71" s="193" t="s">
        <v>163</v>
      </c>
      <c r="R71" s="193" t="s">
        <v>163</v>
      </c>
      <c r="S71" s="193" t="s">
        <v>163</v>
      </c>
      <c r="T71" s="190">
        <f>SUM(Q71:S71)</f>
        <v>0</v>
      </c>
      <c r="U71" s="194" t="s">
        <v>73</v>
      </c>
      <c r="V71" s="193" t="s">
        <v>163</v>
      </c>
      <c r="W71" s="193" t="s">
        <v>163</v>
      </c>
      <c r="X71" s="193" t="s">
        <v>163</v>
      </c>
      <c r="Y71" s="190">
        <f>SUM(V71:X71)</f>
        <v>0</v>
      </c>
      <c r="Z71" s="194" t="s">
        <v>73</v>
      </c>
      <c r="AA71" s="193" t="s">
        <v>163</v>
      </c>
      <c r="AB71" s="193" t="s">
        <v>163</v>
      </c>
      <c r="AC71" s="193" t="s">
        <v>163</v>
      </c>
      <c r="AD71" s="190">
        <f>SUM(AA71:AC71)</f>
        <v>0</v>
      </c>
      <c r="AE71" s="194" t="s">
        <v>73</v>
      </c>
      <c r="AF71" s="193" t="s">
        <v>163</v>
      </c>
      <c r="AG71" s="193" t="s">
        <v>163</v>
      </c>
      <c r="AH71" s="193" t="s">
        <v>163</v>
      </c>
      <c r="AI71" s="190">
        <f>SUM(AF71:AH71)</f>
        <v>0</v>
      </c>
      <c r="AJ71" s="194" t="s">
        <v>73</v>
      </c>
      <c r="AK71" s="193" t="s">
        <v>163</v>
      </c>
      <c r="AL71" s="193" t="s">
        <v>163</v>
      </c>
      <c r="AM71" s="193" t="s">
        <v>163</v>
      </c>
      <c r="AN71" s="190">
        <f>SUM(AK71:AM71)</f>
        <v>0</v>
      </c>
      <c r="AO71" s="192" t="s">
        <v>73</v>
      </c>
      <c r="AP71" s="191" t="s">
        <v>51</v>
      </c>
      <c r="AQ71" s="191" t="s">
        <v>51</v>
      </c>
      <c r="AR71" s="191" t="s">
        <v>51</v>
      </c>
      <c r="AS71" s="190">
        <f>SUM(AP71:AR71)</f>
        <v>0</v>
      </c>
      <c r="AT71" s="192" t="s">
        <v>73</v>
      </c>
      <c r="AU71" s="191" t="s">
        <v>43</v>
      </c>
      <c r="AV71" s="191" t="s">
        <v>43</v>
      </c>
      <c r="AW71" s="191" t="s">
        <v>43</v>
      </c>
      <c r="AX71" s="190">
        <f>SUM(AU71:AW71)</f>
        <v>0</v>
      </c>
    </row>
    <row r="72" spans="1:715" ht="23.25" thickBot="1" x14ac:dyDescent="0.3">
      <c r="A72" s="194" t="s">
        <v>74</v>
      </c>
      <c r="B72" s="193" t="s">
        <v>163</v>
      </c>
      <c r="C72" s="193">
        <v>3.94</v>
      </c>
      <c r="D72" s="193" t="s">
        <v>163</v>
      </c>
      <c r="E72" s="190">
        <f>SUM(B72:D72)</f>
        <v>3.94</v>
      </c>
      <c r="F72" s="194" t="s">
        <v>74</v>
      </c>
      <c r="G72" s="193" t="s">
        <v>163</v>
      </c>
      <c r="H72" s="193">
        <v>3.94</v>
      </c>
      <c r="I72" s="193" t="s">
        <v>163</v>
      </c>
      <c r="J72" s="190">
        <f>SUM(G72:I72)</f>
        <v>3.94</v>
      </c>
      <c r="K72" s="194" t="s">
        <v>74</v>
      </c>
      <c r="L72" s="193" t="s">
        <v>163</v>
      </c>
      <c r="M72" s="193">
        <v>3.94</v>
      </c>
      <c r="N72" s="193" t="s">
        <v>163</v>
      </c>
      <c r="O72" s="190">
        <f>SUM(L72:N72)</f>
        <v>3.94</v>
      </c>
      <c r="P72" s="194" t="s">
        <v>74</v>
      </c>
      <c r="Q72" s="193" t="s">
        <v>163</v>
      </c>
      <c r="R72" s="193">
        <v>3.94</v>
      </c>
      <c r="S72" s="193" t="s">
        <v>163</v>
      </c>
      <c r="T72" s="190">
        <f>SUM(Q72:S72)</f>
        <v>3.94</v>
      </c>
      <c r="U72" s="194" t="s">
        <v>74</v>
      </c>
      <c r="V72" s="193" t="s">
        <v>163</v>
      </c>
      <c r="W72" s="193">
        <v>3.94</v>
      </c>
      <c r="X72" s="193" t="s">
        <v>163</v>
      </c>
      <c r="Y72" s="190">
        <f>SUM(V72:X72)</f>
        <v>3.94</v>
      </c>
      <c r="Z72" s="194" t="s">
        <v>74</v>
      </c>
      <c r="AA72" s="193" t="s">
        <v>163</v>
      </c>
      <c r="AB72" s="193">
        <v>3.94</v>
      </c>
      <c r="AC72" s="193" t="s">
        <v>163</v>
      </c>
      <c r="AD72" s="190">
        <f>SUM(AA72:AC72)</f>
        <v>3.94</v>
      </c>
      <c r="AE72" s="194" t="s">
        <v>74</v>
      </c>
      <c r="AF72" s="193" t="s">
        <v>163</v>
      </c>
      <c r="AG72" s="193">
        <v>3.94</v>
      </c>
      <c r="AH72" s="193" t="s">
        <v>163</v>
      </c>
      <c r="AI72" s="190">
        <f>SUM(AF72:AH72)</f>
        <v>3.94</v>
      </c>
      <c r="AJ72" s="194" t="s">
        <v>74</v>
      </c>
      <c r="AK72" s="193" t="s">
        <v>163</v>
      </c>
      <c r="AL72" s="193">
        <v>3.94</v>
      </c>
      <c r="AM72" s="193" t="s">
        <v>163</v>
      </c>
      <c r="AN72" s="190">
        <f>SUM(AK72:AM72)</f>
        <v>3.94</v>
      </c>
      <c r="AO72" s="192" t="s">
        <v>74</v>
      </c>
      <c r="AP72" s="191" t="s">
        <v>51</v>
      </c>
      <c r="AQ72" s="191">
        <v>3.94</v>
      </c>
      <c r="AR72" s="191" t="s">
        <v>51</v>
      </c>
      <c r="AS72" s="190">
        <f>SUM(AP72:AR72)</f>
        <v>3.94</v>
      </c>
      <c r="AT72" s="192" t="s">
        <v>74</v>
      </c>
      <c r="AU72" s="191" t="s">
        <v>43</v>
      </c>
      <c r="AV72" s="191">
        <v>3.94</v>
      </c>
      <c r="AW72" s="191" t="s">
        <v>43</v>
      </c>
      <c r="AX72" s="190">
        <f>SUM(AU72:AW72)</f>
        <v>3.94</v>
      </c>
    </row>
    <row r="73" spans="1:715" ht="15.75" thickBot="1" x14ac:dyDescent="0.3">
      <c r="A73" s="194" t="s">
        <v>75</v>
      </c>
      <c r="B73" s="193" t="s">
        <v>163</v>
      </c>
      <c r="C73" s="193">
        <v>991.3</v>
      </c>
      <c r="D73" s="193" t="s">
        <v>163</v>
      </c>
      <c r="E73" s="190">
        <f>SUM(B73:D73)</f>
        <v>991.3</v>
      </c>
      <c r="F73" s="194" t="s">
        <v>75</v>
      </c>
      <c r="G73" s="193" t="s">
        <v>163</v>
      </c>
      <c r="H73" s="200">
        <v>1000.15</v>
      </c>
      <c r="I73" s="193" t="s">
        <v>163</v>
      </c>
      <c r="J73" s="190">
        <f>SUM(G73:I73)</f>
        <v>1000.15</v>
      </c>
      <c r="K73" s="194" t="s">
        <v>75</v>
      </c>
      <c r="L73" s="193" t="s">
        <v>163</v>
      </c>
      <c r="M73" s="200">
        <v>1010.33</v>
      </c>
      <c r="N73" s="193" t="s">
        <v>163</v>
      </c>
      <c r="O73" s="190">
        <f>SUM(L73:N73)</f>
        <v>1010.33</v>
      </c>
      <c r="P73" s="194" t="s">
        <v>75</v>
      </c>
      <c r="Q73" s="193" t="s">
        <v>163</v>
      </c>
      <c r="R73" s="200">
        <v>1020.01</v>
      </c>
      <c r="S73" s="193" t="s">
        <v>163</v>
      </c>
      <c r="T73" s="190">
        <f>SUM(Q73:S73)</f>
        <v>1020.01</v>
      </c>
      <c r="U73" s="194" t="s">
        <v>75</v>
      </c>
      <c r="V73" s="193" t="s">
        <v>163</v>
      </c>
      <c r="W73" s="200">
        <v>1029.28</v>
      </c>
      <c r="X73" s="193" t="s">
        <v>163</v>
      </c>
      <c r="Y73" s="190">
        <f>SUM(V73:X73)</f>
        <v>1029.28</v>
      </c>
      <c r="Z73" s="194" t="s">
        <v>75</v>
      </c>
      <c r="AA73" s="193" t="s">
        <v>163</v>
      </c>
      <c r="AB73" s="200">
        <v>1036.7</v>
      </c>
      <c r="AC73" s="193" t="s">
        <v>163</v>
      </c>
      <c r="AD73" s="190">
        <f>SUM(AA73:AC73)</f>
        <v>1036.7</v>
      </c>
      <c r="AE73" s="194" t="s">
        <v>75</v>
      </c>
      <c r="AF73" s="193" t="s">
        <v>163</v>
      </c>
      <c r="AG73" s="200">
        <v>1102.33</v>
      </c>
      <c r="AH73" s="193" t="s">
        <v>163</v>
      </c>
      <c r="AI73" s="190">
        <f>SUM(AF73:AH73)</f>
        <v>1102.33</v>
      </c>
      <c r="AJ73" s="194" t="s">
        <v>75</v>
      </c>
      <c r="AK73" s="193" t="s">
        <v>163</v>
      </c>
      <c r="AL73" s="200">
        <v>1102.78</v>
      </c>
      <c r="AM73" s="193" t="s">
        <v>163</v>
      </c>
      <c r="AN73" s="190">
        <f>SUM(AK73:AM73)</f>
        <v>1102.78</v>
      </c>
      <c r="AO73" s="192" t="s">
        <v>75</v>
      </c>
      <c r="AP73" s="191" t="s">
        <v>51</v>
      </c>
      <c r="AQ73" s="199">
        <v>1106.08</v>
      </c>
      <c r="AR73" s="191" t="s">
        <v>51</v>
      </c>
      <c r="AS73" s="190">
        <f>SUM(AP73:AR73)</f>
        <v>1106.08</v>
      </c>
      <c r="AT73" s="192" t="s">
        <v>75</v>
      </c>
      <c r="AU73" s="191" t="s">
        <v>43</v>
      </c>
      <c r="AV73" s="199">
        <v>1107.27</v>
      </c>
      <c r="AW73" s="191" t="s">
        <v>43</v>
      </c>
      <c r="AX73" s="190">
        <f>SUM(AU73:AW73)</f>
        <v>1107.27</v>
      </c>
    </row>
    <row r="74" spans="1:715" x14ac:dyDescent="0.25">
      <c r="A74" s="214"/>
      <c r="B74" s="214"/>
      <c r="C74" s="214"/>
      <c r="D74" s="214"/>
      <c r="E74" s="189"/>
      <c r="F74" s="214"/>
      <c r="G74" s="214"/>
      <c r="H74" s="214"/>
      <c r="I74" s="214"/>
      <c r="J74" s="189"/>
      <c r="K74" s="214"/>
      <c r="L74" s="214"/>
      <c r="M74" s="214"/>
      <c r="N74" s="214"/>
      <c r="O74" s="189"/>
      <c r="P74" s="214"/>
      <c r="Q74" s="214"/>
      <c r="R74" s="214"/>
      <c r="S74" s="214"/>
      <c r="T74" s="189"/>
      <c r="U74" s="214"/>
      <c r="V74" s="214"/>
      <c r="W74" s="214"/>
      <c r="X74" s="214"/>
      <c r="Y74" s="189"/>
      <c r="Z74" s="214"/>
      <c r="AA74" s="214"/>
      <c r="AB74" s="214"/>
      <c r="AC74" s="214"/>
      <c r="AD74" s="189"/>
      <c r="AE74" s="214"/>
      <c r="AF74" s="214"/>
      <c r="AG74" s="214"/>
      <c r="AH74" s="214"/>
      <c r="AI74" s="189"/>
      <c r="AJ74" s="214"/>
      <c r="AK74" s="214"/>
      <c r="AL74" s="214"/>
      <c r="AM74" s="214"/>
      <c r="AN74" s="189"/>
      <c r="AO74" s="189" t="s">
        <v>51</v>
      </c>
      <c r="AP74" s="189"/>
      <c r="AQ74" s="189"/>
      <c r="AR74" s="189"/>
      <c r="AS74" s="189"/>
      <c r="AT74" s="216"/>
      <c r="AU74" s="216"/>
      <c r="AV74" s="216"/>
      <c r="AW74" s="216"/>
      <c r="AX74" s="189"/>
    </row>
    <row r="75" spans="1:715" ht="15.75" thickBot="1" x14ac:dyDescent="0.3">
      <c r="A75" s="198" t="s">
        <v>167</v>
      </c>
      <c r="B75" s="197"/>
      <c r="C75" s="197" t="s">
        <v>165</v>
      </c>
      <c r="D75" s="197"/>
      <c r="E75" s="195" t="s">
        <v>61</v>
      </c>
      <c r="F75" s="198" t="s">
        <v>167</v>
      </c>
      <c r="G75" s="197"/>
      <c r="H75" s="197" t="s">
        <v>165</v>
      </c>
      <c r="I75" s="197"/>
      <c r="J75" s="195" t="s">
        <v>61</v>
      </c>
      <c r="K75" s="198" t="s">
        <v>167</v>
      </c>
      <c r="L75" s="197"/>
      <c r="M75" s="197" t="s">
        <v>165</v>
      </c>
      <c r="N75" s="197"/>
      <c r="O75" s="195" t="s">
        <v>61</v>
      </c>
      <c r="P75" s="198" t="s">
        <v>167</v>
      </c>
      <c r="Q75" s="197"/>
      <c r="R75" s="197" t="s">
        <v>165</v>
      </c>
      <c r="S75" s="197"/>
      <c r="T75" s="195" t="s">
        <v>61</v>
      </c>
      <c r="U75" s="198" t="s">
        <v>167</v>
      </c>
      <c r="V75" s="197"/>
      <c r="W75" s="197" t="s">
        <v>165</v>
      </c>
      <c r="X75" s="197"/>
      <c r="Y75" s="195" t="s">
        <v>61</v>
      </c>
      <c r="Z75" s="198" t="s">
        <v>167</v>
      </c>
      <c r="AA75" s="197"/>
      <c r="AB75" s="197" t="s">
        <v>165</v>
      </c>
      <c r="AC75" s="197"/>
      <c r="AD75" s="195" t="s">
        <v>61</v>
      </c>
      <c r="AE75" s="198" t="s">
        <v>167</v>
      </c>
      <c r="AF75" s="197"/>
      <c r="AG75" s="197" t="s">
        <v>165</v>
      </c>
      <c r="AH75" s="197"/>
      <c r="AI75" s="195" t="s">
        <v>61</v>
      </c>
      <c r="AJ75" s="198" t="s">
        <v>167</v>
      </c>
      <c r="AK75" s="197"/>
      <c r="AL75" s="197" t="s">
        <v>165</v>
      </c>
      <c r="AM75" s="197"/>
      <c r="AN75" s="195" t="s">
        <v>61</v>
      </c>
      <c r="AO75" s="196" t="s">
        <v>167</v>
      </c>
      <c r="AP75" s="195" t="s">
        <v>51</v>
      </c>
      <c r="AQ75" s="195" t="s">
        <v>165</v>
      </c>
      <c r="AR75" s="195" t="s">
        <v>51</v>
      </c>
      <c r="AS75" s="195" t="s">
        <v>61</v>
      </c>
      <c r="AT75" s="196" t="s">
        <v>167</v>
      </c>
      <c r="AU75" s="195" t="s">
        <v>166</v>
      </c>
      <c r="AV75" s="195" t="s">
        <v>165</v>
      </c>
      <c r="AW75" s="195" t="s">
        <v>164</v>
      </c>
      <c r="AX75" s="195" t="s">
        <v>61</v>
      </c>
    </row>
    <row r="76" spans="1:715" ht="15.75" thickBot="1" x14ac:dyDescent="0.3">
      <c r="A76" s="194" t="s">
        <v>62</v>
      </c>
      <c r="B76" s="193" t="s">
        <v>163</v>
      </c>
      <c r="C76" s="193">
        <v>256.23</v>
      </c>
      <c r="D76" s="193" t="s">
        <v>163</v>
      </c>
      <c r="E76" s="190">
        <f>SUM(B76:D76)</f>
        <v>256.23</v>
      </c>
      <c r="F76" s="194" t="s">
        <v>62</v>
      </c>
      <c r="G76" s="193" t="s">
        <v>163</v>
      </c>
      <c r="H76" s="193">
        <v>256.73</v>
      </c>
      <c r="I76" s="193" t="s">
        <v>163</v>
      </c>
      <c r="J76" s="190">
        <f>SUM(G76:I76)</f>
        <v>256.73</v>
      </c>
      <c r="K76" s="194" t="s">
        <v>62</v>
      </c>
      <c r="L76" s="193" t="s">
        <v>163</v>
      </c>
      <c r="M76" s="193">
        <v>258.13</v>
      </c>
      <c r="N76" s="193" t="s">
        <v>163</v>
      </c>
      <c r="O76" s="190">
        <f>SUM(L76:N76)</f>
        <v>258.13</v>
      </c>
      <c r="P76" s="194" t="s">
        <v>62</v>
      </c>
      <c r="Q76" s="193" t="s">
        <v>163</v>
      </c>
      <c r="R76" s="193">
        <v>258.67</v>
      </c>
      <c r="S76" s="193" t="s">
        <v>163</v>
      </c>
      <c r="T76" s="190">
        <f>SUM(Q76:S76)</f>
        <v>258.67</v>
      </c>
      <c r="U76" s="194" t="s">
        <v>62</v>
      </c>
      <c r="V76" s="193" t="s">
        <v>163</v>
      </c>
      <c r="W76" s="193">
        <v>259.66000000000003</v>
      </c>
      <c r="X76" s="193" t="s">
        <v>163</v>
      </c>
      <c r="Y76" s="190">
        <f>SUM(V76:X76)</f>
        <v>259.66000000000003</v>
      </c>
      <c r="Z76" s="194" t="s">
        <v>62</v>
      </c>
      <c r="AA76" s="193" t="s">
        <v>163</v>
      </c>
      <c r="AB76" s="193">
        <v>260.02</v>
      </c>
      <c r="AC76" s="193" t="s">
        <v>163</v>
      </c>
      <c r="AD76" s="190">
        <f>SUM(AA76:AC76)</f>
        <v>260.02</v>
      </c>
      <c r="AE76" s="194" t="s">
        <v>62</v>
      </c>
      <c r="AF76" s="193" t="s">
        <v>163</v>
      </c>
      <c r="AG76" s="193">
        <v>260.3</v>
      </c>
      <c r="AH76" s="193" t="s">
        <v>163</v>
      </c>
      <c r="AI76" s="190">
        <f>SUM(AF76:AH76)</f>
        <v>260.3</v>
      </c>
      <c r="AJ76" s="194" t="s">
        <v>62</v>
      </c>
      <c r="AK76" s="193" t="s">
        <v>163</v>
      </c>
      <c r="AL76" s="193">
        <v>260.55</v>
      </c>
      <c r="AM76" s="193" t="s">
        <v>163</v>
      </c>
      <c r="AN76" s="190">
        <f>SUM(AK76:AM76)</f>
        <v>260.55</v>
      </c>
      <c r="AO76" s="192" t="s">
        <v>62</v>
      </c>
      <c r="AP76" s="191" t="s">
        <v>51</v>
      </c>
      <c r="AQ76" s="191">
        <v>262.36</v>
      </c>
      <c r="AR76" s="191" t="s">
        <v>51</v>
      </c>
      <c r="AS76" s="190">
        <f>SUM(AP76:AR76)</f>
        <v>262.36</v>
      </c>
      <c r="AT76" s="192" t="s">
        <v>62</v>
      </c>
      <c r="AU76" s="191" t="s">
        <v>43</v>
      </c>
      <c r="AV76" s="191">
        <v>263.83</v>
      </c>
      <c r="AW76" s="191" t="s">
        <v>43</v>
      </c>
      <c r="AX76" s="190">
        <f>SUM(AU76:AW76)</f>
        <v>263.83</v>
      </c>
    </row>
    <row r="77" spans="1:715" ht="23.25" thickBot="1" x14ac:dyDescent="0.3">
      <c r="A77" s="194" t="s">
        <v>63</v>
      </c>
      <c r="B77" s="193" t="s">
        <v>163</v>
      </c>
      <c r="C77" s="193">
        <v>275.94</v>
      </c>
      <c r="D77" s="193" t="s">
        <v>163</v>
      </c>
      <c r="E77" s="190">
        <f>SUM(B77:D77)</f>
        <v>275.94</v>
      </c>
      <c r="F77" s="194" t="s">
        <v>63</v>
      </c>
      <c r="G77" s="193" t="s">
        <v>163</v>
      </c>
      <c r="H77" s="193">
        <v>278.89</v>
      </c>
      <c r="I77" s="193" t="s">
        <v>163</v>
      </c>
      <c r="J77" s="190">
        <f>SUM(G77:I77)</f>
        <v>278.89</v>
      </c>
      <c r="K77" s="194" t="s">
        <v>63</v>
      </c>
      <c r="L77" s="193" t="s">
        <v>163</v>
      </c>
      <c r="M77" s="193">
        <v>281.83</v>
      </c>
      <c r="N77" s="193" t="s">
        <v>163</v>
      </c>
      <c r="O77" s="190">
        <f>SUM(L77:N77)</f>
        <v>281.83</v>
      </c>
      <c r="P77" s="194" t="s">
        <v>63</v>
      </c>
      <c r="Q77" s="193" t="s">
        <v>163</v>
      </c>
      <c r="R77" s="193">
        <v>284.77</v>
      </c>
      <c r="S77" s="193" t="s">
        <v>163</v>
      </c>
      <c r="T77" s="190">
        <f>SUM(Q77:S77)</f>
        <v>284.77</v>
      </c>
      <c r="U77" s="194" t="s">
        <v>63</v>
      </c>
      <c r="V77" s="193" t="s">
        <v>163</v>
      </c>
      <c r="W77" s="193">
        <v>287.73</v>
      </c>
      <c r="X77" s="193" t="s">
        <v>163</v>
      </c>
      <c r="Y77" s="190">
        <f>SUM(V77:X77)</f>
        <v>287.73</v>
      </c>
      <c r="Z77" s="194" t="s">
        <v>63</v>
      </c>
      <c r="AA77" s="193" t="s">
        <v>163</v>
      </c>
      <c r="AB77" s="193">
        <v>290.67</v>
      </c>
      <c r="AC77" s="193" t="s">
        <v>163</v>
      </c>
      <c r="AD77" s="190">
        <f>SUM(AA77:AC77)</f>
        <v>290.67</v>
      </c>
      <c r="AE77" s="194" t="s">
        <v>63</v>
      </c>
      <c r="AF77" s="193" t="s">
        <v>163</v>
      </c>
      <c r="AG77" s="193">
        <v>321.17</v>
      </c>
      <c r="AH77" s="193" t="s">
        <v>163</v>
      </c>
      <c r="AI77" s="190">
        <f>SUM(AF77:AH77)</f>
        <v>321.17</v>
      </c>
      <c r="AJ77" s="194" t="s">
        <v>63</v>
      </c>
      <c r="AK77" s="193" t="s">
        <v>163</v>
      </c>
      <c r="AL77" s="193">
        <v>321.17</v>
      </c>
      <c r="AM77" s="193" t="s">
        <v>163</v>
      </c>
      <c r="AN77" s="190">
        <f>SUM(AK77:AM77)</f>
        <v>321.17</v>
      </c>
      <c r="AO77" s="192" t="s">
        <v>63</v>
      </c>
      <c r="AP77" s="191" t="s">
        <v>51</v>
      </c>
      <c r="AQ77" s="191">
        <v>321.17</v>
      </c>
      <c r="AR77" s="191" t="s">
        <v>51</v>
      </c>
      <c r="AS77" s="190">
        <f>SUM(AP77:AR77)</f>
        <v>321.17</v>
      </c>
      <c r="AT77" s="192" t="s">
        <v>63</v>
      </c>
      <c r="AU77" s="191" t="s">
        <v>43</v>
      </c>
      <c r="AV77" s="191">
        <v>321.17</v>
      </c>
      <c r="AW77" s="191" t="s">
        <v>43</v>
      </c>
      <c r="AX77" s="190">
        <f>SUM(AU77:AW77)</f>
        <v>321.17</v>
      </c>
    </row>
    <row r="78" spans="1:715" ht="23.25" thickBot="1" x14ac:dyDescent="0.3">
      <c r="A78" s="194" t="s">
        <v>73</v>
      </c>
      <c r="B78" s="193" t="s">
        <v>163</v>
      </c>
      <c r="C78" s="193" t="s">
        <v>163</v>
      </c>
      <c r="D78" s="193" t="s">
        <v>163</v>
      </c>
      <c r="E78" s="190">
        <f>SUM(B78:D78)</f>
        <v>0</v>
      </c>
      <c r="F78" s="194" t="s">
        <v>73</v>
      </c>
      <c r="G78" s="193" t="s">
        <v>163</v>
      </c>
      <c r="H78" s="193" t="s">
        <v>163</v>
      </c>
      <c r="I78" s="193" t="s">
        <v>163</v>
      </c>
      <c r="J78" s="190">
        <f>SUM(G78:I78)</f>
        <v>0</v>
      </c>
      <c r="K78" s="194" t="s">
        <v>73</v>
      </c>
      <c r="L78" s="193" t="s">
        <v>163</v>
      </c>
      <c r="M78" s="193" t="s">
        <v>163</v>
      </c>
      <c r="N78" s="193" t="s">
        <v>163</v>
      </c>
      <c r="O78" s="190">
        <f>SUM(L78:N78)</f>
        <v>0</v>
      </c>
      <c r="P78" s="194" t="s">
        <v>73</v>
      </c>
      <c r="Q78" s="193" t="s">
        <v>163</v>
      </c>
      <c r="R78" s="193" t="s">
        <v>163</v>
      </c>
      <c r="S78" s="193" t="s">
        <v>163</v>
      </c>
      <c r="T78" s="190">
        <f>SUM(Q78:S78)</f>
        <v>0</v>
      </c>
      <c r="U78" s="194" t="s">
        <v>73</v>
      </c>
      <c r="V78" s="193" t="s">
        <v>163</v>
      </c>
      <c r="W78" s="193" t="s">
        <v>163</v>
      </c>
      <c r="X78" s="193" t="s">
        <v>163</v>
      </c>
      <c r="Y78" s="190">
        <f>SUM(V78:X78)</f>
        <v>0</v>
      </c>
      <c r="Z78" s="194" t="s">
        <v>73</v>
      </c>
      <c r="AA78" s="193" t="s">
        <v>163</v>
      </c>
      <c r="AB78" s="193" t="s">
        <v>163</v>
      </c>
      <c r="AC78" s="193" t="s">
        <v>163</v>
      </c>
      <c r="AD78" s="190">
        <f>SUM(AA78:AC78)</f>
        <v>0</v>
      </c>
      <c r="AE78" s="194" t="s">
        <v>73</v>
      </c>
      <c r="AF78" s="193" t="s">
        <v>163</v>
      </c>
      <c r="AG78" s="193" t="s">
        <v>163</v>
      </c>
      <c r="AH78" s="193" t="s">
        <v>163</v>
      </c>
      <c r="AI78" s="190">
        <f>SUM(AF78:AH78)</f>
        <v>0</v>
      </c>
      <c r="AJ78" s="194" t="s">
        <v>73</v>
      </c>
      <c r="AK78" s="193" t="s">
        <v>163</v>
      </c>
      <c r="AL78" s="193" t="s">
        <v>163</v>
      </c>
      <c r="AM78" s="193" t="s">
        <v>163</v>
      </c>
      <c r="AN78" s="190">
        <f>SUM(AK78:AM78)</f>
        <v>0</v>
      </c>
      <c r="AO78" s="192" t="s">
        <v>73</v>
      </c>
      <c r="AP78" s="191" t="s">
        <v>51</v>
      </c>
      <c r="AQ78" s="191" t="s">
        <v>51</v>
      </c>
      <c r="AR78" s="191" t="s">
        <v>51</v>
      </c>
      <c r="AS78" s="190">
        <f>SUM(AP78:AR78)</f>
        <v>0</v>
      </c>
      <c r="AT78" s="192" t="s">
        <v>73</v>
      </c>
      <c r="AU78" s="191" t="s">
        <v>43</v>
      </c>
      <c r="AV78" s="191" t="s">
        <v>43</v>
      </c>
      <c r="AW78" s="191" t="s">
        <v>43</v>
      </c>
      <c r="AX78" s="190">
        <f>SUM(AU78:AW78)</f>
        <v>0</v>
      </c>
    </row>
    <row r="79" spans="1:715" ht="23.25" thickBot="1" x14ac:dyDescent="0.3">
      <c r="A79" s="194" t="s">
        <v>74</v>
      </c>
      <c r="B79" s="193" t="s">
        <v>163</v>
      </c>
      <c r="C79" s="193">
        <v>1.66</v>
      </c>
      <c r="D79" s="193" t="s">
        <v>163</v>
      </c>
      <c r="E79" s="190">
        <f>SUM(B79:D79)</f>
        <v>1.66</v>
      </c>
      <c r="F79" s="194" t="s">
        <v>74</v>
      </c>
      <c r="G79" s="193" t="s">
        <v>163</v>
      </c>
      <c r="H79" s="193">
        <v>1.66</v>
      </c>
      <c r="I79" s="193" t="s">
        <v>163</v>
      </c>
      <c r="J79" s="190">
        <f>SUM(G79:I79)</f>
        <v>1.66</v>
      </c>
      <c r="K79" s="194" t="s">
        <v>74</v>
      </c>
      <c r="L79" s="193" t="s">
        <v>163</v>
      </c>
      <c r="M79" s="193">
        <v>1.66</v>
      </c>
      <c r="N79" s="193" t="s">
        <v>163</v>
      </c>
      <c r="O79" s="190">
        <f>SUM(L79:N79)</f>
        <v>1.66</v>
      </c>
      <c r="P79" s="194" t="s">
        <v>74</v>
      </c>
      <c r="Q79" s="193" t="s">
        <v>163</v>
      </c>
      <c r="R79" s="193">
        <v>1.66</v>
      </c>
      <c r="S79" s="193" t="s">
        <v>163</v>
      </c>
      <c r="T79" s="190">
        <f>SUM(Q79:S79)</f>
        <v>1.66</v>
      </c>
      <c r="U79" s="194" t="s">
        <v>74</v>
      </c>
      <c r="V79" s="193" t="s">
        <v>163</v>
      </c>
      <c r="W79" s="193">
        <v>1.66</v>
      </c>
      <c r="X79" s="193" t="s">
        <v>163</v>
      </c>
      <c r="Y79" s="190">
        <f>SUM(V79:X79)</f>
        <v>1.66</v>
      </c>
      <c r="Z79" s="194" t="s">
        <v>74</v>
      </c>
      <c r="AA79" s="193" t="s">
        <v>163</v>
      </c>
      <c r="AB79" s="193">
        <v>1.66</v>
      </c>
      <c r="AC79" s="193" t="s">
        <v>163</v>
      </c>
      <c r="AD79" s="190">
        <f>SUM(AA79:AC79)</f>
        <v>1.66</v>
      </c>
      <c r="AE79" s="194" t="s">
        <v>74</v>
      </c>
      <c r="AF79" s="193" t="s">
        <v>163</v>
      </c>
      <c r="AG79" s="193">
        <v>1.66</v>
      </c>
      <c r="AH79" s="193" t="s">
        <v>163</v>
      </c>
      <c r="AI79" s="190">
        <f>SUM(AF79:AH79)</f>
        <v>1.66</v>
      </c>
      <c r="AJ79" s="194" t="s">
        <v>74</v>
      </c>
      <c r="AK79" s="193" t="s">
        <v>163</v>
      </c>
      <c r="AL79" s="193">
        <v>1.66</v>
      </c>
      <c r="AM79" s="193" t="s">
        <v>163</v>
      </c>
      <c r="AN79" s="190">
        <f>SUM(AK79:AM79)</f>
        <v>1.66</v>
      </c>
      <c r="AO79" s="192" t="s">
        <v>74</v>
      </c>
      <c r="AP79" s="191" t="s">
        <v>51</v>
      </c>
      <c r="AQ79" s="191">
        <v>1.66</v>
      </c>
      <c r="AR79" s="191" t="s">
        <v>51</v>
      </c>
      <c r="AS79" s="190">
        <f>SUM(AP79:AR79)</f>
        <v>1.66</v>
      </c>
      <c r="AT79" s="192" t="s">
        <v>74</v>
      </c>
      <c r="AU79" s="191" t="s">
        <v>43</v>
      </c>
      <c r="AV79" s="191">
        <v>1.66</v>
      </c>
      <c r="AW79" s="191" t="s">
        <v>43</v>
      </c>
      <c r="AX79" s="190">
        <f>SUM(AU79:AW79)</f>
        <v>1.66</v>
      </c>
    </row>
    <row r="80" spans="1:715" ht="15.75" thickBot="1" x14ac:dyDescent="0.3">
      <c r="A80" s="194" t="s">
        <v>75</v>
      </c>
      <c r="B80" s="193" t="s">
        <v>163</v>
      </c>
      <c r="C80" s="193">
        <v>533.83000000000004</v>
      </c>
      <c r="D80" s="193" t="s">
        <v>163</v>
      </c>
      <c r="E80" s="190">
        <f>SUM(B80:D80)</f>
        <v>533.83000000000004</v>
      </c>
      <c r="F80" s="194" t="s">
        <v>75</v>
      </c>
      <c r="G80" s="193" t="s">
        <v>163</v>
      </c>
      <c r="H80" s="193">
        <v>537.28</v>
      </c>
      <c r="I80" s="193" t="s">
        <v>163</v>
      </c>
      <c r="J80" s="190">
        <f>SUM(G80:I80)</f>
        <v>537.28</v>
      </c>
      <c r="K80" s="194" t="s">
        <v>75</v>
      </c>
      <c r="L80" s="193" t="s">
        <v>163</v>
      </c>
      <c r="M80" s="193">
        <v>541.62</v>
      </c>
      <c r="N80" s="193" t="s">
        <v>163</v>
      </c>
      <c r="O80" s="190">
        <f>SUM(L80:N80)</f>
        <v>541.62</v>
      </c>
      <c r="P80" s="194" t="s">
        <v>75</v>
      </c>
      <c r="Q80" s="193" t="s">
        <v>163</v>
      </c>
      <c r="R80" s="193">
        <v>545.11</v>
      </c>
      <c r="S80" s="193" t="s">
        <v>163</v>
      </c>
      <c r="T80" s="190">
        <f>SUM(Q80:S80)</f>
        <v>545.11</v>
      </c>
      <c r="U80" s="194" t="s">
        <v>75</v>
      </c>
      <c r="V80" s="193" t="s">
        <v>163</v>
      </c>
      <c r="W80" s="193">
        <v>549.04</v>
      </c>
      <c r="X80" s="193" t="s">
        <v>163</v>
      </c>
      <c r="Y80" s="190">
        <f>SUM(V80:X80)</f>
        <v>549.04</v>
      </c>
      <c r="Z80" s="194" t="s">
        <v>75</v>
      </c>
      <c r="AA80" s="193" t="s">
        <v>163</v>
      </c>
      <c r="AB80" s="193">
        <v>552.35</v>
      </c>
      <c r="AC80" s="193" t="s">
        <v>163</v>
      </c>
      <c r="AD80" s="190">
        <f>SUM(AA80:AC80)</f>
        <v>552.35</v>
      </c>
      <c r="AE80" s="194" t="s">
        <v>75</v>
      </c>
      <c r="AF80" s="193" t="s">
        <v>163</v>
      </c>
      <c r="AG80" s="193">
        <v>583.12</v>
      </c>
      <c r="AH80" s="193" t="s">
        <v>163</v>
      </c>
      <c r="AI80" s="190">
        <f>SUM(AF80:AH80)</f>
        <v>583.12</v>
      </c>
      <c r="AJ80" s="194" t="s">
        <v>75</v>
      </c>
      <c r="AK80" s="193" t="s">
        <v>163</v>
      </c>
      <c r="AL80" s="193">
        <v>583.38</v>
      </c>
      <c r="AM80" s="193" t="s">
        <v>163</v>
      </c>
      <c r="AN80" s="190">
        <f>SUM(AK80:AM80)</f>
        <v>583.38</v>
      </c>
      <c r="AO80" s="192" t="s">
        <v>75</v>
      </c>
      <c r="AP80" s="191" t="s">
        <v>51</v>
      </c>
      <c r="AQ80" s="191">
        <v>585.16999999999996</v>
      </c>
      <c r="AR80" s="191" t="s">
        <v>51</v>
      </c>
      <c r="AS80" s="190">
        <f>SUM(AP80:AR80)</f>
        <v>585.16999999999996</v>
      </c>
      <c r="AT80" s="192" t="s">
        <v>75</v>
      </c>
      <c r="AU80" s="191" t="s">
        <v>43</v>
      </c>
      <c r="AV80" s="191">
        <v>586.65</v>
      </c>
      <c r="AW80" s="191" t="s">
        <v>43</v>
      </c>
      <c r="AX80" s="190">
        <f>SUM(AU80:AW80)</f>
        <v>586.65</v>
      </c>
    </row>
    <row r="81" spans="1:713" x14ac:dyDescent="0.25">
      <c r="A81" s="214"/>
      <c r="B81" s="214"/>
      <c r="C81" s="214"/>
      <c r="D81" s="214"/>
      <c r="E81" s="189"/>
      <c r="F81" s="214"/>
      <c r="G81" s="214"/>
      <c r="H81" s="214"/>
      <c r="I81" s="214"/>
      <c r="J81" s="189"/>
      <c r="K81" s="214"/>
      <c r="L81" s="214"/>
      <c r="M81" s="214"/>
      <c r="N81" s="214"/>
      <c r="O81" s="189"/>
      <c r="P81" s="214"/>
      <c r="Q81" s="214"/>
      <c r="R81" s="214"/>
      <c r="S81" s="214"/>
      <c r="T81" s="189"/>
      <c r="U81" s="214"/>
      <c r="V81" s="214"/>
      <c r="W81" s="214"/>
      <c r="X81" s="214"/>
      <c r="Y81" s="189"/>
      <c r="Z81" s="214"/>
      <c r="AA81" s="214"/>
      <c r="AB81" s="214"/>
      <c r="AC81" s="214"/>
      <c r="AD81" s="189"/>
      <c r="AE81" s="214"/>
      <c r="AF81" s="214"/>
      <c r="AG81" s="214"/>
      <c r="AH81" s="214"/>
      <c r="AJ81" s="214"/>
      <c r="AK81" s="214"/>
      <c r="AL81" s="214"/>
      <c r="AM81" s="214"/>
      <c r="AO81" s="189" t="s">
        <v>51</v>
      </c>
      <c r="AP81" s="189"/>
      <c r="AQ81" s="189"/>
      <c r="AR81" s="189"/>
      <c r="AT81" s="216"/>
      <c r="AU81" s="216"/>
      <c r="AV81" s="216"/>
      <c r="AW81" s="216"/>
    </row>
    <row r="82" spans="1:713" x14ac:dyDescent="0.25">
      <c r="A82" s="1">
        <f>A$1</f>
        <v>41579</v>
      </c>
      <c r="B82" s="188" t="s">
        <v>62</v>
      </c>
      <c r="C82">
        <f>(E9+E16+E23+E30+E37)/11</f>
        <v>497.35363636363633</v>
      </c>
      <c r="F82" s="1">
        <f>F$1</f>
        <v>41609</v>
      </c>
      <c r="G82" s="188" t="s">
        <v>62</v>
      </c>
      <c r="H82">
        <f>(J9+J16+J23+J30+J37)/11</f>
        <v>499.29909090909098</v>
      </c>
      <c r="K82" s="1">
        <f>K$1</f>
        <v>41640</v>
      </c>
      <c r="L82" s="188" t="s">
        <v>62</v>
      </c>
      <c r="M82">
        <f>(O9+O16+O23+O30+O37)/11</f>
        <v>502.98363636363632</v>
      </c>
      <c r="P82" s="1">
        <f>P$1</f>
        <v>41671</v>
      </c>
      <c r="Q82" s="188" t="s">
        <v>62</v>
      </c>
      <c r="R82">
        <f>(T9+T16+T23+T30+T37)/11</f>
        <v>504.57090909090914</v>
      </c>
      <c r="U82" s="1">
        <f>U$1</f>
        <v>41699</v>
      </c>
      <c r="V82" s="188" t="s">
        <v>62</v>
      </c>
      <c r="W82" s="5">
        <f>(Y9+Y16+Y23+Y30+Y37)/11</f>
        <v>506.82909090909089</v>
      </c>
      <c r="Z82" s="1">
        <f>Z$1</f>
        <v>41730</v>
      </c>
      <c r="AA82" s="188" t="s">
        <v>62</v>
      </c>
      <c r="AB82" s="5">
        <f>(AD9+AD16+AD23+AD30+AD37)/11</f>
        <v>507.98636363636365</v>
      </c>
      <c r="AE82" s="1">
        <f>AE$1</f>
        <v>41760</v>
      </c>
      <c r="AF82" s="188" t="s">
        <v>62</v>
      </c>
      <c r="AG82" s="5">
        <f>(AI9+AI16+AI23+AI30+AI37)/11</f>
        <v>508.68181818181819</v>
      </c>
      <c r="AJ82" s="1">
        <f>AJ$1</f>
        <v>41791</v>
      </c>
      <c r="AK82" s="188" t="s">
        <v>62</v>
      </c>
      <c r="AL82" s="5">
        <f>(AN9+AN16+AN23+AN30+AN37)/11</f>
        <v>509.12727272727267</v>
      </c>
      <c r="AO82" s="1">
        <f>AO$1</f>
        <v>41821</v>
      </c>
      <c r="AP82" s="188" t="s">
        <v>62</v>
      </c>
      <c r="AQ82" s="5">
        <f>(AS9+AS16+AS23+AS30+AS37)/11</f>
        <v>513.82545454545459</v>
      </c>
      <c r="AT82" s="1">
        <f>AT$1</f>
        <v>41852</v>
      </c>
      <c r="AU82" s="188" t="s">
        <v>62</v>
      </c>
      <c r="AV82" s="5">
        <f>(AX9+AX16+AX23+AX30+AX37)/11</f>
        <v>517.69636363636357</v>
      </c>
      <c r="AY82" s="1">
        <f>AY$1</f>
        <v>41883</v>
      </c>
      <c r="AZ82" s="188" t="s">
        <v>62</v>
      </c>
      <c r="BA82" s="5">
        <f>(BC9+BC15+BC21+BC27+BC33)/11</f>
        <v>520.72181818181809</v>
      </c>
      <c r="BD82" s="1">
        <f>BD$1</f>
        <v>41913</v>
      </c>
      <c r="BE82" s="188" t="s">
        <v>62</v>
      </c>
      <c r="BF82" s="5">
        <f>(BH9+BH15+BH21+BH27+BH33)/11</f>
        <v>521.06363636363631</v>
      </c>
      <c r="BI82" s="1">
        <f>BI$1</f>
        <v>41944</v>
      </c>
      <c r="BJ82" s="188" t="s">
        <v>62</v>
      </c>
      <c r="BK82" s="5">
        <f>(BM9+BM15+BM21+BM27+BM33)/11</f>
        <v>522.66454545454542</v>
      </c>
      <c r="BN82" s="1">
        <f>BN$1</f>
        <v>41974</v>
      </c>
      <c r="BO82" s="188" t="s">
        <v>62</v>
      </c>
      <c r="BP82" s="5">
        <f>(BR9+BR15+BR21+BR27+BR33)/11</f>
        <v>523.17181818181814</v>
      </c>
      <c r="BS82" s="1">
        <f>BS$1</f>
        <v>42005</v>
      </c>
      <c r="BT82" s="188" t="s">
        <v>62</v>
      </c>
      <c r="BU82" s="5">
        <f>(BW9+BW15+BW21+BW27+BW33)/11</f>
        <v>524.92181818181825</v>
      </c>
      <c r="BX82" s="1">
        <f>BX$1</f>
        <v>42036</v>
      </c>
      <c r="BY82" s="188" t="s">
        <v>62</v>
      </c>
      <c r="BZ82" s="5">
        <f>(CB9+CB15+CB21+CB27+CB33)/11</f>
        <v>527.58090909090913</v>
      </c>
      <c r="CC82" s="1">
        <f>CC$1</f>
        <v>42064</v>
      </c>
      <c r="CD82" s="188" t="s">
        <v>62</v>
      </c>
      <c r="CE82" s="5">
        <f>(CG9+CG15+CG21+CG27+CG33)/11</f>
        <v>532.39454545454544</v>
      </c>
      <c r="CH82" s="1">
        <f>CH$1</f>
        <v>42095</v>
      </c>
      <c r="CI82" s="188" t="s">
        <v>62</v>
      </c>
      <c r="CJ82" s="5">
        <f>(CL9+CL15+CL21+CL27+CL33)/11</f>
        <v>535.47909090909081</v>
      </c>
      <c r="CM82" s="1">
        <f>CM$1</f>
        <v>42125</v>
      </c>
      <c r="CN82" s="188" t="s">
        <v>62</v>
      </c>
      <c r="CO82" s="5">
        <f>(CQ9+CQ15+CQ21+CQ27+CQ33)/11</f>
        <v>541.19636363636357</v>
      </c>
      <c r="CR82" s="1">
        <f>CR$1</f>
        <v>42156</v>
      </c>
      <c r="CS82" s="188" t="s">
        <v>62</v>
      </c>
      <c r="CT82" s="5">
        <f>(CV9+CV15+CV21+CV27+CV33)/11</f>
        <v>546.07545454545459</v>
      </c>
      <c r="CW82" s="1">
        <f>CW$1</f>
        <v>42186</v>
      </c>
      <c r="CX82" s="188" t="s">
        <v>62</v>
      </c>
      <c r="CY82" s="5">
        <f>(DA9+DA15+DA21+DA27+DA33)/11</f>
        <v>548.52818181818191</v>
      </c>
      <c r="DB82" s="1">
        <f>DB$1</f>
        <v>42217</v>
      </c>
      <c r="DC82" s="188" t="s">
        <v>62</v>
      </c>
      <c r="DD82" s="5">
        <f>(DF9+DF15+DF21+DF27+DF33)/11</f>
        <v>550.56999999999994</v>
      </c>
      <c r="DG82" s="1">
        <f>DG$1</f>
        <v>42248</v>
      </c>
      <c r="DH82" s="188" t="s">
        <v>62</v>
      </c>
      <c r="DI82" s="5">
        <f>(DK9+DK15+DK21+DK27+DK33)/11</f>
        <v>552.94454545454539</v>
      </c>
      <c r="DL82" s="1">
        <f>DL$1</f>
        <v>42278</v>
      </c>
      <c r="DM82" s="188" t="s">
        <v>62</v>
      </c>
      <c r="DN82" s="5">
        <f>(DP9+DP15+DP21+DP27+DP33)/11</f>
        <v>566.15</v>
      </c>
      <c r="DQ82" s="1">
        <f>DQ$1</f>
        <v>42309</v>
      </c>
      <c r="DR82" s="188" t="s">
        <v>62</v>
      </c>
      <c r="DS82" s="5">
        <f>(DU9+DU15+DU21+DU27+DU33)/11</f>
        <v>569.38181818181818</v>
      </c>
      <c r="DV82" s="1">
        <f>DV$1</f>
        <v>42339</v>
      </c>
      <c r="DW82" s="188" t="s">
        <v>62</v>
      </c>
      <c r="DX82" s="5">
        <f>(DZ9+DZ15+DZ21+DZ27+DZ33)/11</f>
        <v>570.62909090909091</v>
      </c>
      <c r="EA82" s="1">
        <f>EA$1</f>
        <v>42370</v>
      </c>
      <c r="EB82" s="188" t="s">
        <v>62</v>
      </c>
      <c r="EC82" s="5">
        <f>(EE9+EE15+EE21+EE27+EE33)/11</f>
        <v>575.13727272727272</v>
      </c>
      <c r="EF82" s="1">
        <f>EF$1</f>
        <v>42401</v>
      </c>
      <c r="EG82" s="188" t="s">
        <v>62</v>
      </c>
      <c r="EH82" s="5">
        <f>(EJ9+EJ15+EJ21+EJ27+EJ33)/11</f>
        <v>578.02454545454543</v>
      </c>
      <c r="EK82" s="1">
        <f>EK$1</f>
        <v>42430</v>
      </c>
      <c r="EL82" s="188" t="s">
        <v>62</v>
      </c>
      <c r="EM82" s="5">
        <f>(EO9+EO15+EO21+EO27+EO33)/11</f>
        <v>586.48636363636354</v>
      </c>
      <c r="EP82" s="1">
        <f>EP$1</f>
        <v>42461</v>
      </c>
      <c r="EQ82" s="188" t="s">
        <v>62</v>
      </c>
      <c r="ER82" s="5">
        <f>(ET9+ET15+ET21+ET27+ET33)/11</f>
        <v>589.48090909090899</v>
      </c>
      <c r="EU82" s="1">
        <f>EU$1</f>
        <v>42491</v>
      </c>
      <c r="EV82" s="188" t="s">
        <v>62</v>
      </c>
      <c r="EW82" s="5">
        <f>(EY9+EY15+EY21+EY27+EY33)/11</f>
        <v>595.88363636363636</v>
      </c>
      <c r="EZ82" s="1">
        <f>EZ$1</f>
        <v>42522</v>
      </c>
      <c r="FA82" s="188" t="s">
        <v>62</v>
      </c>
      <c r="FB82" s="5">
        <f>(FD9+FD15+FD21+FD27+FD33)/11</f>
        <v>599.89272727272726</v>
      </c>
      <c r="FE82" s="1">
        <f>FE$1</f>
        <v>42552</v>
      </c>
      <c r="FF82" s="188" t="s">
        <v>62</v>
      </c>
      <c r="FG82" s="5">
        <f>(FI9+FI15+FI21+FI27+FI33)/11</f>
        <v>603.43727272727267</v>
      </c>
      <c r="FJ82" s="1">
        <f>FJ$1</f>
        <v>42583</v>
      </c>
      <c r="FK82" s="188" t="s">
        <v>62</v>
      </c>
      <c r="FL82" s="5">
        <f>(FN9+FN15+FN21+FN27+FN33)/11</f>
        <v>607.75636363636363</v>
      </c>
      <c r="FO82" s="1">
        <f>FO$1</f>
        <v>42614</v>
      </c>
      <c r="FP82" s="188" t="s">
        <v>62</v>
      </c>
      <c r="FQ82" s="5">
        <f>(FS9+FS15+FS21+FS27+FS33)/11</f>
        <v>615.71909090909094</v>
      </c>
      <c r="FT82" s="1">
        <f>FT$1</f>
        <v>42644</v>
      </c>
      <c r="FU82" s="188" t="s">
        <v>62</v>
      </c>
      <c r="FV82" s="5">
        <f>(FX9+FX15+FX21+FX27+FX33)/11</f>
        <v>622.58090909090902</v>
      </c>
      <c r="FY82" s="1">
        <f>FY$1</f>
        <v>42675</v>
      </c>
      <c r="FZ82" s="188" t="s">
        <v>62</v>
      </c>
      <c r="GA82" s="5">
        <f>(GC9+GC15+GC21+GC27+GC33)/11</f>
        <v>624.39363636363635</v>
      </c>
      <c r="GD82" s="1">
        <f>GD$1</f>
        <v>42705</v>
      </c>
      <c r="GE82" s="188" t="s">
        <v>62</v>
      </c>
      <c r="GF82" s="5">
        <f>(GH9+GH15+GH21+GH27+GH33)/11</f>
        <v>625.85272727272718</v>
      </c>
      <c r="GI82" s="1">
        <f>GI$1</f>
        <v>42736</v>
      </c>
      <c r="GJ82" s="188" t="s">
        <v>62</v>
      </c>
      <c r="GK82" s="5">
        <f>(GM9+GM15+GM21+GM27+GM33)/11</f>
        <v>629.51363636363646</v>
      </c>
      <c r="GN82" s="1">
        <f>GN$1</f>
        <v>42767</v>
      </c>
      <c r="GO82" s="188" t="s">
        <v>62</v>
      </c>
      <c r="GP82" s="5">
        <f>(GR9+GR15+GR21+GR27+GR33)/11</f>
        <v>630.97727272727275</v>
      </c>
      <c r="GS82" s="1">
        <f>GS$1</f>
        <v>42795</v>
      </c>
      <c r="GT82" s="188" t="s">
        <v>62</v>
      </c>
      <c r="GU82" s="5">
        <f>(GW9+GW15+GW21+GW27+GW33)/11</f>
        <v>631.1109090909091</v>
      </c>
      <c r="GX82" s="1">
        <f>GX$1</f>
        <v>42826</v>
      </c>
      <c r="GY82" s="188" t="s">
        <v>62</v>
      </c>
      <c r="GZ82" s="5">
        <f>(HB9+HB15+HB21+HB27+HB33)/11</f>
        <v>632.0627272727271</v>
      </c>
      <c r="HC82" s="1">
        <f>HC$1</f>
        <v>42856</v>
      </c>
      <c r="HD82" s="188" t="s">
        <v>62</v>
      </c>
      <c r="HE82" s="5">
        <f>(HG9+HG15+HG21+HG27+HG33)/11</f>
        <v>633.74909090909091</v>
      </c>
      <c r="HH82" s="1">
        <f>HH$1</f>
        <v>42887</v>
      </c>
      <c r="HI82" s="188" t="s">
        <v>62</v>
      </c>
      <c r="HJ82" s="5">
        <f>(HL9+HL15+HL21+HL27+HL33)/11</f>
        <v>636.7318181818182</v>
      </c>
      <c r="HM82" s="1">
        <f>HM$1</f>
        <v>42917</v>
      </c>
      <c r="HN82" s="188" t="s">
        <v>62</v>
      </c>
      <c r="HO82" s="5">
        <f>(HQ9+HQ15+HQ21+HQ27+HQ33)/11</f>
        <v>638.90000000000009</v>
      </c>
      <c r="HR82" s="1">
        <f>HR$1</f>
        <v>42948</v>
      </c>
      <c r="HS82" s="188" t="s">
        <v>62</v>
      </c>
      <c r="HT82" s="5">
        <f>(HV9+HV15+HV21+HV27+HV33)/11</f>
        <v>636.97181818181809</v>
      </c>
      <c r="HW82" s="1">
        <f>HW$1</f>
        <v>42979</v>
      </c>
      <c r="HX82" s="188" t="s">
        <v>62</v>
      </c>
      <c r="HY82" s="5">
        <f>(IA9+IA15+IA21+IA27+IA33)/11</f>
        <v>645.53454545454542</v>
      </c>
      <c r="IB82" s="1">
        <f>IB$1</f>
        <v>43009</v>
      </c>
      <c r="IC82" s="188" t="s">
        <v>62</v>
      </c>
      <c r="ID82" s="5">
        <f>(IF9+IF15+IF21+IF27+IF33)/11</f>
        <v>647.32000000000005</v>
      </c>
      <c r="IG82" s="1">
        <f>IG$1</f>
        <v>43040</v>
      </c>
      <c r="IH82" s="188" t="s">
        <v>62</v>
      </c>
      <c r="II82" s="5">
        <f>(IK9+IK15+IK21+IK27+IK33)/11</f>
        <v>650.80636363636359</v>
      </c>
      <c r="IL82" s="1">
        <f>IL$1</f>
        <v>43070</v>
      </c>
      <c r="IM82" s="188" t="s">
        <v>62</v>
      </c>
      <c r="IN82" s="5">
        <f>(IP9+IP15+IP21+IP27+IP33)/11</f>
        <v>652.77636363636361</v>
      </c>
      <c r="IQ82" s="1">
        <f>IQ$1</f>
        <v>43101</v>
      </c>
      <c r="IR82" s="188" t="s">
        <v>62</v>
      </c>
      <c r="IS82" s="5">
        <f>(IU9+IU15+IU21+IU27+IU33)/11</f>
        <v>658.87727272727261</v>
      </c>
      <c r="IV82" s="1">
        <f>IV$1</f>
        <v>43132</v>
      </c>
      <c r="IW82" s="188" t="s">
        <v>62</v>
      </c>
      <c r="IX82" s="5">
        <f>(IZ9+IZ15+IZ21+IZ27+IZ33)/11</f>
        <v>660.28636363636372</v>
      </c>
      <c r="JA82" s="1">
        <f>JA$1</f>
        <v>43160</v>
      </c>
      <c r="JB82" s="188" t="s">
        <v>62</v>
      </c>
      <c r="JC82" s="5">
        <f>(JE9+JE15+JE21+JE27+JE33)/11</f>
        <v>661.26181818181806</v>
      </c>
      <c r="JF82" s="1">
        <f>JF$1</f>
        <v>43191</v>
      </c>
      <c r="JG82" s="188" t="s">
        <v>62</v>
      </c>
      <c r="JH82" s="5">
        <f>(JJ9+JJ15+JJ21+JJ27+JJ33)/11</f>
        <v>663.22454545454548</v>
      </c>
      <c r="JK82" s="1">
        <f>JK$1</f>
        <v>43221</v>
      </c>
      <c r="JL82" s="188" t="s">
        <v>62</v>
      </c>
      <c r="JM82" s="5">
        <f>(JO9+JO15+JO21+JO27+JO33)/11</f>
        <v>664.57454545454539</v>
      </c>
      <c r="JP82" s="1">
        <f>JP$1</f>
        <v>43252</v>
      </c>
      <c r="JQ82" s="188" t="s">
        <v>62</v>
      </c>
      <c r="JR82" s="5">
        <f>(JT9+JT15+JT21+JT27+JT33)/11</f>
        <v>668.32727272727266</v>
      </c>
      <c r="JU82" s="1">
        <f>JU$1</f>
        <v>43282</v>
      </c>
      <c r="JV82" s="188" t="s">
        <v>62</v>
      </c>
      <c r="JW82" s="5">
        <f>(JY9+JY15+JY21+JY27+JY33)/11</f>
        <v>670.2954545454545</v>
      </c>
      <c r="JZ82" s="1">
        <f>JZ$1</f>
        <v>43313</v>
      </c>
      <c r="KA82" s="188" t="s">
        <v>62</v>
      </c>
      <c r="KB82" s="5">
        <f>(KD9+KD15+KD21+KD27+KD33)/11</f>
        <v>673.52</v>
      </c>
      <c r="KE82" s="1">
        <f>KE$1</f>
        <v>43344</v>
      </c>
      <c r="KF82" s="188" t="s">
        <v>62</v>
      </c>
      <c r="KG82" s="5">
        <f>(KI9+KI15+KI21+KI27+KI33)/11</f>
        <v>674.89636363636373</v>
      </c>
      <c r="KJ82" s="1">
        <f>KJ$1</f>
        <v>43374</v>
      </c>
      <c r="KK82" s="188" t="s">
        <v>62</v>
      </c>
      <c r="KL82" s="5">
        <f>(KN9+KN15+KN21+KN27+KN33)/11</f>
        <v>679.4345454545454</v>
      </c>
      <c r="KO82" s="1">
        <f>KO$1</f>
        <v>43405</v>
      </c>
      <c r="KP82" s="188" t="s">
        <v>62</v>
      </c>
      <c r="KQ82" s="5">
        <f>(KS9+KS15+KS21+KS27+KS33)/11</f>
        <v>686.36454545454546</v>
      </c>
      <c r="KT82" s="1">
        <f>KT$1</f>
        <v>43435</v>
      </c>
      <c r="KU82" s="188" t="s">
        <v>62</v>
      </c>
      <c r="KV82" s="5">
        <f>(KX9+KX15+KX21+KX27+KX33)/11</f>
        <v>689.02363636363634</v>
      </c>
      <c r="KY82" s="1">
        <f>KY$1</f>
        <v>43466</v>
      </c>
      <c r="KZ82" s="188" t="s">
        <v>62</v>
      </c>
      <c r="LA82" s="5">
        <f>(LC9+LC15+LC21+LC27+LC33)/11</f>
        <v>690.9727272727273</v>
      </c>
      <c r="LD82" s="1">
        <f>LD$1</f>
        <v>43497</v>
      </c>
      <c r="LE82" s="188" t="s">
        <v>62</v>
      </c>
      <c r="LF82" s="5">
        <f>(LH9+LH15+LH21+LH27+LH33)/11</f>
        <v>693.80272727272722</v>
      </c>
      <c r="LI82" s="1">
        <f>LI$1</f>
        <v>43525</v>
      </c>
      <c r="LJ82" s="188" t="s">
        <v>62</v>
      </c>
      <c r="LK82" s="5">
        <f>(LM9+LM15+LM21+LM27+LM33)/11</f>
        <v>694.67272727272723</v>
      </c>
      <c r="LN82" s="1">
        <f>LN$1</f>
        <v>43556</v>
      </c>
      <c r="LO82" s="188" t="s">
        <v>62</v>
      </c>
      <c r="LP82" s="5">
        <f>(LR9+LR15+LR21+LR27+LR33)/11</f>
        <v>701.16454545454553</v>
      </c>
      <c r="LS82" s="1">
        <f>LS$1</f>
        <v>43586</v>
      </c>
      <c r="LT82" s="188" t="s">
        <v>62</v>
      </c>
      <c r="LU82" s="5">
        <f>(LW9+LW15+LW21+LW27+LW33)/11</f>
        <v>706.86636363636364</v>
      </c>
      <c r="LX82" s="1">
        <f>LX$1</f>
        <v>43617</v>
      </c>
      <c r="LY82" s="188" t="s">
        <v>62</v>
      </c>
      <c r="LZ82" s="5">
        <f>(MB9+MB15+MB21+MB27+MB33)/11</f>
        <v>711.38727272727272</v>
      </c>
      <c r="MC82" s="1">
        <f>MC$1</f>
        <v>43647</v>
      </c>
      <c r="MD82" s="188" t="s">
        <v>62</v>
      </c>
      <c r="ME82" s="5">
        <f>(MG9+MG15+MG21+MG27+MG33)/11</f>
        <v>713.18818181818176</v>
      </c>
      <c r="MH82" s="1">
        <f>MH$1</f>
        <v>43678</v>
      </c>
      <c r="MI82" s="188" t="s">
        <v>62</v>
      </c>
      <c r="MJ82" s="5">
        <f>(ML9+ML15+ML21+ML27+ML33)/11</f>
        <v>718.45090909090902</v>
      </c>
      <c r="MM82" s="1">
        <f>MM$1</f>
        <v>43709</v>
      </c>
      <c r="MN82" s="188" t="s">
        <v>62</v>
      </c>
      <c r="MO82" s="5">
        <f>(MQ9+MQ15+MQ21+MQ27+MQ33)/11</f>
        <v>719.68363636363642</v>
      </c>
      <c r="MR82" s="1">
        <f>MR$1</f>
        <v>43739</v>
      </c>
      <c r="MS82" s="188" t="s">
        <v>62</v>
      </c>
      <c r="MT82" s="5">
        <f>(MV9+MV15+MV21+MV27+MV33)/11</f>
        <v>720.28545454545463</v>
      </c>
      <c r="MW82" s="1">
        <f>MW$1</f>
        <v>43770</v>
      </c>
      <c r="MX82" s="188" t="s">
        <v>62</v>
      </c>
      <c r="MY82" s="5">
        <f>(NA9+NA15+NA21+NA27+NA33)/11</f>
        <v>724.85363636363627</v>
      </c>
      <c r="NB82" s="1">
        <f>NB$1</f>
        <v>43800</v>
      </c>
      <c r="NC82" s="188" t="s">
        <v>62</v>
      </c>
      <c r="ND82" s="5">
        <f>(NF9+NF15+NF21+NF27+NF33)/11</f>
        <v>726.13636363636363</v>
      </c>
      <c r="NG82" s="1">
        <f>NG$1</f>
        <v>43831</v>
      </c>
      <c r="NH82" s="188" t="s">
        <v>62</v>
      </c>
      <c r="NI82" s="5">
        <f>(NK9+NK15+NK21+NK27+NK33)/11</f>
        <v>731.73545454545456</v>
      </c>
      <c r="NL82" s="1">
        <f>NL$1</f>
        <v>43862</v>
      </c>
      <c r="NM82" s="188" t="s">
        <v>62</v>
      </c>
      <c r="NN82" s="5">
        <f>(NP9+NP15+NP21+NP27+NP33)/11</f>
        <v>738.9909090909091</v>
      </c>
      <c r="NQ82" s="1">
        <f>NQ$1</f>
        <v>43891</v>
      </c>
      <c r="NR82" s="188" t="s">
        <v>62</v>
      </c>
      <c r="NS82" s="5">
        <f>(NU9+NU15+NU21+NU27+NU33)/11</f>
        <v>739.47727272727275</v>
      </c>
      <c r="NV82" s="1">
        <f>NV$1</f>
        <v>43922</v>
      </c>
      <c r="NW82" s="188" t="s">
        <v>62</v>
      </c>
      <c r="NX82" s="5">
        <f>(NZ9+NZ15+NZ21+NZ27+NZ33)/11</f>
        <v>740.75818181818181</v>
      </c>
      <c r="OA82" s="1">
        <f>OA$1</f>
        <v>43952</v>
      </c>
      <c r="OB82" s="188" t="s">
        <v>62</v>
      </c>
      <c r="OC82" s="5">
        <f>(OE9+OE15+OE21+OE27+OE33)/11</f>
        <v>741.38090909090909</v>
      </c>
      <c r="OF82" s="1">
        <f>OF$1</f>
        <v>43983</v>
      </c>
      <c r="OG82" s="188" t="s">
        <v>62</v>
      </c>
      <c r="OH82" s="5">
        <f>(OJ9+OJ15+OJ21+OJ27+OJ33)/11</f>
        <v>741.95818181818174</v>
      </c>
      <c r="OK82" s="1">
        <f>OK$1</f>
        <v>44013</v>
      </c>
      <c r="OL82" s="188" t="s">
        <v>62</v>
      </c>
      <c r="OM82" s="5">
        <f>(OO9+OO15+OO21+OO27+OO33)/11</f>
        <v>749.50272727272738</v>
      </c>
      <c r="OP82" s="1">
        <f>OP$1</f>
        <v>44044</v>
      </c>
      <c r="OQ82" s="188" t="s">
        <v>62</v>
      </c>
      <c r="OR82" s="5">
        <f>(OT9+OT15+OT21+OT27+OT33)/11</f>
        <v>769.27272727272725</v>
      </c>
      <c r="OU82" s="1">
        <f>OU$1</f>
        <v>44075</v>
      </c>
      <c r="OV82" s="188" t="s">
        <v>62</v>
      </c>
      <c r="OW82" s="5">
        <f>(OY9+OY15+OY21+OY27+OY33)/11</f>
        <v>802.15181818181816</v>
      </c>
      <c r="OZ82" s="1">
        <f>OZ$1</f>
        <v>44105</v>
      </c>
      <c r="PA82" s="188" t="s">
        <v>62</v>
      </c>
      <c r="PB82" s="5">
        <f>(PD9+PD15+PD21+PD27+PD33)/11</f>
        <v>817.33545454545447</v>
      </c>
      <c r="PE82" s="1">
        <f>PE$1</f>
        <v>44136</v>
      </c>
      <c r="PF82" s="188" t="s">
        <v>62</v>
      </c>
      <c r="PG82" s="5">
        <f>(PI9+PI15+PI21+PI27+PI33)/11</f>
        <v>831.54909090909086</v>
      </c>
      <c r="PJ82" s="1">
        <f>PJ$1</f>
        <v>44166</v>
      </c>
      <c r="PK82" s="188" t="s">
        <v>62</v>
      </c>
      <c r="PL82" s="5">
        <f>(PN9+PN15+PN21+PN27+PN33)/11</f>
        <v>850.55909090909086</v>
      </c>
      <c r="PO82" s="1">
        <f>PO$1</f>
        <v>44197</v>
      </c>
      <c r="PP82" s="188" t="s">
        <v>62</v>
      </c>
      <c r="PQ82" s="5">
        <f>(PS9+PS15+PS21+PS27+PS33)/11</f>
        <v>865.31090909090915</v>
      </c>
      <c r="PT82" s="1">
        <f>PT$1</f>
        <v>44228</v>
      </c>
      <c r="PU82" s="188" t="s">
        <v>62</v>
      </c>
      <c r="PV82" s="5">
        <f>(PX9+PX15+PX21+PX27+PX33)/11</f>
        <v>880.66545454545451</v>
      </c>
      <c r="PY82" s="1">
        <f>PY$1</f>
        <v>44256</v>
      </c>
      <c r="PZ82" s="188" t="s">
        <v>62</v>
      </c>
      <c r="QA82" s="5">
        <f>(QC9+QC15+QC21+QC27+QC33)/11</f>
        <v>919.78909090909099</v>
      </c>
      <c r="QD82" s="1">
        <f>QD$1</f>
        <v>44287</v>
      </c>
      <c r="QE82" s="188" t="s">
        <v>62</v>
      </c>
      <c r="QF82" s="5">
        <f>(QH9+QH15+QH21+QH27+QH33)/11</f>
        <v>948.25272727272738</v>
      </c>
      <c r="QI82" s="1">
        <f>QI$1</f>
        <v>44317</v>
      </c>
      <c r="QJ82" s="188" t="s">
        <v>62</v>
      </c>
      <c r="QK82" s="5">
        <f>(QM9+QM15+QM21+QM27+QM33)/11</f>
        <v>969.66818181818189</v>
      </c>
      <c r="QN82" s="1">
        <f>QN$1</f>
        <v>44348</v>
      </c>
      <c r="QO82" s="188" t="s">
        <v>62</v>
      </c>
      <c r="QP82" s="5">
        <f>(QR9+QR15+QR21+QR27+QR33)/11</f>
        <v>996.85818181818172</v>
      </c>
      <c r="QS82" s="1">
        <f>QS$1</f>
        <v>44378</v>
      </c>
      <c r="QT82" s="188" t="s">
        <v>62</v>
      </c>
      <c r="QU82" s="5">
        <f>(QW9+QW15+QW21+QW27+QW33)/11</f>
        <v>1026.2500000000002</v>
      </c>
      <c r="QX82" s="1">
        <f>QX$1</f>
        <v>44409</v>
      </c>
      <c r="QY82" s="188" t="s">
        <v>62</v>
      </c>
      <c r="QZ82" s="5">
        <f>(RB9+RB15+RB21+RB27+RB33)/11</f>
        <v>1051.18</v>
      </c>
      <c r="RC82" s="1">
        <f>RC$1</f>
        <v>44440</v>
      </c>
      <c r="RD82" s="188" t="s">
        <v>62</v>
      </c>
      <c r="RE82" s="5">
        <f>(RG9+RG15+RG21+RG27+RG33)/11</f>
        <v>1075.6281818181817</v>
      </c>
      <c r="RH82" s="1">
        <f>RH$1</f>
        <v>44470</v>
      </c>
      <c r="RI82" s="188" t="s">
        <v>62</v>
      </c>
      <c r="RJ82" s="5">
        <f>(RL9+RL15+RL21+RL27+RL33)/11</f>
        <v>1080.0436363636363</v>
      </c>
      <c r="RM82" s="1">
        <f>RM$1</f>
        <v>44501</v>
      </c>
      <c r="RN82" s="188" t="s">
        <v>62</v>
      </c>
      <c r="RO82" s="5">
        <f>(RQ9+RQ15+RQ21+RQ27+RQ33)/11</f>
        <v>1100.2463636363634</v>
      </c>
      <c r="RR82" s="1">
        <f>RR$1</f>
        <v>44531</v>
      </c>
      <c r="RS82" s="188" t="s">
        <v>62</v>
      </c>
      <c r="RT82" s="5">
        <f>(RV9+RV15+RV21+RV27+RV33)/11</f>
        <v>1110.8172727272729</v>
      </c>
      <c r="RW82" s="1">
        <f>RW$1</f>
        <v>44562</v>
      </c>
      <c r="RX82" s="188" t="s">
        <v>62</v>
      </c>
      <c r="RY82" s="5">
        <f>(SA9+SA15+SA21+SA27+SA33)/11</f>
        <v>1117.8000000000002</v>
      </c>
      <c r="SB82" s="1">
        <f>SB$1</f>
        <v>44593</v>
      </c>
      <c r="SC82" s="188" t="s">
        <v>62</v>
      </c>
      <c r="SD82" s="5">
        <f>(SF9+SF15+SF21+SF27+SF33)/11</f>
        <v>1134.8781818181817</v>
      </c>
      <c r="SG82" s="1">
        <f>SG$1</f>
        <v>44621</v>
      </c>
      <c r="SH82" s="188" t="s">
        <v>62</v>
      </c>
      <c r="SI82" s="5">
        <f>(SK9+SK15+SK21+SK27+SK33)/11</f>
        <v>1152.4436363636364</v>
      </c>
      <c r="SL82" s="1">
        <f>SL$1</f>
        <v>44652</v>
      </c>
      <c r="SM82" s="188" t="s">
        <v>62</v>
      </c>
      <c r="SN82" s="5">
        <f>(SP9+SP15+SP21+SP27+SP33)/11</f>
        <v>1164.9354545454544</v>
      </c>
      <c r="SQ82" s="1">
        <f>SQ$1</f>
        <v>44682</v>
      </c>
      <c r="SR82" s="188" t="s">
        <v>62</v>
      </c>
      <c r="SS82" s="5">
        <f>(SU9+SU15+SU21+SU27+SU33)/11</f>
        <v>1175.7472727272727</v>
      </c>
      <c r="SV82" s="1">
        <f>SV$1</f>
        <v>44713</v>
      </c>
      <c r="SW82" s="188" t="s">
        <v>62</v>
      </c>
      <c r="SX82" s="5">
        <f>(SZ9+SZ15+SZ21+SZ27+SZ33)/11</f>
        <v>1180.6172727272728</v>
      </c>
      <c r="TA82" s="1">
        <f>TA$1</f>
        <v>44743</v>
      </c>
      <c r="TB82" s="188" t="s">
        <v>62</v>
      </c>
      <c r="TC82" s="5">
        <f>(TE9+TE15+TE21+TE27+TE33)/11</f>
        <v>1181.7163636363637</v>
      </c>
      <c r="TF82" s="1">
        <f>TF$1</f>
        <v>44774</v>
      </c>
      <c r="TG82" s="188" t="s">
        <v>62</v>
      </c>
      <c r="TH82" s="5">
        <f>(TJ9+TJ15+TJ21+TJ27+TJ33)/11</f>
        <v>1206.3972727272728</v>
      </c>
      <c r="TK82" s="1">
        <f>TK$1</f>
        <v>44805</v>
      </c>
      <c r="TL82" s="188" t="s">
        <v>62</v>
      </c>
      <c r="TM82" s="5">
        <f>(TO9+TO15+TO21+TO27+TO33)/11</f>
        <v>1208.43</v>
      </c>
      <c r="TP82" s="1">
        <f>TP$1</f>
        <v>44835</v>
      </c>
      <c r="TQ82" s="188" t="s">
        <v>62</v>
      </c>
      <c r="TR82" s="5">
        <f>(TT9+TT15+TT21+TT27+TT33)/11</f>
        <v>1208.9699999999998</v>
      </c>
      <c r="TU82" s="1">
        <f>TU$1</f>
        <v>44866</v>
      </c>
      <c r="TV82" s="188" t="s">
        <v>62</v>
      </c>
      <c r="TW82" s="5">
        <f>(TY9+TY15+TY21+TY27+TY33)/11</f>
        <v>1209.77</v>
      </c>
      <c r="TZ82" s="1">
        <f>TZ$1</f>
        <v>44896</v>
      </c>
      <c r="UA82" s="188" t="s">
        <v>62</v>
      </c>
      <c r="UB82" s="5">
        <f>(UD9+UD15+UD21+UD27+UD33)/11</f>
        <v>1214.5645454545456</v>
      </c>
      <c r="UE82" s="1">
        <f>UE$1</f>
        <v>44927</v>
      </c>
      <c r="UF82" s="188" t="s">
        <v>62</v>
      </c>
      <c r="UG82" s="5">
        <f>(UI9+UI15+UI21+UI27+UI33)/11</f>
        <v>1215.7690909090909</v>
      </c>
      <c r="UJ82" s="1">
        <f>UJ$1</f>
        <v>44958</v>
      </c>
      <c r="UK82" s="188" t="s">
        <v>62</v>
      </c>
      <c r="UL82" s="5">
        <f>(UN9+UN15+UN21+UN27+UN33)/11</f>
        <v>1217.3245454545456</v>
      </c>
      <c r="UO82" s="1">
        <f>UO$1</f>
        <v>44986</v>
      </c>
      <c r="UP82" s="188" t="s">
        <v>62</v>
      </c>
      <c r="UQ82" s="5">
        <f>(US9+US15+US21+US27+US33)/11</f>
        <v>1223.921818181818</v>
      </c>
      <c r="UT82" s="1">
        <f>UT$1</f>
        <v>45017</v>
      </c>
      <c r="UU82" s="188" t="s">
        <v>62</v>
      </c>
      <c r="UV82" s="5">
        <f>(UX9+UX15+UX21+UX27+UX33)/11</f>
        <v>1225.9499999999998</v>
      </c>
      <c r="UY82" s="1">
        <f>UY$1</f>
        <v>45047</v>
      </c>
      <c r="UZ82" s="188" t="s">
        <v>62</v>
      </c>
      <c r="VA82" s="5">
        <f>(VC9+VC15+VC21+VC27+VC33)/11</f>
        <v>1214.8763636363637</v>
      </c>
      <c r="VB82" s="5"/>
      <c r="VD82" s="1">
        <f>VD$1</f>
        <v>45078</v>
      </c>
      <c r="VE82" s="188" t="s">
        <v>62</v>
      </c>
      <c r="VF82" s="5">
        <f>(VH9+VH15+VH21+VH27+VH33)/11</f>
        <v>1215.5190909090909</v>
      </c>
      <c r="VI82" s="1">
        <f>VI$1</f>
        <v>45108</v>
      </c>
      <c r="VJ82" s="188" t="s">
        <v>62</v>
      </c>
      <c r="VK82" s="5">
        <f>(VM9+VM15+VM21+VM27+VM33)/11</f>
        <v>1220.0745454545456</v>
      </c>
      <c r="VL82" s="5"/>
      <c r="VN82" s="1">
        <f>VN$1</f>
        <v>45139</v>
      </c>
      <c r="VO82" s="188" t="s">
        <v>62</v>
      </c>
      <c r="VP82" s="5">
        <f>(VR9+VR15+VR21+VR27+VR33)/11</f>
        <v>1217.3800000000001</v>
      </c>
      <c r="VS82" s="1">
        <f>VS$1</f>
        <v>45170</v>
      </c>
      <c r="VT82" s="188" t="s">
        <v>62</v>
      </c>
      <c r="VU82" s="5">
        <f>(VW9+VW15+VW21+VW27+VW33)/11</f>
        <v>1223.7236363636364</v>
      </c>
      <c r="VV82" s="5"/>
      <c r="VX82" s="1">
        <f>VX$1</f>
        <v>45200</v>
      </c>
      <c r="VY82" s="188" t="s">
        <v>62</v>
      </c>
      <c r="VZ82" s="5">
        <f>(WB9+WB15+WB21+WB27+WB33)/11</f>
        <v>1231.3945454545456</v>
      </c>
      <c r="WC82" s="1">
        <f>WC$1</f>
        <v>45231</v>
      </c>
      <c r="WD82" s="188" t="s">
        <v>62</v>
      </c>
      <c r="WE82" s="5">
        <f>(WG9+WG15+WG21+WG27+WG33)/11</f>
        <v>1232.5627272727272</v>
      </c>
      <c r="WF82" s="5"/>
      <c r="WH82" s="1">
        <f>WH$1</f>
        <v>45261</v>
      </c>
      <c r="WI82" s="188" t="s">
        <v>62</v>
      </c>
      <c r="WJ82" s="5">
        <f>(WL9+WL15+WL21+WL27+WL33)/11</f>
        <v>1234.2290909090907</v>
      </c>
      <c r="WM82" s="1">
        <f>WM$1</f>
        <v>45292</v>
      </c>
      <c r="WN82" s="188" t="s">
        <v>62</v>
      </c>
      <c r="WO82" s="5">
        <f>(WQ9+WQ15+WQ21+WQ27+WQ33)/11</f>
        <v>1234.5536363636363</v>
      </c>
      <c r="WR82" s="1">
        <f>WR$1</f>
        <v>45323</v>
      </c>
      <c r="WS82" s="188" t="s">
        <v>62</v>
      </c>
      <c r="WT82" s="5">
        <f>(WV9+WV15+WV21+WV27+WV33)/11</f>
        <v>1235.9427272727271</v>
      </c>
      <c r="WW82" s="1">
        <f>WW$1</f>
        <v>45352</v>
      </c>
      <c r="WX82" s="188" t="s">
        <v>62</v>
      </c>
      <c r="WY82" s="5">
        <f>(XA9+XA15+XA21+XA27+XA33)/11</f>
        <v>1237.8936363636362</v>
      </c>
      <c r="XB82" s="1">
        <f>XB$1</f>
        <v>45383</v>
      </c>
      <c r="XC82" s="188" t="s">
        <v>62</v>
      </c>
      <c r="XD82" s="5">
        <f>(XF9+XF15+XF21+XF27+XF33)/11</f>
        <v>1240.5572727272727</v>
      </c>
      <c r="XG82" s="1">
        <f>XG$1</f>
        <v>45413</v>
      </c>
      <c r="XH82" s="188" t="s">
        <v>62</v>
      </c>
      <c r="XI82" s="5">
        <f>(XK9+XK15+XK21+XK27+XK33)/11</f>
        <v>1239.1281818181817</v>
      </c>
      <c r="XL82" s="1">
        <f>XL$1</f>
        <v>45444</v>
      </c>
      <c r="XM82" s="188" t="s">
        <v>62</v>
      </c>
      <c r="XN82" s="5">
        <f>(XP9+XP15+XP21+XP27+XP33)/11</f>
        <v>1227.8154545454545</v>
      </c>
      <c r="XQ82" s="1">
        <f>XQ$1</f>
        <v>45474</v>
      </c>
      <c r="XR82" s="188" t="s">
        <v>62</v>
      </c>
      <c r="XS82" s="5">
        <f>(XU9+XU15+XU21+XU27+XU33)/11</f>
        <v>1233.830909090909</v>
      </c>
      <c r="XV82" s="1">
        <f>XV$1</f>
        <v>45505</v>
      </c>
      <c r="XW82" s="188" t="s">
        <v>62</v>
      </c>
      <c r="XX82" s="5">
        <f>(XZ9+XZ15+XZ21+XZ27+XZ33)/11</f>
        <v>1236.2918181818184</v>
      </c>
      <c r="YA82" s="1">
        <f>YA$1</f>
        <v>45536</v>
      </c>
      <c r="YB82" s="188" t="s">
        <v>62</v>
      </c>
      <c r="YC82" s="5">
        <f>(YE9+YE15+YE21+YE27+YE33)/11</f>
        <v>1239.3545454545456</v>
      </c>
      <c r="YF82" s="1">
        <f>YF$1</f>
        <v>45566</v>
      </c>
      <c r="YG82" s="188" t="s">
        <v>62</v>
      </c>
      <c r="YH82" s="5">
        <f>(YJ9+YJ15+YJ21+YJ27+YJ33)/11</f>
        <v>1247.57</v>
      </c>
      <c r="YK82" s="1">
        <f>YK$1</f>
        <v>45597</v>
      </c>
      <c r="YL82" s="188" t="s">
        <v>62</v>
      </c>
      <c r="YM82" s="5">
        <f>(YO9+YO15+YO21+YO27+YO33)/11</f>
        <v>1254.9690909090912</v>
      </c>
      <c r="YP82" s="1">
        <f>YP$1</f>
        <v>45627</v>
      </c>
      <c r="YQ82" s="188" t="s">
        <v>62</v>
      </c>
      <c r="YR82" s="5">
        <f>(YT9+YT15+YT21+YT27+YT33)/11</f>
        <v>1256.840909090909</v>
      </c>
      <c r="YU82" s="1">
        <f>YU$1</f>
        <v>45658</v>
      </c>
      <c r="YV82" s="188" t="s">
        <v>62</v>
      </c>
      <c r="YW82" s="5">
        <f>(YY9+YY15+YY21+YY27+YY33)/11</f>
        <v>1260.1881818181819</v>
      </c>
      <c r="YZ82" s="1">
        <f>YZ$1</f>
        <v>45689</v>
      </c>
      <c r="ZA82" s="188" t="s">
        <v>62</v>
      </c>
      <c r="ZB82" s="5">
        <f>(ZD9+ZD15+ZD21+ZD27+ZD33)/11</f>
        <v>1261.79</v>
      </c>
      <c r="ZE82" s="1">
        <f>ZE$1</f>
        <v>45717</v>
      </c>
      <c r="ZF82" s="188" t="s">
        <v>62</v>
      </c>
      <c r="ZG82" s="5">
        <f>(ZI9+ZI15+ZI21+ZI27+ZI33)/11</f>
        <v>1264.6509090909092</v>
      </c>
      <c r="ZJ82" s="1">
        <f>ZJ$1</f>
        <v>45748</v>
      </c>
      <c r="ZK82" s="188" t="s">
        <v>62</v>
      </c>
      <c r="ZL82" s="5">
        <f>(ZN9+ZN15+ZN21+ZN27+ZN33)/11</f>
        <v>0</v>
      </c>
      <c r="ZO82" s="1">
        <f>ZO$1</f>
        <v>45778</v>
      </c>
      <c r="ZP82" s="188" t="s">
        <v>62</v>
      </c>
      <c r="ZQ82" s="5">
        <f>(ZS9+ZS15+ZS21+ZS27+ZS33)/11</f>
        <v>0</v>
      </c>
      <c r="ZT82" s="1">
        <f>ZT$1</f>
        <v>45809</v>
      </c>
      <c r="ZU82" s="188" t="s">
        <v>62</v>
      </c>
      <c r="ZV82" s="5">
        <f>(ZX9+ZX15+ZX21+ZX27+ZX33)/11</f>
        <v>0</v>
      </c>
      <c r="ZY82" s="1">
        <f>ZY$1</f>
        <v>45839</v>
      </c>
      <c r="ZZ82" s="188" t="s">
        <v>62</v>
      </c>
      <c r="AAA82" s="5">
        <f>(AAC9+AAC15+AAC21+AAC27+AAC33)/11</f>
        <v>0</v>
      </c>
      <c r="AAD82" s="1">
        <f>AAD$1</f>
        <v>45870</v>
      </c>
      <c r="AAE82" s="188" t="s">
        <v>62</v>
      </c>
      <c r="AAF82" s="5">
        <f>(AAH9+AAH15+AAH21+AAH27+AAH33)/11</f>
        <v>0</v>
      </c>
      <c r="AAI82" s="1">
        <f>AAI$1</f>
        <v>45901</v>
      </c>
      <c r="AAJ82" s="188" t="s">
        <v>62</v>
      </c>
      <c r="AAK82" s="5">
        <f>(AAM9+AAM15+AAM21+AAM27+AAM33)/11</f>
        <v>0</v>
      </c>
    </row>
    <row r="83" spans="1:713" ht="21" x14ac:dyDescent="0.25">
      <c r="A83" s="1">
        <f>A$1</f>
        <v>41579</v>
      </c>
      <c r="B83" s="188" t="s">
        <v>63</v>
      </c>
      <c r="C83">
        <f>(E10+E17+E24+E31+E38)/11</f>
        <v>492.30272727272728</v>
      </c>
      <c r="F83" s="1">
        <f>F$1</f>
        <v>41609</v>
      </c>
      <c r="G83" s="188" t="s">
        <v>63</v>
      </c>
      <c r="H83">
        <f>(J10+J17+J24+J31+J38)/11</f>
        <v>497.55636363636364</v>
      </c>
      <c r="K83" s="1">
        <f>K$1</f>
        <v>41640</v>
      </c>
      <c r="L83" s="188" t="s">
        <v>63</v>
      </c>
      <c r="M83">
        <f>(O10+O17+O24+O31+O38)/11</f>
        <v>502.81545454545454</v>
      </c>
      <c r="P83" s="1">
        <f>P$1</f>
        <v>41671</v>
      </c>
      <c r="Q83" s="188" t="s">
        <v>63</v>
      </c>
      <c r="R83">
        <f>(T10+T17+T24+T31+T38)/11</f>
        <v>508.07000000000005</v>
      </c>
      <c r="U83" s="1">
        <f>U$1</f>
        <v>41699</v>
      </c>
      <c r="V83" s="188" t="s">
        <v>63</v>
      </c>
      <c r="W83" s="5">
        <f>(Y10+Y17+Y24+Y31+Y38)/11</f>
        <v>513.28181818181827</v>
      </c>
      <c r="Z83" s="1">
        <f>Z$1</f>
        <v>41730</v>
      </c>
      <c r="AA83" s="188" t="s">
        <v>63</v>
      </c>
      <c r="AB83" s="5">
        <f>(AD10+AD17+AD24+AD31+AD38)/11</f>
        <v>518.56181818181824</v>
      </c>
      <c r="AE83" s="1">
        <f>AE$1</f>
        <v>41760</v>
      </c>
      <c r="AF83" s="188" t="s">
        <v>63</v>
      </c>
      <c r="AG83" s="5">
        <f>(AI10+AI17+AI24+AI31+AI38)/11</f>
        <v>572.89454545454544</v>
      </c>
      <c r="AJ83" s="1">
        <f>AJ$1</f>
        <v>41791</v>
      </c>
      <c r="AK83" s="188" t="s">
        <v>63</v>
      </c>
      <c r="AL83" s="5">
        <f>(AN10+AN17+AN24+AN31+AN38)/11</f>
        <v>572.89454545454544</v>
      </c>
      <c r="AO83" s="1">
        <f>AO$1</f>
        <v>41821</v>
      </c>
      <c r="AP83" s="188" t="s">
        <v>63</v>
      </c>
      <c r="AQ83" s="5">
        <f>(AS10+AS17+AS24+AS31+AS38)/11</f>
        <v>572.89454545454544</v>
      </c>
      <c r="AT83" s="1">
        <f>AT$1</f>
        <v>41852</v>
      </c>
      <c r="AU83" s="188" t="s">
        <v>63</v>
      </c>
      <c r="AV83" s="5">
        <f>(AX10+AX17+AX24+AX31+AX38)/11</f>
        <v>572.89636363636373</v>
      </c>
      <c r="AY83" s="1">
        <f>AY$1</f>
        <v>41883</v>
      </c>
      <c r="AZ83" s="188" t="s">
        <v>63</v>
      </c>
      <c r="BA83" s="5">
        <f>(BC10+BC16+BC22+BC28+BC34)/11</f>
        <v>572.89636363636373</v>
      </c>
      <c r="BD83" s="1">
        <f>BD$1</f>
        <v>41913</v>
      </c>
      <c r="BE83" s="188" t="s">
        <v>63</v>
      </c>
      <c r="BF83" s="5">
        <f>(BH10+BH16+BH22+BH28+BH34)/11</f>
        <v>577.44272727272721</v>
      </c>
      <c r="BI83" s="1">
        <f>BI$1</f>
        <v>41944</v>
      </c>
      <c r="BJ83" s="188" t="s">
        <v>63</v>
      </c>
      <c r="BK83" s="5">
        <f>(BM10+BM16+BM22+BM28+BM34)/11</f>
        <v>577.44272727272721</v>
      </c>
      <c r="BN83" s="1">
        <f>BN$1</f>
        <v>41974</v>
      </c>
      <c r="BO83" s="188" t="s">
        <v>63</v>
      </c>
      <c r="BP83" s="5">
        <f>(BR10+BR16+BR22+BR28+BR34)/11</f>
        <v>577.44272727272721</v>
      </c>
      <c r="BS83" s="1">
        <f>BS$1</f>
        <v>42005</v>
      </c>
      <c r="BT83" s="188" t="s">
        <v>63</v>
      </c>
      <c r="BU83" s="5">
        <f>(BW10+BW16+BW22+BW28+BW34)/11</f>
        <v>577.44272727272721</v>
      </c>
      <c r="BX83" s="1">
        <f>BX$1</f>
        <v>42036</v>
      </c>
      <c r="BY83" s="188" t="s">
        <v>63</v>
      </c>
      <c r="BZ83" s="5">
        <f>(CB10+CB16+CB22+CB28+CB34)/11</f>
        <v>577.44272727272721</v>
      </c>
      <c r="CC83" s="1">
        <f>CC$1</f>
        <v>42064</v>
      </c>
      <c r="CD83" s="188" t="s">
        <v>63</v>
      </c>
      <c r="CE83" s="5">
        <f>(CG10+CG16+CG22+CG28+CG34)/11</f>
        <v>577.44272727272721</v>
      </c>
      <c r="CH83" s="1">
        <f>CH$1</f>
        <v>42095</v>
      </c>
      <c r="CI83" s="188" t="s">
        <v>63</v>
      </c>
      <c r="CJ83" s="5">
        <f>(CL10+CL16+CL22+CL28+CL34)/11</f>
        <v>577.44272727272721</v>
      </c>
      <c r="CM83" s="1">
        <f>CM$1</f>
        <v>42125</v>
      </c>
      <c r="CN83" s="188" t="s">
        <v>63</v>
      </c>
      <c r="CO83" s="5">
        <f>(CQ10+CQ16+CQ22+CQ28+CQ34)/11</f>
        <v>626.0272727272727</v>
      </c>
      <c r="CR83" s="1">
        <f>CR$1</f>
        <v>42156</v>
      </c>
      <c r="CS83" s="188" t="s">
        <v>63</v>
      </c>
      <c r="CT83" s="5">
        <f>(CV10+CV16+CV22+CV28+CV34)/11</f>
        <v>632.33181818181811</v>
      </c>
      <c r="CW83" s="1">
        <f>CW$1</f>
        <v>42186</v>
      </c>
      <c r="CX83" s="188" t="s">
        <v>63</v>
      </c>
      <c r="CY83" s="5">
        <f>(DA10+DA16+DA22+DA28+DA34)/11</f>
        <v>632.33181818181811</v>
      </c>
      <c r="DB83" s="1">
        <f>DB$1</f>
        <v>42217</v>
      </c>
      <c r="DC83" s="188" t="s">
        <v>63</v>
      </c>
      <c r="DD83" s="5">
        <f>(DF10+DF16+DF22+DF28+DF34)/11</f>
        <v>632.33181818181811</v>
      </c>
      <c r="DG83" s="1">
        <f>DG$1</f>
        <v>42248</v>
      </c>
      <c r="DH83" s="188" t="s">
        <v>63</v>
      </c>
      <c r="DI83" s="5">
        <f>(DK10+DK16+DK22+DK28+DK34)/11</f>
        <v>632.33181818181811</v>
      </c>
      <c r="DL83" s="1">
        <f>DL$1</f>
        <v>42278</v>
      </c>
      <c r="DM83" s="188" t="s">
        <v>63</v>
      </c>
      <c r="DN83" s="5">
        <f>(DP10+DP16+DP22+DP28+DP34)/11</f>
        <v>632.33181818181811</v>
      </c>
      <c r="DQ83" s="1">
        <f>DQ$1</f>
        <v>42309</v>
      </c>
      <c r="DR83" s="188" t="s">
        <v>63</v>
      </c>
      <c r="DS83" s="5">
        <f>(DU10+DU16+DU22+DU28+DU34)/11</f>
        <v>635.74636363636364</v>
      </c>
      <c r="DV83" s="1">
        <f>DV$1</f>
        <v>42339</v>
      </c>
      <c r="DW83" s="188" t="s">
        <v>63</v>
      </c>
      <c r="DX83" s="5">
        <f>(DZ10+DZ16+DZ22+DZ28+DZ34)/11</f>
        <v>635.74636363636364</v>
      </c>
      <c r="EA83" s="1">
        <f>EA$1</f>
        <v>42370</v>
      </c>
      <c r="EB83" s="188" t="s">
        <v>63</v>
      </c>
      <c r="EC83" s="5">
        <f>(EE10+EE16+EE22+EE28+EE34)/11</f>
        <v>635.74636363636364</v>
      </c>
      <c r="EF83" s="1">
        <f>EF$1</f>
        <v>42401</v>
      </c>
      <c r="EG83" s="188" t="s">
        <v>63</v>
      </c>
      <c r="EH83" s="5">
        <f>(EJ10+EJ16+EJ22+EJ28+EJ34)/11</f>
        <v>635.74636363636364</v>
      </c>
      <c r="EK83" s="1">
        <f>EK$1</f>
        <v>42430</v>
      </c>
      <c r="EL83" s="188" t="s">
        <v>63</v>
      </c>
      <c r="EM83" s="5">
        <f>(EO10+EO16+EO22+EO28+EO34)/11</f>
        <v>635.74636363636364</v>
      </c>
      <c r="EP83" s="1">
        <f>EP$1</f>
        <v>42461</v>
      </c>
      <c r="EQ83" s="188" t="s">
        <v>63</v>
      </c>
      <c r="ER83" s="5">
        <f>(ET10+ET16+ET22+ET28+ET34)/11</f>
        <v>635.74636363636364</v>
      </c>
      <c r="EU83" s="1">
        <f>EU$1</f>
        <v>42491</v>
      </c>
      <c r="EV83" s="188" t="s">
        <v>63</v>
      </c>
      <c r="EW83" s="5">
        <f>(EY10+EY16+EY22+EY28+EY34)/11</f>
        <v>635.74636363636364</v>
      </c>
      <c r="EZ83" s="1">
        <f>EZ$1</f>
        <v>42522</v>
      </c>
      <c r="FA83" s="188" t="s">
        <v>63</v>
      </c>
      <c r="FB83" s="5">
        <f>(FD10+FD16+FD22+FD28+FD34)/11</f>
        <v>635.74636363636364</v>
      </c>
      <c r="FE83" s="1">
        <f>FE$1</f>
        <v>42552</v>
      </c>
      <c r="FF83" s="188" t="s">
        <v>63</v>
      </c>
      <c r="FG83" s="5">
        <f>(FI10+FI16+FI22+FI28+FI34)/11</f>
        <v>665.76454545454544</v>
      </c>
      <c r="FJ83" s="1">
        <f>FJ$1</f>
        <v>42583</v>
      </c>
      <c r="FK83" s="188" t="s">
        <v>63</v>
      </c>
      <c r="FL83" s="5">
        <f>(FN10+FN16+FN22+FN28+FN34)/11</f>
        <v>705.07636363636368</v>
      </c>
      <c r="FO83" s="1">
        <f>FO$1</f>
        <v>42614</v>
      </c>
      <c r="FP83" s="188" t="s">
        <v>63</v>
      </c>
      <c r="FQ83" s="5">
        <f>(FS10+FS16+FS22+FS28+FS34)/11</f>
        <v>667.14636363636362</v>
      </c>
      <c r="FT83" s="1">
        <f>FT$1</f>
        <v>42644</v>
      </c>
      <c r="FU83" s="188" t="s">
        <v>63</v>
      </c>
      <c r="FV83" s="5">
        <f>(FX10+FX16+FX22+FX28+FX34)/11</f>
        <v>667.14636363636362</v>
      </c>
      <c r="FY83" s="1">
        <f>FY$1</f>
        <v>42675</v>
      </c>
      <c r="FZ83" s="188" t="s">
        <v>63</v>
      </c>
      <c r="GA83" s="5">
        <f>(GC10+GC16+GC22+GC28+GC34)/11</f>
        <v>686.88</v>
      </c>
      <c r="GD83" s="1">
        <f>GD$1</f>
        <v>42705</v>
      </c>
      <c r="GE83" s="188" t="s">
        <v>63</v>
      </c>
      <c r="GF83" s="5">
        <f>(GH10+GH16+GH22+GH28+GH34)/11</f>
        <v>686.88</v>
      </c>
      <c r="GI83" s="1">
        <f>GI$1</f>
        <v>42736</v>
      </c>
      <c r="GJ83" s="188" t="s">
        <v>63</v>
      </c>
      <c r="GK83" s="5">
        <f>(GM10+GM16+GM22+GM28+GM34)/11</f>
        <v>686.88</v>
      </c>
      <c r="GN83" s="1">
        <f>GN$1</f>
        <v>42767</v>
      </c>
      <c r="GO83" s="188" t="s">
        <v>63</v>
      </c>
      <c r="GP83" s="5">
        <f>(GR10+GR16+GR22+GR28+GR34)/11</f>
        <v>686.88</v>
      </c>
      <c r="GS83" s="1">
        <f>GS$1</f>
        <v>42795</v>
      </c>
      <c r="GT83" s="188" t="s">
        <v>63</v>
      </c>
      <c r="GU83" s="5">
        <f>(GW10+GW16+GW22+GW28+GW34)/11</f>
        <v>686.88</v>
      </c>
      <c r="GX83" s="1">
        <f>GX$1</f>
        <v>42826</v>
      </c>
      <c r="GY83" s="188" t="s">
        <v>63</v>
      </c>
      <c r="GZ83" s="5">
        <f>(HB10+HB16+HB22+HB28+HB34)/11</f>
        <v>686.88</v>
      </c>
      <c r="HC83" s="1">
        <f>HC$1</f>
        <v>42856</v>
      </c>
      <c r="HD83" s="188" t="s">
        <v>63</v>
      </c>
      <c r="HE83" s="5">
        <f>(HG10+HG16+HG22+HG28+HG34)/11</f>
        <v>686.88</v>
      </c>
      <c r="HH83" s="1">
        <f>HH$1</f>
        <v>42887</v>
      </c>
      <c r="HI83" s="188" t="s">
        <v>63</v>
      </c>
      <c r="HJ83" s="5">
        <f>(HL10+HL16+HL22+HL28+HL34)/11</f>
        <v>714.62727272727273</v>
      </c>
      <c r="HM83" s="1">
        <f>HM$1</f>
        <v>42917</v>
      </c>
      <c r="HN83" s="188" t="s">
        <v>63</v>
      </c>
      <c r="HO83" s="5">
        <f>(HQ10+HQ16+HQ22+HQ28+HQ34)/11</f>
        <v>714.62727272727273</v>
      </c>
      <c r="HR83" s="1">
        <f>HR$1</f>
        <v>42948</v>
      </c>
      <c r="HS83" s="188" t="s">
        <v>63</v>
      </c>
      <c r="HT83" s="5">
        <f>(HV10+HV16+HV22+HV28+HV34)/11</f>
        <v>714.62727272727273</v>
      </c>
      <c r="HW83" s="1">
        <f>HW$1</f>
        <v>42979</v>
      </c>
      <c r="HX83" s="188" t="s">
        <v>63</v>
      </c>
      <c r="HY83" s="5">
        <f>(IA10+IA16+IA22+IA28+IA34)/11</f>
        <v>719.78272727272736</v>
      </c>
      <c r="IB83" s="1">
        <f>IB$1</f>
        <v>43009</v>
      </c>
      <c r="IC83" s="188" t="s">
        <v>63</v>
      </c>
      <c r="ID83" s="5">
        <f>(IF10+IF16+IF22+IF28+IF34)/11</f>
        <v>719.78272727272736</v>
      </c>
      <c r="IG83" s="1">
        <f>IG$1</f>
        <v>43040</v>
      </c>
      <c r="IH83" s="188" t="s">
        <v>63</v>
      </c>
      <c r="II83" s="5">
        <f>(IK10+IK16+IK22+IK28+IK34)/11</f>
        <v>719.78272727272736</v>
      </c>
      <c r="IL83" s="1">
        <f>IL$1</f>
        <v>43070</v>
      </c>
      <c r="IM83" s="188" t="s">
        <v>63</v>
      </c>
      <c r="IN83" s="5">
        <f>(IP10+IP16+IP22+IP28+IP34)/11</f>
        <v>719.78272727272736</v>
      </c>
      <c r="IQ83" s="1">
        <f>IQ$1</f>
        <v>43101</v>
      </c>
      <c r="IR83" s="188" t="s">
        <v>63</v>
      </c>
      <c r="IS83" s="5">
        <f>(IU10+IU16+IU22+IU28+IU34)/11</f>
        <v>720.69181818181823</v>
      </c>
      <c r="IV83" s="1">
        <f>IV$1</f>
        <v>43132</v>
      </c>
      <c r="IW83" s="188" t="s">
        <v>63</v>
      </c>
      <c r="IX83" s="5">
        <f>(IZ10+IZ16+IZ22+IZ28+IZ34)/11</f>
        <v>719.78272727272736</v>
      </c>
      <c r="JA83" s="1">
        <f>JA$1</f>
        <v>43160</v>
      </c>
      <c r="JB83" s="188" t="s">
        <v>63</v>
      </c>
      <c r="JC83" s="5">
        <f>(JE10+JE16+JE22+JE28+JE34)/11</f>
        <v>719.78272727272736</v>
      </c>
      <c r="JF83" s="1">
        <f>JF$1</f>
        <v>43191</v>
      </c>
      <c r="JG83" s="188" t="s">
        <v>63</v>
      </c>
      <c r="JH83" s="5">
        <f>(JJ10+JJ16+JJ22+JJ28+JJ34)/11</f>
        <v>719.78272727272736</v>
      </c>
      <c r="JK83" s="1">
        <f>JK$1</f>
        <v>43221</v>
      </c>
      <c r="JL83" s="188" t="s">
        <v>63</v>
      </c>
      <c r="JM83" s="5">
        <f>(JO10+JO16+JO22+JO28+JO34)/11</f>
        <v>730.58818181818185</v>
      </c>
      <c r="JP83" s="1">
        <f>JP$1</f>
        <v>43252</v>
      </c>
      <c r="JQ83" s="188" t="s">
        <v>63</v>
      </c>
      <c r="JR83" s="5">
        <f>(JT10+JT16+JT22+JT28+JT34)/11</f>
        <v>730.58818181818185</v>
      </c>
      <c r="JU83" s="1">
        <f>JU$1</f>
        <v>43282</v>
      </c>
      <c r="JV83" s="188" t="s">
        <v>63</v>
      </c>
      <c r="JW83" s="5">
        <f>(JY10+JY16+JY22+JY28+JY34)/11</f>
        <v>730.58818181818185</v>
      </c>
      <c r="JZ83" s="1">
        <f>JZ$1</f>
        <v>43313</v>
      </c>
      <c r="KA83" s="188" t="s">
        <v>63</v>
      </c>
      <c r="KB83" s="5">
        <f>(KD10+KD16+KD22+KD28+KD34)/11</f>
        <v>730.58818181818185</v>
      </c>
      <c r="KE83" s="1">
        <f>KE$1</f>
        <v>43344</v>
      </c>
      <c r="KF83" s="188" t="s">
        <v>63</v>
      </c>
      <c r="KG83" s="5">
        <f>(KI10+KI16+KI22+KI28+KI34)/11</f>
        <v>730.58818181818185</v>
      </c>
      <c r="KJ83" s="1">
        <f>KJ$1</f>
        <v>43374</v>
      </c>
      <c r="KK83" s="188" t="s">
        <v>63</v>
      </c>
      <c r="KL83" s="5">
        <f>(KN10+KN16+KN22+KN28+KN34)/11</f>
        <v>730.58818181818185</v>
      </c>
      <c r="KO83" s="1">
        <f>KO$1</f>
        <v>43405</v>
      </c>
      <c r="KP83" s="188" t="s">
        <v>63</v>
      </c>
      <c r="KQ83" s="5">
        <f>(KS10+KS16+KS22+KS28+KS34)/11</f>
        <v>730.58818181818185</v>
      </c>
      <c r="KT83" s="1">
        <f>KT$1</f>
        <v>43435</v>
      </c>
      <c r="KU83" s="188" t="s">
        <v>63</v>
      </c>
      <c r="KV83" s="5">
        <f>(KX10+KX16+KX22+KX28+KX34)/11</f>
        <v>730.58818181818185</v>
      </c>
      <c r="KY83" s="1">
        <f>KY$1</f>
        <v>43466</v>
      </c>
      <c r="KZ83" s="188" t="s">
        <v>63</v>
      </c>
      <c r="LA83" s="5">
        <f>(LC10+LC16+LC22+LC28+LC34)/11</f>
        <v>730.58818181818185</v>
      </c>
      <c r="LD83" s="1">
        <f>LD$1</f>
        <v>43497</v>
      </c>
      <c r="LE83" s="188" t="s">
        <v>63</v>
      </c>
      <c r="LF83" s="5">
        <f>(LH10+LH16+LH22+LH28+LH34)/11</f>
        <v>730.59636363636366</v>
      </c>
      <c r="LI83" s="1">
        <f>LI$1</f>
        <v>43525</v>
      </c>
      <c r="LJ83" s="188" t="s">
        <v>63</v>
      </c>
      <c r="LK83" s="5">
        <f>(LM10+LM16+LM22+LM28+LM34)/11</f>
        <v>730.58818181818185</v>
      </c>
      <c r="LN83" s="1">
        <f>LN$1</f>
        <v>43556</v>
      </c>
      <c r="LO83" s="188" t="s">
        <v>63</v>
      </c>
      <c r="LP83" s="5">
        <f>(LR10+LR16+LR22+LR28+LR34)/11</f>
        <v>730.58818181818185</v>
      </c>
      <c r="LS83" s="1">
        <f>LS$1</f>
        <v>43586</v>
      </c>
      <c r="LT83" s="188" t="s">
        <v>63</v>
      </c>
      <c r="LU83" s="5">
        <f>(LW10+LW16+LW22+LW28+LW34)/11</f>
        <v>764.69909090909096</v>
      </c>
      <c r="LX83" s="1">
        <f>LX$1</f>
        <v>43617</v>
      </c>
      <c r="LY83" s="188" t="s">
        <v>63</v>
      </c>
      <c r="LZ83" s="5">
        <f>(MB10+MB16+MB22+MB28+MB34)/11</f>
        <v>764.69909090909096</v>
      </c>
      <c r="MC83" s="1">
        <f>MC$1</f>
        <v>43647</v>
      </c>
      <c r="MD83" s="188" t="s">
        <v>63</v>
      </c>
      <c r="ME83" s="5">
        <f>(MG10+MG16+MG22+MG28+MG34)/11</f>
        <v>764.69909090909096</v>
      </c>
      <c r="MH83" s="1">
        <f>MH$1</f>
        <v>43678</v>
      </c>
      <c r="MI83" s="188" t="s">
        <v>63</v>
      </c>
      <c r="MJ83" s="5">
        <f>(ML10+ML16+ML22+ML28+ML34)/11</f>
        <v>764.69909090909096</v>
      </c>
      <c r="MM83" s="1">
        <f>MM$1</f>
        <v>43709</v>
      </c>
      <c r="MN83" s="188" t="s">
        <v>63</v>
      </c>
      <c r="MO83" s="5">
        <f>(MQ10+MQ16+MQ22+MQ28+MQ34)/11</f>
        <v>773.40272727272725</v>
      </c>
      <c r="MR83" s="1">
        <f>MR$1</f>
        <v>43739</v>
      </c>
      <c r="MS83" s="188" t="s">
        <v>63</v>
      </c>
      <c r="MT83" s="5">
        <f>(MV10+MV16+MV22+MV28+MV34)/11</f>
        <v>773.38454545454545</v>
      </c>
      <c r="MW83" s="1">
        <f>MW$1</f>
        <v>43770</v>
      </c>
      <c r="MX83" s="188" t="s">
        <v>63</v>
      </c>
      <c r="MY83" s="5">
        <f>(NA10+NA16+NA22+NA28+NA34)/11</f>
        <v>773.40272727272725</v>
      </c>
      <c r="NB83" s="1">
        <f>NB$1</f>
        <v>43800</v>
      </c>
      <c r="NC83" s="188" t="s">
        <v>63</v>
      </c>
      <c r="ND83" s="5">
        <f>(NF10+NF16+NF22+NF28+NF34)/11</f>
        <v>773.40272727272725</v>
      </c>
      <c r="NG83" s="1">
        <f>NG$1</f>
        <v>43831</v>
      </c>
      <c r="NH83" s="188" t="s">
        <v>63</v>
      </c>
      <c r="NI83" s="5">
        <f>(NK10+NK16+NK22+NK28+NK34)/11</f>
        <v>773.40272727272725</v>
      </c>
      <c r="NL83" s="1">
        <f>NL$1</f>
        <v>43862</v>
      </c>
      <c r="NM83" s="188" t="s">
        <v>63</v>
      </c>
      <c r="NN83" s="5">
        <f>(NP10+NP16+NP22+NP28+NP34)/11</f>
        <v>773.40272727272725</v>
      </c>
      <c r="NQ83" s="1">
        <f>NQ$1</f>
        <v>43891</v>
      </c>
      <c r="NR83" s="188" t="s">
        <v>63</v>
      </c>
      <c r="NS83" s="5">
        <f>(NU10+NU16+NU22+NU28+NU34)/11</f>
        <v>773.40272727272725</v>
      </c>
      <c r="NV83" s="1">
        <f>NV$1</f>
        <v>43922</v>
      </c>
      <c r="NW83" s="188" t="s">
        <v>63</v>
      </c>
      <c r="NX83" s="5">
        <f>(NZ10+NZ16+NZ22+NZ28+NZ34)/11</f>
        <v>773.40272727272725</v>
      </c>
      <c r="OA83" s="1">
        <f>OA$1</f>
        <v>43952</v>
      </c>
      <c r="OB83" s="188" t="s">
        <v>63</v>
      </c>
      <c r="OC83" s="5">
        <f>(OE10+OE16+OE22+OE28+OE34)/11</f>
        <v>798.96818181818173</v>
      </c>
      <c r="OF83" s="1">
        <f>OF$1</f>
        <v>43983</v>
      </c>
      <c r="OG83" s="188" t="s">
        <v>63</v>
      </c>
      <c r="OH83" s="5">
        <f>(OJ10+OJ16+OJ22+OJ28+OJ34)/11</f>
        <v>798.96818181818173</v>
      </c>
      <c r="OK83" s="1">
        <f>OK$1</f>
        <v>44013</v>
      </c>
      <c r="OL83" s="188" t="s">
        <v>63</v>
      </c>
      <c r="OM83" s="5">
        <f>(OO10+OO16+OO22+OO28+OO34)/11</f>
        <v>798.96818181818173</v>
      </c>
      <c r="OP83" s="1">
        <f>OP$1</f>
        <v>44044</v>
      </c>
      <c r="OQ83" s="188" t="s">
        <v>63</v>
      </c>
      <c r="OR83" s="5">
        <f>(OT10+OT16+OT22+OT28+OT34)/11</f>
        <v>798.96818181818173</v>
      </c>
      <c r="OU83" s="1">
        <f>OU$1</f>
        <v>44075</v>
      </c>
      <c r="OV83" s="188" t="s">
        <v>63</v>
      </c>
      <c r="OW83" s="5">
        <f>(OY10+OY16+OY22+OY28+OY34)/11</f>
        <v>798.96818181818173</v>
      </c>
      <c r="OZ83" s="1">
        <f>OZ$1</f>
        <v>44105</v>
      </c>
      <c r="PA83" s="188" t="s">
        <v>63</v>
      </c>
      <c r="PB83" s="5">
        <f>(PD10+PD16+PD22+PD28+PD34)/11</f>
        <v>798.96818181818173</v>
      </c>
      <c r="PE83" s="1">
        <f>PE$1</f>
        <v>44136</v>
      </c>
      <c r="PF83" s="188" t="s">
        <v>63</v>
      </c>
      <c r="PG83" s="5">
        <f>(PI10+PI16+PI22+PI28+PI34)/11</f>
        <v>798.96818181818173</v>
      </c>
      <c r="PJ83" s="1">
        <f>PJ$1</f>
        <v>44166</v>
      </c>
      <c r="PK83" s="188" t="s">
        <v>63</v>
      </c>
      <c r="PL83" s="5">
        <f>(PN10+PN16+PN22+PN28+PN34)/11</f>
        <v>798.96818181818173</v>
      </c>
      <c r="PO83" s="1">
        <f>PO$1</f>
        <v>44197</v>
      </c>
      <c r="PP83" s="188" t="s">
        <v>63</v>
      </c>
      <c r="PQ83" s="5">
        <f>(PS10+PS16+PS22+PS28+PS34)/11</f>
        <v>798.96818181818173</v>
      </c>
      <c r="PT83" s="1">
        <f>PT$1</f>
        <v>44228</v>
      </c>
      <c r="PU83" s="188" t="s">
        <v>63</v>
      </c>
      <c r="PV83" s="5">
        <f>(PX10+PX16+PX22+PX28+PX34)/11</f>
        <v>798.96818181818173</v>
      </c>
      <c r="PY83" s="1">
        <f>PY$1</f>
        <v>44256</v>
      </c>
      <c r="PZ83" s="188" t="s">
        <v>63</v>
      </c>
      <c r="QA83" s="5">
        <f>(QC10+QC16+QC22+QC28+QC34)/11</f>
        <v>798.96818181818173</v>
      </c>
      <c r="QD83" s="1">
        <f>QD$1</f>
        <v>44287</v>
      </c>
      <c r="QE83" s="188" t="s">
        <v>63</v>
      </c>
      <c r="QF83" s="5">
        <f>(QH10+QH16+QH22+QH28+QH34)/11</f>
        <v>798.96818181818173</v>
      </c>
      <c r="QI83" s="1">
        <f>QI$1</f>
        <v>44317</v>
      </c>
      <c r="QJ83" s="188" t="s">
        <v>63</v>
      </c>
      <c r="QK83" s="5">
        <f>(QM10+QM16+QM22+QM28+QM34)/11</f>
        <v>854.32636363636368</v>
      </c>
      <c r="QN83" s="1">
        <f>QN$1</f>
        <v>44348</v>
      </c>
      <c r="QO83" s="188" t="s">
        <v>63</v>
      </c>
      <c r="QP83" s="5">
        <f>(QR10+QR16+QR22+QR28+QR34)/11</f>
        <v>854.32636363636368</v>
      </c>
      <c r="QS83" s="1">
        <f>QS$1</f>
        <v>44378</v>
      </c>
      <c r="QT83" s="188" t="s">
        <v>63</v>
      </c>
      <c r="QU83" s="5">
        <f>(QW10+QW16+QW22+QW28+QW34)/11</f>
        <v>850.81090909090892</v>
      </c>
      <c r="QX83" s="1">
        <f>QX$1</f>
        <v>44409</v>
      </c>
      <c r="QY83" s="188" t="s">
        <v>63</v>
      </c>
      <c r="QZ83" s="5">
        <f>(RB10+RB16+RB22+RB28+RB34)/11</f>
        <v>850.84727272727275</v>
      </c>
      <c r="RC83" s="1">
        <f>RC$1</f>
        <v>44440</v>
      </c>
      <c r="RD83" s="188" t="s">
        <v>63</v>
      </c>
      <c r="RE83" s="5">
        <f>(RG10+RG16+RG22+RG28+RG34)/11</f>
        <v>850.81090909090892</v>
      </c>
      <c r="RH83" s="1">
        <f>RH$1</f>
        <v>44470</v>
      </c>
      <c r="RI83" s="188" t="s">
        <v>63</v>
      </c>
      <c r="RJ83" s="5">
        <f>(RL10+RL16+RL22+RL28+RL34)/11</f>
        <v>850.81090909090892</v>
      </c>
      <c r="RM83" s="1">
        <f>RM$1</f>
        <v>44501</v>
      </c>
      <c r="RN83" s="188" t="s">
        <v>63</v>
      </c>
      <c r="RO83" s="5">
        <f>(RQ10+RQ16+RQ22+RQ28+RQ34)/11</f>
        <v>850.81090909090892</v>
      </c>
      <c r="RR83" s="1">
        <f>RR$1</f>
        <v>44531</v>
      </c>
      <c r="RS83" s="188" t="s">
        <v>63</v>
      </c>
      <c r="RT83" s="5">
        <f>(RV10+RV16+RV22+RV28+RV34)/11</f>
        <v>850.81090909090892</v>
      </c>
      <c r="RW83" s="1">
        <f>RW$1</f>
        <v>44562</v>
      </c>
      <c r="RX83" s="188" t="s">
        <v>63</v>
      </c>
      <c r="RY83" s="5">
        <f>(SA10+SA16+SA22+SA28+SA34)/11</f>
        <v>850.81090909090892</v>
      </c>
      <c r="SB83" s="1">
        <f>SB$1</f>
        <v>44593</v>
      </c>
      <c r="SC83" s="188" t="s">
        <v>63</v>
      </c>
      <c r="SD83" s="5">
        <f>(SF10+SF16+SF22+SF28+SF34)/11</f>
        <v>850.81090909090892</v>
      </c>
      <c r="SG83" s="1">
        <f>SG$1</f>
        <v>44621</v>
      </c>
      <c r="SH83" s="188" t="s">
        <v>63</v>
      </c>
      <c r="SI83" s="5">
        <f>(SK10+SK16+SK22+SK28+SK34)/11</f>
        <v>850.81090909090892</v>
      </c>
      <c r="SL83" s="1">
        <f>SL$1</f>
        <v>44652</v>
      </c>
      <c r="SM83" s="188" t="s">
        <v>63</v>
      </c>
      <c r="SN83" s="5">
        <f>(SP10+SP16+SP22+SP28+SP34)/11</f>
        <v>850.81090909090892</v>
      </c>
      <c r="SQ83" s="1">
        <f>SQ$1</f>
        <v>44682</v>
      </c>
      <c r="SR83" s="188" t="s">
        <v>63</v>
      </c>
      <c r="SS83" s="5">
        <f>(SU10+SU16+SU22+SU28+SU34)/11</f>
        <v>953.57</v>
      </c>
      <c r="SV83" s="1">
        <f>SV$1</f>
        <v>44713</v>
      </c>
      <c r="SW83" s="188" t="s">
        <v>63</v>
      </c>
      <c r="SX83" s="5">
        <f>(SZ10+SZ16+SZ22+SZ28+SZ34)/11</f>
        <v>953.57</v>
      </c>
      <c r="TA83" s="1">
        <f>TA$1</f>
        <v>44743</v>
      </c>
      <c r="TB83" s="188" t="s">
        <v>63</v>
      </c>
      <c r="TC83" s="5">
        <f>(TE10+TE16+TE22+TE28+TE34)/11</f>
        <v>953.57</v>
      </c>
      <c r="TF83" s="1">
        <f>TF$1</f>
        <v>44774</v>
      </c>
      <c r="TG83" s="188" t="s">
        <v>63</v>
      </c>
      <c r="TH83" s="5">
        <f>(TJ10+TJ16+TJ22+TJ28+TJ34)/11</f>
        <v>929.82181818181823</v>
      </c>
      <c r="TK83" s="1">
        <f>TK$1</f>
        <v>44805</v>
      </c>
      <c r="TL83" s="188" t="s">
        <v>63</v>
      </c>
      <c r="TM83" s="5">
        <f>(TO10+TO16+TO22+TO28+TO34)/11</f>
        <v>929.82181818181823</v>
      </c>
      <c r="TP83" s="1">
        <f>TP$1</f>
        <v>44835</v>
      </c>
      <c r="TQ83" s="188" t="s">
        <v>63</v>
      </c>
      <c r="TR83" s="5">
        <f>(TT10+TT16+TT22+TT28+TT34)/11</f>
        <v>929.82181818181823</v>
      </c>
      <c r="TU83" s="1">
        <f>TU$1</f>
        <v>44866</v>
      </c>
      <c r="TV83" s="188" t="s">
        <v>63</v>
      </c>
      <c r="TW83" s="5">
        <f>(TY10+TY16+TY22+TY28+TY34)/11</f>
        <v>929.82181818181823</v>
      </c>
      <c r="TZ83" s="1">
        <f>TZ$1</f>
        <v>44896</v>
      </c>
      <c r="UA83" s="188" t="s">
        <v>63</v>
      </c>
      <c r="UB83" s="5">
        <f>(UD10+UD16+UD22+UD28+UD34)/11</f>
        <v>929.82181818181823</v>
      </c>
      <c r="UE83" s="1">
        <f>UE$1</f>
        <v>44927</v>
      </c>
      <c r="UF83" s="188" t="s">
        <v>63</v>
      </c>
      <c r="UG83" s="5">
        <f>(UI10+UI16+UI22+UI28+UI34)/11</f>
        <v>929.82181818181823</v>
      </c>
      <c r="UJ83" s="1">
        <f>UJ$1</f>
        <v>44958</v>
      </c>
      <c r="UK83" s="188" t="s">
        <v>63</v>
      </c>
      <c r="UL83" s="5">
        <f>(UN10+UN16+UN22+UN28+UN34)/11</f>
        <v>929.82181818181823</v>
      </c>
      <c r="UO83" s="1">
        <f>UO$1</f>
        <v>44986</v>
      </c>
      <c r="UP83" s="188" t="s">
        <v>63</v>
      </c>
      <c r="UQ83" s="5">
        <f>(US10+US16+US22+US28+US34)/11</f>
        <v>1035.1836363636364</v>
      </c>
      <c r="UT83" s="1">
        <f>UT$1</f>
        <v>45017</v>
      </c>
      <c r="UU83" s="188" t="s">
        <v>63</v>
      </c>
      <c r="UV83" s="5">
        <f>(UX10+UX16+UX22+UX28+UX34)/11</f>
        <v>929.82181818181823</v>
      </c>
      <c r="UY83" s="1">
        <f>UY$1</f>
        <v>45047</v>
      </c>
      <c r="UZ83" s="188" t="s">
        <v>63</v>
      </c>
      <c r="VA83" s="5">
        <f>(VC10+VC16+VC22+VC28+VC34)/11</f>
        <v>990.26090909090897</v>
      </c>
      <c r="VB83" s="5"/>
      <c r="VD83" s="1">
        <f>VD$1</f>
        <v>45078</v>
      </c>
      <c r="VE83" s="188" t="s">
        <v>63</v>
      </c>
      <c r="VF83" s="5">
        <f>(VH10+VH16+VH22+VH28+VH34)/11</f>
        <v>990.26090909090897</v>
      </c>
      <c r="VI83" s="1">
        <f>VI$1</f>
        <v>45108</v>
      </c>
      <c r="VJ83" s="188" t="s">
        <v>63</v>
      </c>
      <c r="VK83" s="5">
        <f>(VM10+VM16+VM22+VM28+VM34)/11</f>
        <v>990.26090909090897</v>
      </c>
      <c r="VL83" s="5"/>
      <c r="VN83" s="1">
        <f>VN$1</f>
        <v>45139</v>
      </c>
      <c r="VO83" s="188" t="s">
        <v>63</v>
      </c>
      <c r="VP83" s="5">
        <f>(VR10+VR16+VR22+VR28+VR34)/11</f>
        <v>1020.2127272727271</v>
      </c>
      <c r="VS83" s="1">
        <f>VS$1</f>
        <v>45170</v>
      </c>
      <c r="VT83" s="188" t="s">
        <v>63</v>
      </c>
      <c r="VU83" s="5">
        <f>(VW10+VW16+VW22+VW28+VW34)/11</f>
        <v>1020.2272727272729</v>
      </c>
      <c r="VV83" s="5"/>
      <c r="VX83" s="1">
        <f>VX$1</f>
        <v>45200</v>
      </c>
      <c r="VY83" s="188" t="s">
        <v>63</v>
      </c>
      <c r="VZ83" s="5">
        <f>(WB10+WB16+WB22+WB28+WB34)/11</f>
        <v>1020.2127272727271</v>
      </c>
      <c r="WC83" s="1">
        <f>WC$1</f>
        <v>45231</v>
      </c>
      <c r="WD83" s="188" t="s">
        <v>63</v>
      </c>
      <c r="WE83" s="5">
        <f>(WG10+WG16+WG22+WG28+WG34)/11</f>
        <v>1020.2127272727271</v>
      </c>
      <c r="WF83" s="5"/>
      <c r="WH83" s="1">
        <f>WH$1</f>
        <v>45261</v>
      </c>
      <c r="WI83" s="188" t="s">
        <v>63</v>
      </c>
      <c r="WJ83" s="5">
        <f>(WL10+WL16+WL22+WL28+WL34)/11</f>
        <v>1020.2127272727271</v>
      </c>
      <c r="WM83" s="1">
        <f>WM$1</f>
        <v>45292</v>
      </c>
      <c r="WN83" s="188" t="s">
        <v>63</v>
      </c>
      <c r="WO83" s="5">
        <f>(WQ10+WQ16+WQ22+WQ28+WQ34)/11</f>
        <v>1020.2127272727271</v>
      </c>
      <c r="WR83" s="1">
        <f>WR$1</f>
        <v>45323</v>
      </c>
      <c r="WS83" s="188" t="s">
        <v>63</v>
      </c>
      <c r="WT83" s="5">
        <f>(WV10+WV16+WV22+WV28+WV34)/11</f>
        <v>1020.2127272727271</v>
      </c>
      <c r="WW83" s="1">
        <f>WW$1</f>
        <v>45352</v>
      </c>
      <c r="WX83" s="188" t="s">
        <v>63</v>
      </c>
      <c r="WY83" s="5">
        <f>(XA10+XA16+XA22+XA28+XA34)/11</f>
        <v>1020.2127272727271</v>
      </c>
      <c r="XB83" s="1">
        <f>XB$1</f>
        <v>45383</v>
      </c>
      <c r="XC83" s="188" t="s">
        <v>63</v>
      </c>
      <c r="XD83" s="5">
        <f>(XF10+XF16+XF22+XF28+XF34)/11</f>
        <v>1020.2127272727271</v>
      </c>
      <c r="XG83" s="1">
        <f>XG$1</f>
        <v>45413</v>
      </c>
      <c r="XH83" s="188" t="s">
        <v>63</v>
      </c>
      <c r="XI83" s="5">
        <f>(XK10+XK16+XK22+XK28+XK34)/11</f>
        <v>1054.9000000000001</v>
      </c>
      <c r="XL83" s="1">
        <f>XL$1</f>
        <v>45444</v>
      </c>
      <c r="XM83" s="188" t="s">
        <v>63</v>
      </c>
      <c r="XN83" s="5">
        <f>(XP10+XP16+XP22+XP28+XP34)/11</f>
        <v>1087.5454545454545</v>
      </c>
      <c r="XQ83" s="1">
        <f>XQ$1</f>
        <v>45474</v>
      </c>
      <c r="XR83" s="188" t="s">
        <v>63</v>
      </c>
      <c r="XS83" s="5">
        <f>(XU10+XU16+XU22+XU28+XU34)/11</f>
        <v>1093.8090909090911</v>
      </c>
      <c r="XV83" s="1">
        <f>XV$1</f>
        <v>45505</v>
      </c>
      <c r="XW83" s="188" t="s">
        <v>63</v>
      </c>
      <c r="XX83" s="5">
        <f>(XZ10+XZ16+XZ22+XZ28+XZ34)/11</f>
        <v>1093.8090909090911</v>
      </c>
      <c r="YA83" s="1">
        <f>YA$1</f>
        <v>45536</v>
      </c>
      <c r="YB83" s="188" t="s">
        <v>63</v>
      </c>
      <c r="YC83" s="5">
        <f>(YE10+YE16+YE22+YE28+YE34)/11</f>
        <v>1093.8090909090911</v>
      </c>
      <c r="YF83" s="1">
        <f>YF$1</f>
        <v>45566</v>
      </c>
      <c r="YG83" s="188" t="s">
        <v>63</v>
      </c>
      <c r="YH83" s="5">
        <f>(YJ10+YJ16+YJ22+YJ28+YJ34)/11</f>
        <v>1093.8090909090911</v>
      </c>
      <c r="YK83" s="1">
        <f>YK$1</f>
        <v>45597</v>
      </c>
      <c r="YL83" s="188" t="s">
        <v>63</v>
      </c>
      <c r="YM83" s="5">
        <f>(YO10+YO16+YO22+YO28+YO34)/11</f>
        <v>1239.7299999999998</v>
      </c>
      <c r="YP83" s="1">
        <f>YP$1</f>
        <v>45627</v>
      </c>
      <c r="YQ83" s="188" t="s">
        <v>63</v>
      </c>
      <c r="YR83" s="5">
        <f>(YT10+YT16+YT22+YT28+YT34)/11</f>
        <v>1122.5245454545454</v>
      </c>
      <c r="YU83" s="1">
        <f>YU$1</f>
        <v>45658</v>
      </c>
      <c r="YV83" s="188" t="s">
        <v>63</v>
      </c>
      <c r="YW83" s="5">
        <f>(YY10+YY16+YY22+YY28+YY34)/11</f>
        <v>1122.5218181818182</v>
      </c>
      <c r="YZ83" s="1">
        <f>YZ$1</f>
        <v>45689</v>
      </c>
      <c r="ZA83" s="188" t="s">
        <v>63</v>
      </c>
      <c r="ZB83" s="5">
        <f>(ZD10+ZD16+ZD22+ZD28+ZD34)/11</f>
        <v>1122.5245454545454</v>
      </c>
      <c r="ZE83" s="1">
        <f>ZE$1</f>
        <v>45717</v>
      </c>
      <c r="ZF83" s="188" t="s">
        <v>63</v>
      </c>
      <c r="ZG83" s="5">
        <f>(ZI10+ZI16+ZI22+ZI28+ZI34)/11</f>
        <v>1122.5245454545454</v>
      </c>
      <c r="ZJ83" s="1">
        <f>ZJ$1</f>
        <v>45748</v>
      </c>
      <c r="ZK83" s="188" t="s">
        <v>63</v>
      </c>
      <c r="ZL83" s="5">
        <f>(ZN10+ZN16+ZN22+ZN28+ZN34)/11</f>
        <v>0</v>
      </c>
      <c r="ZO83" s="1">
        <f>ZO$1</f>
        <v>45778</v>
      </c>
      <c r="ZP83" s="188" t="s">
        <v>63</v>
      </c>
      <c r="ZQ83" s="5">
        <f>(ZS10+ZS16+ZS22+ZS28+ZS34)/11</f>
        <v>0</v>
      </c>
      <c r="ZT83" s="1">
        <f>ZT$1</f>
        <v>45809</v>
      </c>
      <c r="ZU83" s="188" t="s">
        <v>63</v>
      </c>
      <c r="ZV83" s="5">
        <f>(ZX10+ZX16+ZX22+ZX28+ZX34)/11</f>
        <v>0</v>
      </c>
      <c r="ZY83" s="1">
        <f>ZY$1</f>
        <v>45839</v>
      </c>
      <c r="ZZ83" s="188" t="s">
        <v>63</v>
      </c>
      <c r="AAA83" s="5">
        <f>(AAC10+AAC16+AAC22+AAC28+AAC34)/11</f>
        <v>0</v>
      </c>
      <c r="AAD83" s="1">
        <f>AAD$1</f>
        <v>45870</v>
      </c>
      <c r="AAE83" s="188" t="s">
        <v>63</v>
      </c>
      <c r="AAF83" s="5">
        <f>(AAH10+AAH16+AAH22+AAH28+AAH34)/11</f>
        <v>0</v>
      </c>
      <c r="AAI83" s="1">
        <f>AAI$1</f>
        <v>45901</v>
      </c>
      <c r="AAJ83" s="188" t="s">
        <v>63</v>
      </c>
      <c r="AAK83" s="5">
        <f>(AAM10+AAM16+AAM22+AAM28+AAM34)/11</f>
        <v>0</v>
      </c>
    </row>
    <row r="84" spans="1:713" ht="21.75" customHeight="1" x14ac:dyDescent="0.25">
      <c r="A84" s="1">
        <f>A$1</f>
        <v>41579</v>
      </c>
      <c r="B84" s="188" t="s">
        <v>73</v>
      </c>
      <c r="C84">
        <f>(E11+E18+E25+E32+E39)/11</f>
        <v>59.206363636363648</v>
      </c>
      <c r="F84" s="1">
        <f>F$1</f>
        <v>41609</v>
      </c>
      <c r="G84" s="188" t="s">
        <v>73</v>
      </c>
      <c r="H84">
        <f>(J11+J18+J25+J32+J39)/11</f>
        <v>59.206363636363648</v>
      </c>
      <c r="K84" s="1">
        <f>K$1</f>
        <v>41640</v>
      </c>
      <c r="L84" s="188" t="s">
        <v>73</v>
      </c>
      <c r="M84">
        <f>(O11+O18+O25+O32+O39)/11</f>
        <v>59.206363636363648</v>
      </c>
      <c r="P84" s="1">
        <f>P$1</f>
        <v>41671</v>
      </c>
      <c r="Q84" s="188" t="s">
        <v>73</v>
      </c>
      <c r="R84">
        <f>(T11+T18+T25+T32+T39)/11</f>
        <v>59.206363636363648</v>
      </c>
      <c r="U84" s="1">
        <f>U$1</f>
        <v>41699</v>
      </c>
      <c r="V84" s="188" t="s">
        <v>73</v>
      </c>
      <c r="W84" s="5">
        <f>(Y11+Y18+Y25+Y32+Y39)/11</f>
        <v>59.206363636363648</v>
      </c>
      <c r="Z84" s="1">
        <f>Z$1</f>
        <v>41730</v>
      </c>
      <c r="AA84" s="188" t="s">
        <v>73</v>
      </c>
      <c r="AB84" s="5">
        <f>(AD11+AD18+AD25+AD32+AD39)/11</f>
        <v>59.206363636363648</v>
      </c>
      <c r="AE84" s="1">
        <f>AE$1</f>
        <v>41760</v>
      </c>
      <c r="AF84" s="188" t="s">
        <v>73</v>
      </c>
      <c r="AG84" s="5">
        <f>(AI11+AI18+AI25+AI32+AI39)/11</f>
        <v>59.206363636363648</v>
      </c>
      <c r="AJ84" s="1">
        <f>AJ$1</f>
        <v>41791</v>
      </c>
      <c r="AK84" s="188" t="s">
        <v>73</v>
      </c>
      <c r="AL84" s="5">
        <f>(AN11+AN18+AN25+AN32+AN39)/11</f>
        <v>59.206363636363648</v>
      </c>
      <c r="AO84" s="1">
        <f>AO$1</f>
        <v>41821</v>
      </c>
      <c r="AP84" s="188" t="s">
        <v>73</v>
      </c>
      <c r="AQ84" s="5">
        <f>(AS11+AS18+AS25+AS32+AS39)/11</f>
        <v>59.206363636363648</v>
      </c>
      <c r="AT84" s="1">
        <f>AT$1</f>
        <v>41852</v>
      </c>
      <c r="AU84" s="188" t="s">
        <v>73</v>
      </c>
      <c r="AV84" s="5">
        <f>(AX11+AX18+AX25+AX32+AX39)/11</f>
        <v>59.206363636363648</v>
      </c>
      <c r="AY84" s="1">
        <f>AY$1</f>
        <v>41883</v>
      </c>
      <c r="AZ84" s="188" t="s">
        <v>73</v>
      </c>
      <c r="BA84" s="5">
        <f>(BC11+BC17+BC23+BC29+BC35)/11</f>
        <v>59.206363636363648</v>
      </c>
      <c r="BD84" s="1">
        <f>BD$1</f>
        <v>41913</v>
      </c>
      <c r="BE84" s="188" t="s">
        <v>73</v>
      </c>
      <c r="BF84" s="5">
        <f>(BH11+BH17+BH23+BH29+BH35)/11</f>
        <v>63.955454545454543</v>
      </c>
      <c r="BI84" s="1">
        <f>BI$1</f>
        <v>41944</v>
      </c>
      <c r="BJ84" s="188" t="s">
        <v>73</v>
      </c>
      <c r="BK84" s="5">
        <f>(BM11+BM17+BM23+BM29+BM35)/11</f>
        <v>64.010909090909095</v>
      </c>
      <c r="BN84" s="1">
        <f>BN$1</f>
        <v>41974</v>
      </c>
      <c r="BO84" s="188" t="s">
        <v>73</v>
      </c>
      <c r="BP84" s="5">
        <f>(BR11+BR17+BR23+BR29+BR35)/11</f>
        <v>67.521818181818176</v>
      </c>
      <c r="BS84" s="1">
        <f>BS$1</f>
        <v>42005</v>
      </c>
      <c r="BT84" s="188" t="s">
        <v>73</v>
      </c>
      <c r="BU84" s="5">
        <f>(BW11+BW17+BW23+BW29+BW35)/11</f>
        <v>67.521818181818176</v>
      </c>
      <c r="BX84" s="1">
        <f>BX$1</f>
        <v>42036</v>
      </c>
      <c r="BY84" s="188" t="s">
        <v>73</v>
      </c>
      <c r="BZ84" s="5">
        <f>(CB11+CB17+CB23+CB29+CB35)/11</f>
        <v>67.572727272727278</v>
      </c>
      <c r="CC84" s="1">
        <f>CC$1</f>
        <v>42064</v>
      </c>
      <c r="CD84" s="188" t="s">
        <v>73</v>
      </c>
      <c r="CE84" s="5">
        <f>(CG11+CG17+CG23+CG29+CG35)/11</f>
        <v>67.576363636363652</v>
      </c>
      <c r="CH84" s="1">
        <f>CH$1</f>
        <v>42095</v>
      </c>
      <c r="CI84" s="188" t="s">
        <v>73</v>
      </c>
      <c r="CJ84" s="5">
        <f>(CL11+CL17+CL23+CL29+CL35)/11</f>
        <v>67.574545454545458</v>
      </c>
      <c r="CM84" s="1">
        <f>CM$1</f>
        <v>42125</v>
      </c>
      <c r="CN84" s="188" t="s">
        <v>73</v>
      </c>
      <c r="CO84" s="5">
        <f>(CQ11+CQ17+CQ23+CQ29+CQ35)/11</f>
        <v>67.576363636363652</v>
      </c>
      <c r="CR84" s="1">
        <f>CR$1</f>
        <v>42156</v>
      </c>
      <c r="CS84" s="188" t="s">
        <v>73</v>
      </c>
      <c r="CT84" s="5">
        <f>(CV11+CV17+CV23+CV29+CV35)/11</f>
        <v>68.38909090909091</v>
      </c>
      <c r="CW84" s="1">
        <f>CW$1</f>
        <v>42186</v>
      </c>
      <c r="CX84" s="188" t="s">
        <v>73</v>
      </c>
      <c r="CY84" s="5">
        <f>(DA11+DA17+DA23+DA29+DA35)/11</f>
        <v>70.142727272727271</v>
      </c>
      <c r="DB84" s="1">
        <f>DB$1</f>
        <v>42217</v>
      </c>
      <c r="DC84" s="188" t="s">
        <v>73</v>
      </c>
      <c r="DD84" s="5">
        <f>(DF11+DF17+DF23+DF29+DF35)/11</f>
        <v>70.142727272727271</v>
      </c>
      <c r="DG84" s="1">
        <f>DG$1</f>
        <v>42248</v>
      </c>
      <c r="DH84" s="188" t="s">
        <v>73</v>
      </c>
      <c r="DI84" s="5">
        <f>(DK11+DK17+DK23+DK29+DK35)/11</f>
        <v>70.142727272727271</v>
      </c>
      <c r="DL84" s="1">
        <f>DL$1</f>
        <v>42278</v>
      </c>
      <c r="DM84" s="188" t="s">
        <v>73</v>
      </c>
      <c r="DN84" s="5">
        <f>(DP11+DP17+DP23+DP29+DP35)/11</f>
        <v>70.61181818181818</v>
      </c>
      <c r="DQ84" s="1">
        <f>DQ$1</f>
        <v>42309</v>
      </c>
      <c r="DR84" s="188" t="s">
        <v>73</v>
      </c>
      <c r="DS84" s="5">
        <f>(DU11+DU17+DU23+DU29+DU35)/11</f>
        <v>70.849090909090918</v>
      </c>
      <c r="DV84" s="1">
        <f>DV$1</f>
        <v>42339</v>
      </c>
      <c r="DW84" s="188" t="s">
        <v>73</v>
      </c>
      <c r="DX84" s="5">
        <f>(DZ11+DZ17+DZ23+DZ29+DZ35)/11</f>
        <v>70.867272727272734</v>
      </c>
      <c r="EA84" s="1">
        <f>EA$1</f>
        <v>42370</v>
      </c>
      <c r="EB84" s="188" t="s">
        <v>73</v>
      </c>
      <c r="EC84" s="5">
        <f>(EE11+EE17+EE23+EE29+EE35)/11</f>
        <v>70.849090909090918</v>
      </c>
      <c r="EF84" s="1">
        <f>EF$1</f>
        <v>42401</v>
      </c>
      <c r="EG84" s="188" t="s">
        <v>73</v>
      </c>
      <c r="EH84" s="5">
        <f>(EJ11+EJ17+EJ23+EJ29+EJ35)/11</f>
        <v>70.849090909090918</v>
      </c>
      <c r="EK84" s="1">
        <f>EK$1</f>
        <v>42430</v>
      </c>
      <c r="EL84" s="188" t="s">
        <v>73</v>
      </c>
      <c r="EM84" s="5">
        <f>(EO11+EO17+EO23+EO29+EO35)/11</f>
        <v>70.849090909090918</v>
      </c>
      <c r="EP84" s="1">
        <f>EP$1</f>
        <v>42461</v>
      </c>
      <c r="EQ84" s="188" t="s">
        <v>73</v>
      </c>
      <c r="ER84" s="5">
        <f>(ET11+ET17+ET23+ET29+ET35)/11</f>
        <v>70.849090909090918</v>
      </c>
      <c r="EU84" s="1">
        <f>EU$1</f>
        <v>42491</v>
      </c>
      <c r="EV84" s="188" t="s">
        <v>73</v>
      </c>
      <c r="EW84" s="5">
        <f>(EY11+EY17+EY23+EY29+EY35)/11</f>
        <v>71.084545454545449</v>
      </c>
      <c r="EZ84" s="1">
        <f>EZ$1</f>
        <v>42522</v>
      </c>
      <c r="FA84" s="188" t="s">
        <v>73</v>
      </c>
      <c r="FB84" s="5">
        <f>(FD11+FD17+FD23+FD29+FD35)/11</f>
        <v>71.084545454545449</v>
      </c>
      <c r="FE84" s="1">
        <f>FE$1</f>
        <v>42552</v>
      </c>
      <c r="FF84" s="188" t="s">
        <v>73</v>
      </c>
      <c r="FG84" s="5">
        <f>(FI11+FI17+FI23+FI29+FI35)/11</f>
        <v>71.084545454545449</v>
      </c>
      <c r="FJ84" s="1">
        <f>FJ$1</f>
        <v>42583</v>
      </c>
      <c r="FK84" s="188" t="s">
        <v>73</v>
      </c>
      <c r="FL84" s="5">
        <f>(FN11+FN17+FN23+FN29+FN35)/11</f>
        <v>72.219090909090923</v>
      </c>
      <c r="FO84" s="1">
        <f>FO$1</f>
        <v>42614</v>
      </c>
      <c r="FP84" s="188" t="s">
        <v>73</v>
      </c>
      <c r="FQ84" s="5">
        <f>(FS11+FS17+FS23+FS29+FS35)/11</f>
        <v>77.117272727272749</v>
      </c>
      <c r="FT84" s="1">
        <f>FT$1</f>
        <v>42644</v>
      </c>
      <c r="FU84" s="188" t="s">
        <v>73</v>
      </c>
      <c r="FV84" s="5">
        <f>(FX11+FX17+FX23+FX29+FX35)/11</f>
        <v>77.117272727272749</v>
      </c>
      <c r="FY84" s="1">
        <f>FY$1</f>
        <v>42675</v>
      </c>
      <c r="FZ84" s="188" t="s">
        <v>73</v>
      </c>
      <c r="GA84" s="5">
        <f>(GC11+GC17+GC23+GC29+GC35)/11</f>
        <v>77.117272727272749</v>
      </c>
      <c r="GD84" s="1">
        <f>GD$1</f>
        <v>42705</v>
      </c>
      <c r="GE84" s="188" t="s">
        <v>73</v>
      </c>
      <c r="GF84" s="5">
        <f>(GH11+GH17+GH23+GH29+GH35)/11</f>
        <v>78.99909090909091</v>
      </c>
      <c r="GI84" s="1">
        <f>GI$1</f>
        <v>42736</v>
      </c>
      <c r="GJ84" s="188" t="s">
        <v>73</v>
      </c>
      <c r="GK84" s="5">
        <f>(GM11+GM17+GM23+GM29+GM35)/11</f>
        <v>79.939090909090908</v>
      </c>
      <c r="GN84" s="1">
        <f>GN$1</f>
        <v>42767</v>
      </c>
      <c r="GO84" s="188" t="s">
        <v>73</v>
      </c>
      <c r="GP84" s="5">
        <f>(GR11+GR17+GR23+GR29+GR35)/11</f>
        <v>79.939090909090908</v>
      </c>
      <c r="GS84" s="1">
        <f>GS$1</f>
        <v>42795</v>
      </c>
      <c r="GT84" s="188" t="s">
        <v>73</v>
      </c>
      <c r="GU84" s="5">
        <f>(GW11+GW17+GW23+GW29+GW35)/11</f>
        <v>80.409090909090907</v>
      </c>
      <c r="GX84" s="1">
        <f>GX$1</f>
        <v>42826</v>
      </c>
      <c r="GY84" s="188" t="s">
        <v>73</v>
      </c>
      <c r="GZ84" s="5">
        <f>(HB11+HB17+HB23+HB29+HB35)/11</f>
        <v>80.409090909090907</v>
      </c>
      <c r="HC84" s="1">
        <f>HC$1</f>
        <v>42856</v>
      </c>
      <c r="HD84" s="188" t="s">
        <v>73</v>
      </c>
      <c r="HE84" s="5">
        <f>(HG11+HG17+HG23+HG29+HG35)/11</f>
        <v>80.409090909090907</v>
      </c>
      <c r="HH84" s="1">
        <f>HH$1</f>
        <v>42887</v>
      </c>
      <c r="HI84" s="188" t="s">
        <v>73</v>
      </c>
      <c r="HJ84" s="5">
        <f>(HL11+HL17+HL23+HL29+HL35)/11</f>
        <v>80.409090909090907</v>
      </c>
      <c r="HM84" s="1">
        <f>HM$1</f>
        <v>42917</v>
      </c>
      <c r="HN84" s="188" t="s">
        <v>73</v>
      </c>
      <c r="HO84" s="5">
        <f>(HQ11+HQ17+HQ23+HQ29+HQ35)/11</f>
        <v>80.592727272727288</v>
      </c>
      <c r="HR84" s="1">
        <f>HR$1</f>
        <v>42948</v>
      </c>
      <c r="HS84" s="188" t="s">
        <v>73</v>
      </c>
      <c r="HT84" s="5">
        <f>(HV11+HV17+HV23+HV29+HV35)/11</f>
        <v>80.592727272727288</v>
      </c>
      <c r="HW84" s="1">
        <f>HW$1</f>
        <v>42979</v>
      </c>
      <c r="HX84" s="188" t="s">
        <v>73</v>
      </c>
      <c r="HY84" s="5">
        <f>(IA11+IA17+IA23+IA29+IA35)/11</f>
        <v>80.592727272727288</v>
      </c>
      <c r="IB84" s="1">
        <f>IB$1</f>
        <v>43009</v>
      </c>
      <c r="IC84" s="188" t="s">
        <v>73</v>
      </c>
      <c r="ID84" s="5">
        <f>(IF11+IF17+IF23+IF29+IF35)/11</f>
        <v>80.592727272727288</v>
      </c>
      <c r="IG84" s="1">
        <f>IG$1</f>
        <v>43040</v>
      </c>
      <c r="IH84" s="188" t="s">
        <v>73</v>
      </c>
      <c r="II84" s="5">
        <f>(IK11+IK17+IK23+IK29+IK35)/11</f>
        <v>80.734545454545454</v>
      </c>
      <c r="IL84" s="1">
        <f>IL$1</f>
        <v>43070</v>
      </c>
      <c r="IM84" s="188" t="s">
        <v>73</v>
      </c>
      <c r="IN84" s="5">
        <f>(IP11+IP17+IP23+IP29+IP35)/11</f>
        <v>80.734545454545454</v>
      </c>
      <c r="IQ84" s="1">
        <f>IQ$1</f>
        <v>43101</v>
      </c>
      <c r="IR84" s="188" t="s">
        <v>73</v>
      </c>
      <c r="IS84" s="5">
        <f>(IU11+IU17+IU23+IU29+IU35)/11</f>
        <v>80.88545454545455</v>
      </c>
      <c r="IV84" s="1">
        <f>IV$1</f>
        <v>43132</v>
      </c>
      <c r="IW84" s="188" t="s">
        <v>73</v>
      </c>
      <c r="IX84" s="5">
        <f>(IZ11+IZ17+IZ23+IZ29+IZ35)/11</f>
        <v>80.88545454545455</v>
      </c>
      <c r="JA84" s="1">
        <f>JA$1</f>
        <v>43160</v>
      </c>
      <c r="JB84" s="188" t="s">
        <v>73</v>
      </c>
      <c r="JC84" s="5">
        <f>(JE11+JE17+JE23+JE29+JE35)/11</f>
        <v>80.88545454545455</v>
      </c>
      <c r="JF84" s="1">
        <f>JF$1</f>
        <v>43191</v>
      </c>
      <c r="JG84" s="188" t="s">
        <v>73</v>
      </c>
      <c r="JH84" s="5">
        <f>(JJ11+JJ17+JJ23+JJ29+JJ35)/11</f>
        <v>80.88545454545455</v>
      </c>
      <c r="JK84" s="1">
        <f>JK$1</f>
        <v>43221</v>
      </c>
      <c r="JL84" s="188" t="s">
        <v>73</v>
      </c>
      <c r="JM84" s="5">
        <f>(JO11+JO17+JO23+JO29+JO35)/11</f>
        <v>80.88545454545455</v>
      </c>
      <c r="JP84" s="1">
        <f>JP$1</f>
        <v>43252</v>
      </c>
      <c r="JQ84" s="188" t="s">
        <v>73</v>
      </c>
      <c r="JR84" s="5">
        <f>(JT11+JT17+JT23+JT29+JT35)/11</f>
        <v>80.979090909090914</v>
      </c>
      <c r="JU84" s="1">
        <f>JU$1</f>
        <v>43282</v>
      </c>
      <c r="JV84" s="188" t="s">
        <v>73</v>
      </c>
      <c r="JW84" s="5">
        <f>(JY11+JY17+JY23+JY29+JY35)/11</f>
        <v>81.681818181818187</v>
      </c>
      <c r="JZ84" s="1">
        <f>JZ$1</f>
        <v>43313</v>
      </c>
      <c r="KA84" s="188" t="s">
        <v>73</v>
      </c>
      <c r="KB84" s="5">
        <f>(KD11+KD17+KD23+KD29+KD35)/11</f>
        <v>81.681818181818187</v>
      </c>
      <c r="KE84" s="1">
        <f>KE$1</f>
        <v>43344</v>
      </c>
      <c r="KF84" s="188" t="s">
        <v>73</v>
      </c>
      <c r="KG84" s="5">
        <f>(KI11+KI17+KI23+KI29+KI35)/11</f>
        <v>81.681818181818187</v>
      </c>
      <c r="KJ84" s="1">
        <f>KJ$1</f>
        <v>43374</v>
      </c>
      <c r="KK84" s="188" t="s">
        <v>73</v>
      </c>
      <c r="KL84" s="5">
        <f>(KN11+KN17+KN23+KN29+KN35)/11</f>
        <v>81.681818181818187</v>
      </c>
      <c r="KO84" s="1">
        <f>KO$1</f>
        <v>43405</v>
      </c>
      <c r="KP84" s="188" t="s">
        <v>73</v>
      </c>
      <c r="KQ84" s="5">
        <f>(KS11+KS17+KS23+KS29+KS35)/11</f>
        <v>81.681818181818187</v>
      </c>
      <c r="KT84" s="1">
        <f>KT$1</f>
        <v>43435</v>
      </c>
      <c r="KU84" s="188" t="s">
        <v>73</v>
      </c>
      <c r="KV84" s="5">
        <f>(KX11+KX17+KX23+KX29+KX35)/11</f>
        <v>82.479090909090914</v>
      </c>
      <c r="KY84" s="1">
        <f>KY$1</f>
        <v>43466</v>
      </c>
      <c r="KZ84" s="188" t="s">
        <v>73</v>
      </c>
      <c r="LA84" s="5">
        <f>(LC11+LC17+LC23+LC29+LC35)/11</f>
        <v>82.476363636363644</v>
      </c>
      <c r="LD84" s="1">
        <f>LD$1</f>
        <v>43497</v>
      </c>
      <c r="LE84" s="188" t="s">
        <v>73</v>
      </c>
      <c r="LF84" s="5">
        <f>(LH11+LH17+LH23+LH29+LH35)/11</f>
        <v>82.479090909090914</v>
      </c>
      <c r="LI84" s="1">
        <f>LI$1</f>
        <v>43525</v>
      </c>
      <c r="LJ84" s="188" t="s">
        <v>73</v>
      </c>
      <c r="LK84" s="5">
        <f>(LM11+LM17+LM23+LM29+LM35)/11</f>
        <v>82.479090909090914</v>
      </c>
      <c r="LN84" s="1">
        <f>LN$1</f>
        <v>43556</v>
      </c>
      <c r="LO84" s="188" t="s">
        <v>73</v>
      </c>
      <c r="LP84" s="5">
        <f>(LR11+LR17+LR23+LR29+LR35)/11</f>
        <v>82.479090909090914</v>
      </c>
      <c r="LS84" s="1">
        <f>LS$1</f>
        <v>43586</v>
      </c>
      <c r="LT84" s="188" t="s">
        <v>73</v>
      </c>
      <c r="LU84" s="5">
        <f>(LW11+LW17+LW23+LW29+LW35)/11</f>
        <v>82.479090909090914</v>
      </c>
      <c r="LX84" s="1">
        <f>LX$1</f>
        <v>43617</v>
      </c>
      <c r="LY84" s="188" t="s">
        <v>73</v>
      </c>
      <c r="LZ84" s="5">
        <f>(MB11+MB17+MB23+MB29+MB35)/11</f>
        <v>83.569090909090903</v>
      </c>
      <c r="MC84" s="1">
        <f>MC$1</f>
        <v>43647</v>
      </c>
      <c r="MD84" s="188" t="s">
        <v>73</v>
      </c>
      <c r="ME84" s="5">
        <f>(MG11+MG17+MG23+MG29+MG35)/11</f>
        <v>83.569090909090903</v>
      </c>
      <c r="MH84" s="1">
        <f>MH$1</f>
        <v>43678</v>
      </c>
      <c r="MI84" s="188" t="s">
        <v>73</v>
      </c>
      <c r="MJ84" s="5">
        <f>(ML11+ML17+ML23+ML29+ML35)/11</f>
        <v>83.569090909090903</v>
      </c>
      <c r="MM84" s="1">
        <f>MM$1</f>
        <v>43709</v>
      </c>
      <c r="MN84" s="188" t="s">
        <v>73</v>
      </c>
      <c r="MO84" s="5">
        <f>(MQ11+MQ17+MQ23+MQ29+MQ35)/11</f>
        <v>83.569090909090903</v>
      </c>
      <c r="MR84" s="1">
        <f>MR$1</f>
        <v>43739</v>
      </c>
      <c r="MS84" s="188" t="s">
        <v>73</v>
      </c>
      <c r="MT84" s="5">
        <f>(MV11+MV17+MV23+MV29+MV35)/11</f>
        <v>83.807272727272732</v>
      </c>
      <c r="MW84" s="1">
        <f>MW$1</f>
        <v>43770</v>
      </c>
      <c r="MX84" s="188" t="s">
        <v>73</v>
      </c>
      <c r="MY84" s="5">
        <f>(NA11+NA17+NA23+NA29+NA35)/11</f>
        <v>83.807272727272732</v>
      </c>
      <c r="NB84" s="1">
        <f>NB$1</f>
        <v>43800</v>
      </c>
      <c r="NC84" s="188" t="s">
        <v>73</v>
      </c>
      <c r="ND84" s="5">
        <f>(NF11+NF17+NF23+NF29+NF35)/11</f>
        <v>83.807272727272732</v>
      </c>
      <c r="NG84" s="1">
        <f>NG$1</f>
        <v>43831</v>
      </c>
      <c r="NH84" s="188" t="s">
        <v>73</v>
      </c>
      <c r="NI84" s="5">
        <f>(NK11+NK17+NK23+NK29+NK35)/11</f>
        <v>83.807272727272732</v>
      </c>
      <c r="NL84" s="1">
        <f>NL$1</f>
        <v>43862</v>
      </c>
      <c r="NM84" s="188" t="s">
        <v>73</v>
      </c>
      <c r="NN84" s="5">
        <f>(NP11+NP17+NP23+NP29+NP35)/11</f>
        <v>83.807272727272732</v>
      </c>
      <c r="NQ84" s="1">
        <f>NQ$1</f>
        <v>43891</v>
      </c>
      <c r="NR84" s="188" t="s">
        <v>73</v>
      </c>
      <c r="NS84" s="5">
        <f>(NU11+NU17+NU23+NU29+NU35)/11</f>
        <v>83.807272727272732</v>
      </c>
      <c r="NV84" s="1">
        <f>NV$1</f>
        <v>43922</v>
      </c>
      <c r="NW84" s="188" t="s">
        <v>73</v>
      </c>
      <c r="NX84" s="5">
        <f>(NZ11+NZ17+NZ23+NZ29+NZ35)/11</f>
        <v>83.807272727272732</v>
      </c>
      <c r="OA84" s="1">
        <f>OA$1</f>
        <v>43952</v>
      </c>
      <c r="OB84" s="188" t="s">
        <v>73</v>
      </c>
      <c r="OC84" s="5">
        <f>(OE11+OE17+OE23+OE29+OE35)/11</f>
        <v>83.807272727272732</v>
      </c>
      <c r="OF84" s="1">
        <f>OF$1</f>
        <v>43983</v>
      </c>
      <c r="OG84" s="188" t="s">
        <v>73</v>
      </c>
      <c r="OH84" s="5">
        <f>(OJ11+OJ17+OJ23+OJ29+OJ35)/11</f>
        <v>83.807272727272732</v>
      </c>
      <c r="OK84" s="1">
        <f>OK$1</f>
        <v>44013</v>
      </c>
      <c r="OL84" s="188" t="s">
        <v>73</v>
      </c>
      <c r="OM84" s="5">
        <f>(OO11+OO17+OO23+OO29+OO35)/11</f>
        <v>83.807272727272732</v>
      </c>
      <c r="OP84" s="1">
        <f>OP$1</f>
        <v>44044</v>
      </c>
      <c r="OQ84" s="188" t="s">
        <v>73</v>
      </c>
      <c r="OR84" s="5">
        <f>(OT11+OT17+OT23+OT29+OT35)/11</f>
        <v>83.807272727272732</v>
      </c>
      <c r="OU84" s="1">
        <f>OU$1</f>
        <v>44075</v>
      </c>
      <c r="OV84" s="188" t="s">
        <v>73</v>
      </c>
      <c r="OW84" s="5">
        <f>(OY11+OY17+OY23+OY29+OY35)/11</f>
        <v>83.807272727272732</v>
      </c>
      <c r="OZ84" s="1">
        <f>OZ$1</f>
        <v>44105</v>
      </c>
      <c r="PA84" s="188" t="s">
        <v>73</v>
      </c>
      <c r="PB84" s="5">
        <f>(PD11+PD17+PD23+PD29+PD35)/11</f>
        <v>83.807272727272732</v>
      </c>
      <c r="PE84" s="1">
        <f>PE$1</f>
        <v>44136</v>
      </c>
      <c r="PF84" s="188" t="s">
        <v>73</v>
      </c>
      <c r="PG84" s="5">
        <f>(PI11+PI17+PI23+PI29+PI35)/11</f>
        <v>83.807272727272732</v>
      </c>
      <c r="PJ84" s="1">
        <f>PJ$1</f>
        <v>44166</v>
      </c>
      <c r="PK84" s="188" t="s">
        <v>73</v>
      </c>
      <c r="PL84" s="5">
        <f>(PN11+PN17+PN23+PN29+PN35)/11</f>
        <v>83.807272727272732</v>
      </c>
      <c r="PO84" s="1">
        <f>PO$1</f>
        <v>44197</v>
      </c>
      <c r="PP84" s="188" t="s">
        <v>73</v>
      </c>
      <c r="PQ84" s="5">
        <f>(PS11+PS17+PS23+PS29+PS35)/11</f>
        <v>83.807272727272732</v>
      </c>
      <c r="PT84" s="1">
        <f>PT$1</f>
        <v>44228</v>
      </c>
      <c r="PU84" s="188" t="s">
        <v>73</v>
      </c>
      <c r="PV84" s="5">
        <f>(PX11+PX17+PX23+PX29+PX35)/11</f>
        <v>83.807272727272732</v>
      </c>
      <c r="PY84" s="1">
        <f>PY$1</f>
        <v>44256</v>
      </c>
      <c r="PZ84" s="188" t="s">
        <v>73</v>
      </c>
      <c r="QA84" s="5">
        <f>(QC11+QC17+QC23+QC29+QC35)/11</f>
        <v>83.807272727272732</v>
      </c>
      <c r="QD84" s="1">
        <f>QD$1</f>
        <v>44287</v>
      </c>
      <c r="QE84" s="188" t="s">
        <v>73</v>
      </c>
      <c r="QF84" s="5">
        <f>(QH11+QH17+QH23+QH29+QH35)/11</f>
        <v>83.807272727272732</v>
      </c>
      <c r="QI84" s="1">
        <f>QI$1</f>
        <v>44317</v>
      </c>
      <c r="QJ84" s="188" t="s">
        <v>73</v>
      </c>
      <c r="QK84" s="5">
        <f>(QM11+QM17+QM23+QM29+QM35)/11</f>
        <v>83.807272727272732</v>
      </c>
      <c r="QN84" s="1">
        <f>QN$1</f>
        <v>44348</v>
      </c>
      <c r="QO84" s="188" t="s">
        <v>73</v>
      </c>
      <c r="QP84" s="5">
        <f>(QR11+QR17+QR23+QR29+QR35)/11</f>
        <v>84.237272727272725</v>
      </c>
      <c r="QS84" s="1">
        <f>QS$1</f>
        <v>44378</v>
      </c>
      <c r="QT84" s="188" t="s">
        <v>73</v>
      </c>
      <c r="QU84" s="5">
        <f>(QW11+QW17+QW23+QW29+QW35)/11</f>
        <v>84.237272727272725</v>
      </c>
      <c r="QX84" s="1">
        <f>QX$1</f>
        <v>44409</v>
      </c>
      <c r="QY84" s="188" t="s">
        <v>73</v>
      </c>
      <c r="QZ84" s="5">
        <f>(RB11+RB17+RB23+RB29+RB35)/11</f>
        <v>84.237272727272725</v>
      </c>
      <c r="RC84" s="1">
        <f>RC$1</f>
        <v>44440</v>
      </c>
      <c r="RD84" s="188" t="s">
        <v>73</v>
      </c>
      <c r="RE84" s="5">
        <f>(RG11+RG17+RG23+RG29+RG35)/11</f>
        <v>84.237272727272725</v>
      </c>
      <c r="RH84" s="1">
        <f>RH$1</f>
        <v>44470</v>
      </c>
      <c r="RI84" s="188" t="s">
        <v>73</v>
      </c>
      <c r="RJ84" s="5">
        <f>(RL11+RL17+RL23+RL29+RL35)/11</f>
        <v>84.237272727272725</v>
      </c>
      <c r="RM84" s="1">
        <f>RM$1</f>
        <v>44501</v>
      </c>
      <c r="RN84" s="188" t="s">
        <v>73</v>
      </c>
      <c r="RO84" s="5">
        <f>(RQ11+RQ17+RQ23+RQ29+RQ35)/11</f>
        <v>84.237272727272725</v>
      </c>
      <c r="RR84" s="1">
        <f>RR$1</f>
        <v>44531</v>
      </c>
      <c r="RS84" s="188" t="s">
        <v>73</v>
      </c>
      <c r="RT84" s="5">
        <f>(RV11+RV17+RV23+RV29+RV35)/11</f>
        <v>84.928181818181827</v>
      </c>
      <c r="RW84" s="1">
        <f>RW$1</f>
        <v>44562</v>
      </c>
      <c r="RX84" s="188" t="s">
        <v>73</v>
      </c>
      <c r="RY84" s="5">
        <f>(SA11+SA17+SA23+SA29+SA35)/11</f>
        <v>85.513636363636351</v>
      </c>
      <c r="SB84" s="1">
        <f>SB$1</f>
        <v>44593</v>
      </c>
      <c r="SC84" s="188" t="s">
        <v>73</v>
      </c>
      <c r="SD84" s="5">
        <f>(SF11+SF17+SF23+SF29+SF35)/11</f>
        <v>85.513636363636351</v>
      </c>
      <c r="SG84" s="1">
        <f>SG$1</f>
        <v>44621</v>
      </c>
      <c r="SH84" s="188" t="s">
        <v>73</v>
      </c>
      <c r="SI84" s="5">
        <f>(SK11+SK17+SK23+SK29+SK35)/11</f>
        <v>85.788181818181798</v>
      </c>
      <c r="SL84" s="1">
        <f>SL$1</f>
        <v>44652</v>
      </c>
      <c r="SM84" s="188" t="s">
        <v>73</v>
      </c>
      <c r="SN84" s="5">
        <f>(SP11+SP17+SP23+SP29+SP35)/11</f>
        <v>85.515454545454531</v>
      </c>
      <c r="SQ84" s="1">
        <f>SQ$1</f>
        <v>44682</v>
      </c>
      <c r="SR84" s="188" t="s">
        <v>73</v>
      </c>
      <c r="SS84" s="5">
        <f>(SU11+SU17+SU23+SU29+SU35)/11</f>
        <v>86.36181818181818</v>
      </c>
      <c r="SV84" s="1">
        <f>SV$1</f>
        <v>44713</v>
      </c>
      <c r="SW84" s="188" t="s">
        <v>73</v>
      </c>
      <c r="SX84" s="5">
        <f>(SZ11+SZ17+SZ23+SZ29+SZ35)/11</f>
        <v>86.36181818181818</v>
      </c>
      <c r="TA84" s="1">
        <f>TA$1</f>
        <v>44743</v>
      </c>
      <c r="TB84" s="188" t="s">
        <v>73</v>
      </c>
      <c r="TC84" s="5">
        <f>(TE11+TE17+TE23+TE29+TE35)/11</f>
        <v>86.36181818181818</v>
      </c>
      <c r="TF84" s="1">
        <f>TF$1</f>
        <v>44774</v>
      </c>
      <c r="TG84" s="188" t="s">
        <v>73</v>
      </c>
      <c r="TH84" s="5">
        <f>(TJ11+TJ17+TJ23+TJ29+TJ35)/11</f>
        <v>86.36181818181818</v>
      </c>
      <c r="TK84" s="1">
        <f>TK$1</f>
        <v>44805</v>
      </c>
      <c r="TL84" s="188" t="s">
        <v>73</v>
      </c>
      <c r="TM84" s="5">
        <f>(TO11+TO17+TO23+TO29+TO35)/11</f>
        <v>86.36181818181818</v>
      </c>
      <c r="TP84" s="1">
        <f>TP$1</f>
        <v>44835</v>
      </c>
      <c r="TQ84" s="188" t="s">
        <v>73</v>
      </c>
      <c r="TR84" s="5">
        <f>(TT11+TT17+TT23+TT29+TT35)/11</f>
        <v>86.36181818181818</v>
      </c>
      <c r="TU84" s="1">
        <f>TU$1</f>
        <v>44866</v>
      </c>
      <c r="TV84" s="188" t="s">
        <v>73</v>
      </c>
      <c r="TW84" s="5">
        <f>(TY11+TY17+TY23+TY29+TY35)/11</f>
        <v>86.36181818181818</v>
      </c>
      <c r="TZ84" s="1">
        <f>TZ$1</f>
        <v>44896</v>
      </c>
      <c r="UA84" s="188" t="s">
        <v>73</v>
      </c>
      <c r="UB84" s="5">
        <f>(UD11+UD17+UD23+UD29+UD35)/11</f>
        <v>86.36181818181818</v>
      </c>
      <c r="UE84" s="1">
        <f>UE$1</f>
        <v>44927</v>
      </c>
      <c r="UF84" s="188" t="s">
        <v>73</v>
      </c>
      <c r="UG84" s="5">
        <f>(UI11+UI17+UI23+UI29+UI35)/11</f>
        <v>86.36181818181818</v>
      </c>
      <c r="UJ84" s="1">
        <f>UJ$1</f>
        <v>44958</v>
      </c>
      <c r="UK84" s="188" t="s">
        <v>73</v>
      </c>
      <c r="UL84" s="5">
        <f>(UN11+UN17+UN23+UN29+UN35)/11</f>
        <v>86.36181818181818</v>
      </c>
      <c r="UO84" s="1">
        <f>UO$1</f>
        <v>44986</v>
      </c>
      <c r="UP84" s="188" t="s">
        <v>73</v>
      </c>
      <c r="UQ84" s="5">
        <f>(US11+US17+US23+US29+US35)/11</f>
        <v>86.36181818181818</v>
      </c>
      <c r="UT84" s="1">
        <f>UT$1</f>
        <v>45017</v>
      </c>
      <c r="UU84" s="188" t="s">
        <v>73</v>
      </c>
      <c r="UV84" s="5">
        <f>(UX11+UX17+UX23+UX29+UX35)/11</f>
        <v>86.36181818181818</v>
      </c>
      <c r="UY84" s="1">
        <f>UY$1</f>
        <v>45047</v>
      </c>
      <c r="UZ84" s="188" t="s">
        <v>73</v>
      </c>
      <c r="VA84" s="5">
        <f>(VC11+VC17+VC23+VC29+VC35)/11</f>
        <v>86.36181818181818</v>
      </c>
      <c r="VB84" s="5"/>
      <c r="VD84" s="1">
        <f>VD$1</f>
        <v>45078</v>
      </c>
      <c r="VE84" s="188" t="s">
        <v>73</v>
      </c>
      <c r="VF84" s="5">
        <f>(VH11+VH17+VH23+VH29+VH35)/11</f>
        <v>87.12909090909092</v>
      </c>
      <c r="VI84" s="1">
        <f>VI$1</f>
        <v>45108</v>
      </c>
      <c r="VJ84" s="188" t="s">
        <v>73</v>
      </c>
      <c r="VK84" s="5">
        <f>(VM11+VM17+VM23+VM29+VM35)/11</f>
        <v>89.820909090909083</v>
      </c>
      <c r="VL84" s="5"/>
      <c r="VN84" s="1">
        <f>VN$1</f>
        <v>45139</v>
      </c>
      <c r="VO84" s="188" t="s">
        <v>73</v>
      </c>
      <c r="VP84" s="5">
        <f>(VR11+VR17+VR23+VR29+VR35)/11</f>
        <v>89.820909090909083</v>
      </c>
      <c r="VS84" s="1">
        <f>VS$1</f>
        <v>45170</v>
      </c>
      <c r="VT84" s="188" t="s">
        <v>73</v>
      </c>
      <c r="VU84" s="5">
        <f>(VW11+VW17+VW23+VW29+VW35)/11</f>
        <v>89.820909090909083</v>
      </c>
      <c r="VV84" s="5"/>
      <c r="VX84" s="1">
        <f>VX$1</f>
        <v>45200</v>
      </c>
      <c r="VY84" s="188" t="s">
        <v>73</v>
      </c>
      <c r="VZ84" s="5">
        <f>(WB11+WB17+WB23+WB29+WB35)/11</f>
        <v>89.820909090909083</v>
      </c>
      <c r="WC84" s="1">
        <f>WC$1</f>
        <v>45231</v>
      </c>
      <c r="WD84" s="188" t="s">
        <v>73</v>
      </c>
      <c r="WE84" s="5">
        <f>(WG11+WG17+WG23+WG29+WG35)/11</f>
        <v>89.820909090909083</v>
      </c>
      <c r="WF84" s="5"/>
      <c r="WH84" s="1">
        <f>WH$1</f>
        <v>45261</v>
      </c>
      <c r="WI84" s="188" t="s">
        <v>73</v>
      </c>
      <c r="WJ84" s="5">
        <f>(WL11+WL17+WL23+WL29+WL35)/11</f>
        <v>89.820909090909083</v>
      </c>
      <c r="WM84" s="1">
        <f>WM$1</f>
        <v>45292</v>
      </c>
      <c r="WN84" s="188" t="s">
        <v>73</v>
      </c>
      <c r="WO84" s="5">
        <f>(WQ11+WQ17+WQ23+WQ29+WQ35)/11</f>
        <v>91.74909090909091</v>
      </c>
      <c r="WR84" s="1">
        <f>WR$1</f>
        <v>45323</v>
      </c>
      <c r="WS84" s="188" t="s">
        <v>73</v>
      </c>
      <c r="WT84" s="5">
        <f>(WV11+WV17+WV23+WV29+WV35)/11</f>
        <v>91.74909090909091</v>
      </c>
      <c r="WW84" s="1">
        <f>WW$1</f>
        <v>45352</v>
      </c>
      <c r="WX84" s="188" t="s">
        <v>73</v>
      </c>
      <c r="WY84" s="5">
        <f>(XA11+XA17+XA23+XA29+XA35)/11</f>
        <v>91.74909090909091</v>
      </c>
      <c r="XB84" s="1">
        <f>XB$1</f>
        <v>45383</v>
      </c>
      <c r="XC84" s="188" t="s">
        <v>73</v>
      </c>
      <c r="XD84" s="5">
        <f>(XF11+XF17+XF23+XF29+XF35)/11</f>
        <v>91.74909090909091</v>
      </c>
      <c r="XG84" s="1">
        <f>XG$1</f>
        <v>45413</v>
      </c>
      <c r="XH84" s="188" t="s">
        <v>73</v>
      </c>
      <c r="XI84" s="5">
        <f>(XK11+XK17+XK23+XK29+XK35)/11</f>
        <v>91.74909090909091</v>
      </c>
      <c r="XL84" s="1">
        <f>XL$1</f>
        <v>45444</v>
      </c>
      <c r="XM84" s="188" t="s">
        <v>73</v>
      </c>
      <c r="XN84" s="5">
        <f>(XP11+XP17+XP23+XP29+XP35)/11</f>
        <v>89.820909090909083</v>
      </c>
      <c r="XQ84" s="1">
        <f>XQ$1</f>
        <v>45474</v>
      </c>
      <c r="XR84" s="188" t="s">
        <v>73</v>
      </c>
      <c r="XS84" s="5">
        <f>(XU11+XU17+XU23+XU29+XU35)/11</f>
        <v>90.788181818181798</v>
      </c>
      <c r="XV84" s="1">
        <f>XV$1</f>
        <v>45505</v>
      </c>
      <c r="XW84" s="188" t="s">
        <v>73</v>
      </c>
      <c r="XX84" s="5">
        <f>(XZ11+XZ17+XZ23+XZ29+XZ35)/11</f>
        <v>90.788181818181798</v>
      </c>
      <c r="YA84" s="1">
        <f>YA$1</f>
        <v>45536</v>
      </c>
      <c r="YB84" s="188" t="s">
        <v>73</v>
      </c>
      <c r="YC84" s="5">
        <f>(YE11+YE17+YE23+YE29+YE35)/11</f>
        <v>90.788181818181798</v>
      </c>
      <c r="YF84" s="1">
        <f>YF$1</f>
        <v>45566</v>
      </c>
      <c r="YG84" s="188" t="s">
        <v>73</v>
      </c>
      <c r="YH84" s="5">
        <f>(YJ11+YJ17+YJ23+YJ29+YJ35)/11</f>
        <v>90.788181818181798</v>
      </c>
      <c r="YK84" s="1">
        <f>YK$1</f>
        <v>45597</v>
      </c>
      <c r="YL84" s="188" t="s">
        <v>73</v>
      </c>
      <c r="YM84" s="5">
        <f>(YO11+YO17+YO23+YO29+YO35)/11</f>
        <v>90.788181818181798</v>
      </c>
      <c r="YP84" s="1">
        <f>YP$1</f>
        <v>45627</v>
      </c>
      <c r="YQ84" s="188" t="s">
        <v>73</v>
      </c>
      <c r="YR84" s="5">
        <f>(YT11+YT17+YT23+YT29+YT35)/11</f>
        <v>90.788181818181798</v>
      </c>
      <c r="YU84" s="1">
        <f>YU$1</f>
        <v>45658</v>
      </c>
      <c r="YV84" s="188" t="s">
        <v>73</v>
      </c>
      <c r="YW84" s="5">
        <f>(YY11+YY17+YY23+YY29+YY35)/11</f>
        <v>90.788181818181798</v>
      </c>
      <c r="YZ84" s="1">
        <f>YZ$1</f>
        <v>45689</v>
      </c>
      <c r="ZA84" s="188" t="s">
        <v>73</v>
      </c>
      <c r="ZB84" s="5">
        <f>(ZD11+ZD17+ZD23+ZD29+ZD35)/11</f>
        <v>90.788181818181798</v>
      </c>
      <c r="ZE84" s="1">
        <f>ZE$1</f>
        <v>45717</v>
      </c>
      <c r="ZF84" s="188" t="s">
        <v>73</v>
      </c>
      <c r="ZG84" s="5">
        <f>(ZI11+ZI17+ZI23+ZI29+ZI35)/11</f>
        <v>90.788181818181798</v>
      </c>
      <c r="ZJ84" s="1">
        <f>ZJ$1</f>
        <v>45748</v>
      </c>
      <c r="ZK84" s="188" t="s">
        <v>73</v>
      </c>
      <c r="ZL84" s="5">
        <f>(ZN11+ZN17+ZN23+ZN29+ZN35)/11</f>
        <v>0</v>
      </c>
      <c r="ZO84" s="1">
        <f>ZO$1</f>
        <v>45778</v>
      </c>
      <c r="ZP84" s="188" t="s">
        <v>73</v>
      </c>
      <c r="ZQ84" s="5">
        <f>(ZS11+ZS17+ZS23+ZS29+ZS35)/11</f>
        <v>0</v>
      </c>
      <c r="ZT84" s="1">
        <f>ZT$1</f>
        <v>45809</v>
      </c>
      <c r="ZU84" s="188" t="s">
        <v>73</v>
      </c>
      <c r="ZV84" s="5">
        <f>(ZX11+ZX17+ZX23+ZX29+ZX35)/11</f>
        <v>0</v>
      </c>
      <c r="ZY84" s="1">
        <f>ZY$1</f>
        <v>45839</v>
      </c>
      <c r="ZZ84" s="188" t="s">
        <v>73</v>
      </c>
      <c r="AAA84" s="5">
        <f>(AAC11+AAC17+AAC23+AAC29+AAC35)/11</f>
        <v>0</v>
      </c>
      <c r="AAD84" s="1">
        <f>AAD$1</f>
        <v>45870</v>
      </c>
      <c r="AAE84" s="188" t="s">
        <v>73</v>
      </c>
      <c r="AAF84" s="5">
        <f>(AAH11+AAH17+AAH23+AAH29+AAH35)/11</f>
        <v>0</v>
      </c>
      <c r="AAI84" s="1">
        <f>AAI$1</f>
        <v>45901</v>
      </c>
      <c r="AAJ84" s="188" t="s">
        <v>73</v>
      </c>
      <c r="AAK84" s="5">
        <f>(AAM11+AAM17+AAM23+AAM29+AAM35)/11</f>
        <v>0</v>
      </c>
    </row>
    <row r="85" spans="1:713" ht="21" x14ac:dyDescent="0.25">
      <c r="A85" s="1">
        <f>A$1</f>
        <v>41579</v>
      </c>
      <c r="B85" s="188" t="s">
        <v>74</v>
      </c>
      <c r="C85">
        <f>(E12+E19+E26+E33+E40)/11</f>
        <v>2.6790909090909087</v>
      </c>
      <c r="F85" s="1">
        <f>F$1</f>
        <v>41609</v>
      </c>
      <c r="G85" s="188" t="s">
        <v>74</v>
      </c>
      <c r="H85">
        <f>(J12+J19+J26+J33+J40)/11</f>
        <v>2.6790909090909087</v>
      </c>
      <c r="K85" s="1">
        <f>K$1</f>
        <v>41640</v>
      </c>
      <c r="L85" s="188" t="s">
        <v>74</v>
      </c>
      <c r="M85">
        <f>(O12+O19+O26+O33+O40)/11</f>
        <v>2.6790909090909087</v>
      </c>
      <c r="P85" s="1">
        <f>P$1</f>
        <v>41671</v>
      </c>
      <c r="Q85" s="188" t="s">
        <v>74</v>
      </c>
      <c r="R85">
        <f>(T12+T19+T26+T33+T40)/11</f>
        <v>2.6790909090909087</v>
      </c>
      <c r="U85" s="1">
        <f>U$1</f>
        <v>41699</v>
      </c>
      <c r="V85" s="188" t="s">
        <v>74</v>
      </c>
      <c r="W85" s="5">
        <f>(Y12+Y19+Y26+Y33+Y40)/11</f>
        <v>2.6790909090909087</v>
      </c>
      <c r="Z85" s="1">
        <f>Z$1</f>
        <v>41730</v>
      </c>
      <c r="AA85" s="188" t="s">
        <v>74</v>
      </c>
      <c r="AB85" s="5">
        <f>(AD12+AD19+AD26+AD33+AD40)/11</f>
        <v>2.6790909090909087</v>
      </c>
      <c r="AE85" s="1">
        <f>AE$1</f>
        <v>41760</v>
      </c>
      <c r="AF85" s="188" t="s">
        <v>74</v>
      </c>
      <c r="AG85" s="5">
        <f>(AI12+AI19+AI26+AI33+AI40)/11</f>
        <v>2.6790909090909087</v>
      </c>
      <c r="AJ85" s="1">
        <f>AJ$1</f>
        <v>41791</v>
      </c>
      <c r="AK85" s="188" t="s">
        <v>74</v>
      </c>
      <c r="AL85" s="5">
        <f>(AN12+AN19+AN26+AN33+AN40)/11</f>
        <v>2.6790909090909087</v>
      </c>
      <c r="AO85" s="1">
        <f>AO$1</f>
        <v>41821</v>
      </c>
      <c r="AP85" s="188" t="s">
        <v>74</v>
      </c>
      <c r="AQ85" s="5">
        <f>(AS12+AS19+AS26+AS33+AS40)/11</f>
        <v>2.6790909090909087</v>
      </c>
      <c r="AT85" s="1">
        <f>AT$1</f>
        <v>41852</v>
      </c>
      <c r="AU85" s="188" t="s">
        <v>74</v>
      </c>
      <c r="AV85" s="5">
        <f>(AX12+AX19+AX26+AX33+AX40)/11</f>
        <v>2.6790909090909087</v>
      </c>
      <c r="AY85" s="1">
        <f>AY$1</f>
        <v>41883</v>
      </c>
      <c r="AZ85" s="188" t="s">
        <v>74</v>
      </c>
      <c r="BA85" s="5">
        <f>(BC12+BC18+BC24+BC30+BC36)/11</f>
        <v>2.6790909090909087</v>
      </c>
      <c r="BD85" s="1">
        <f>BD$1</f>
        <v>41913</v>
      </c>
      <c r="BE85" s="188" t="s">
        <v>74</v>
      </c>
      <c r="BF85" s="5">
        <f>(BH12+BH18+BH24+BH30+BH36)/11</f>
        <v>2.6790909090909087</v>
      </c>
      <c r="BI85" s="1">
        <f>BI$1</f>
        <v>41944</v>
      </c>
      <c r="BJ85" s="188" t="s">
        <v>74</v>
      </c>
      <c r="BK85" s="5">
        <f>(BM12+BM18+BM24+BM30+BM36)/11</f>
        <v>2.6790909090909087</v>
      </c>
      <c r="BN85" s="1">
        <f>BN$1</f>
        <v>41974</v>
      </c>
      <c r="BO85" s="188" t="s">
        <v>74</v>
      </c>
      <c r="BP85" s="5">
        <f>(BR12+BR18+BR24+BR30+BR36)/11</f>
        <v>2.6790909090909087</v>
      </c>
      <c r="BS85" s="1">
        <f>BS$1</f>
        <v>42005</v>
      </c>
      <c r="BT85" s="188" t="s">
        <v>74</v>
      </c>
      <c r="BU85" s="5">
        <f>(BW12+BW18+BW24+BW30+BW36)/11</f>
        <v>2.6790909090909087</v>
      </c>
      <c r="BX85" s="1">
        <f>BX$1</f>
        <v>42036</v>
      </c>
      <c r="BY85" s="188" t="s">
        <v>74</v>
      </c>
      <c r="BZ85" s="5">
        <f>(CB12+CB18+CB24+CB30+CB36)/11</f>
        <v>2.6790909090909087</v>
      </c>
      <c r="CC85" s="1">
        <f>CC$1</f>
        <v>42064</v>
      </c>
      <c r="CD85" s="188" t="s">
        <v>74</v>
      </c>
      <c r="CE85" s="5">
        <f>(CG12+CG18+CG24+CG30+CG36)/11</f>
        <v>2.6790909090909087</v>
      </c>
      <c r="CH85" s="1">
        <f>CH$1</f>
        <v>42095</v>
      </c>
      <c r="CI85" s="188" t="s">
        <v>74</v>
      </c>
      <c r="CJ85" s="5">
        <f>(CL12+CL18+CL24+CL30+CL36)/11</f>
        <v>2.6790909090909087</v>
      </c>
      <c r="CM85" s="1">
        <f>CM$1</f>
        <v>42125</v>
      </c>
      <c r="CN85" s="188" t="s">
        <v>74</v>
      </c>
      <c r="CO85" s="5">
        <f>(CQ12+CQ18+CQ24+CQ30+CQ36)/11</f>
        <v>2.6790909090909087</v>
      </c>
      <c r="CR85" s="1">
        <f>CR$1</f>
        <v>42156</v>
      </c>
      <c r="CS85" s="188" t="s">
        <v>74</v>
      </c>
      <c r="CT85" s="5">
        <f>(CV12+CV18+CV24+CV30+CV36)/11</f>
        <v>2.6790909090909087</v>
      </c>
      <c r="CW85" s="1">
        <f>CW$1</f>
        <v>42186</v>
      </c>
      <c r="CX85" s="188" t="s">
        <v>74</v>
      </c>
      <c r="CY85" s="5">
        <f>(DA12+DA18+DA24+DA30+DA36)/11</f>
        <v>2.6790909090909087</v>
      </c>
      <c r="DB85" s="1">
        <f>DB$1</f>
        <v>42217</v>
      </c>
      <c r="DC85" s="188" t="s">
        <v>74</v>
      </c>
      <c r="DD85" s="5">
        <f>(DF12+DF18+DF24+DF30+DF36)/11</f>
        <v>2.6790909090909087</v>
      </c>
      <c r="DG85" s="1">
        <f>DG$1</f>
        <v>42248</v>
      </c>
      <c r="DH85" s="188" t="s">
        <v>74</v>
      </c>
      <c r="DI85" s="5">
        <f>(DK12+DK18+DK24+DK30+DK36)/11</f>
        <v>2.6790909090909087</v>
      </c>
      <c r="DL85" s="1">
        <f>DL$1</f>
        <v>42278</v>
      </c>
      <c r="DM85" s="188" t="s">
        <v>74</v>
      </c>
      <c r="DN85" s="5">
        <f>(DP12+DP18+DP24+DP30+DP36)/11</f>
        <v>2.6790909090909087</v>
      </c>
      <c r="DQ85" s="1">
        <f>DQ$1</f>
        <v>42309</v>
      </c>
      <c r="DR85" s="188" t="s">
        <v>74</v>
      </c>
      <c r="DS85" s="5">
        <f>(DU12+DU18+DU24+DU30+DU36)/11</f>
        <v>2.6790909090909087</v>
      </c>
      <c r="DV85" s="1">
        <f>DV$1</f>
        <v>42339</v>
      </c>
      <c r="DW85" s="188" t="s">
        <v>74</v>
      </c>
      <c r="DX85" s="5">
        <f>(DZ12+DZ18+DZ24+DZ30+DZ36)/11</f>
        <v>2.6790909090909087</v>
      </c>
      <c r="EA85" s="1">
        <f>EA$1</f>
        <v>42370</v>
      </c>
      <c r="EB85" s="188" t="s">
        <v>74</v>
      </c>
      <c r="EC85" s="5">
        <f>(EE12+EE18+EE24+EE30+EE36)/11</f>
        <v>2.6790909090909087</v>
      </c>
      <c r="EF85" s="1">
        <f>EF$1</f>
        <v>42401</v>
      </c>
      <c r="EG85" s="188" t="s">
        <v>74</v>
      </c>
      <c r="EH85" s="5">
        <f>(EJ12+EJ18+EJ24+EJ30+EJ36)/11</f>
        <v>2.6790909090909087</v>
      </c>
      <c r="EK85" s="1">
        <f>EK$1</f>
        <v>42430</v>
      </c>
      <c r="EL85" s="188" t="s">
        <v>74</v>
      </c>
      <c r="EM85" s="5">
        <f>(EO12+EO18+EO24+EO30+EO36)/11</f>
        <v>2.6790909090909087</v>
      </c>
      <c r="EP85" s="1">
        <f>EP$1</f>
        <v>42461</v>
      </c>
      <c r="EQ85" s="188" t="s">
        <v>74</v>
      </c>
      <c r="ER85" s="5">
        <f>(ET12+ET18+ET24+ET30+ET36)/11</f>
        <v>2.6990909090909088</v>
      </c>
      <c r="EU85" s="1">
        <f>EU$1</f>
        <v>42491</v>
      </c>
      <c r="EV85" s="188" t="s">
        <v>74</v>
      </c>
      <c r="EW85" s="5">
        <f>(EY12+EY18+EY24+EY30+EY36)/11</f>
        <v>2.7190909090909092</v>
      </c>
      <c r="EZ85" s="1">
        <f>EZ$1</f>
        <v>42522</v>
      </c>
      <c r="FA85" s="188" t="s">
        <v>74</v>
      </c>
      <c r="FB85" s="5">
        <f>(FD12+FD18+FD24+FD30+FD36)/11</f>
        <v>2.7190909090909092</v>
      </c>
      <c r="FE85" s="1">
        <f>FE$1</f>
        <v>42552</v>
      </c>
      <c r="FF85" s="188" t="s">
        <v>74</v>
      </c>
      <c r="FG85" s="5">
        <f>(FI12+FI18+FI24+FI30+FI36)/11</f>
        <v>2.7190909090909092</v>
      </c>
      <c r="FJ85" s="1">
        <f>FJ$1</f>
        <v>42583</v>
      </c>
      <c r="FK85" s="188" t="s">
        <v>74</v>
      </c>
      <c r="FL85" s="5">
        <f>(FN12+FN18+FN24+FN30+FN36)/11</f>
        <v>2.6636363636363636</v>
      </c>
      <c r="FO85" s="1">
        <f>FO$1</f>
        <v>42614</v>
      </c>
      <c r="FP85" s="188" t="s">
        <v>74</v>
      </c>
      <c r="FQ85" s="5">
        <f>(FS12+FS18+FS24+FS30+FS36)/11</f>
        <v>2.6636363636363636</v>
      </c>
      <c r="FT85" s="1">
        <f>FT$1</f>
        <v>42644</v>
      </c>
      <c r="FU85" s="188" t="s">
        <v>74</v>
      </c>
      <c r="FV85" s="5">
        <f>(FX12+FX18+FX24+FX30+FX36)/11</f>
        <v>2.6636363636363636</v>
      </c>
      <c r="FY85" s="1">
        <f>FY$1</f>
        <v>42675</v>
      </c>
      <c r="FZ85" s="188" t="s">
        <v>74</v>
      </c>
      <c r="GA85" s="5">
        <f>(GC12+GC18+GC24+GC30+GC36)/11</f>
        <v>2.6790909090909087</v>
      </c>
      <c r="GD85" s="1">
        <f>GD$1</f>
        <v>42705</v>
      </c>
      <c r="GE85" s="188" t="s">
        <v>74</v>
      </c>
      <c r="GF85" s="5">
        <f>(GH12+GH18+GH24+GH30+GH36)/11</f>
        <v>2.6790909090909087</v>
      </c>
      <c r="GI85" s="1">
        <f>GI$1</f>
        <v>42736</v>
      </c>
      <c r="GJ85" s="188" t="s">
        <v>74</v>
      </c>
      <c r="GK85" s="5">
        <f>(GM12+GM18+GM24+GM30+GM36)/11</f>
        <v>2.6790909090909087</v>
      </c>
      <c r="GN85" s="1">
        <f>GN$1</f>
        <v>42767</v>
      </c>
      <c r="GO85" s="188" t="s">
        <v>74</v>
      </c>
      <c r="GP85" s="5">
        <f>(GR12+GR18+GR24+GR30+GR36)/11</f>
        <v>2.6636363636363636</v>
      </c>
      <c r="GS85" s="1">
        <f>GS$1</f>
        <v>42795</v>
      </c>
      <c r="GT85" s="188" t="s">
        <v>74</v>
      </c>
      <c r="GU85" s="5">
        <f>(GW12+GW18+GW24+GW30+GW36)/11</f>
        <v>2.6636363636363636</v>
      </c>
      <c r="GX85" s="1">
        <f>GX$1</f>
        <v>42826</v>
      </c>
      <c r="GY85" s="188" t="s">
        <v>74</v>
      </c>
      <c r="GZ85" s="5">
        <f>(HB12+HB18+HB24+HB30+HB36)/11</f>
        <v>2.6727272727272724</v>
      </c>
      <c r="HC85" s="1">
        <f>HC$1</f>
        <v>42856</v>
      </c>
      <c r="HD85" s="188" t="s">
        <v>74</v>
      </c>
      <c r="HE85" s="5">
        <f>(HG12+HG18+HG24+HG30+HG36)/11</f>
        <v>2.6727272727272724</v>
      </c>
      <c r="HH85" s="1">
        <f>HH$1</f>
        <v>42887</v>
      </c>
      <c r="HI85" s="188" t="s">
        <v>74</v>
      </c>
      <c r="HJ85" s="5">
        <f>(HL12+HL18+HL24+HL30+HL36)/11</f>
        <v>2.6736363636363638</v>
      </c>
      <c r="HM85" s="1">
        <f>HM$1</f>
        <v>42917</v>
      </c>
      <c r="HN85" s="188" t="s">
        <v>74</v>
      </c>
      <c r="HO85" s="5">
        <f>(HQ12+HQ18+HQ24+HQ30+HQ36)/11</f>
        <v>2.6727272727272724</v>
      </c>
      <c r="HR85" s="1">
        <f>HR$1</f>
        <v>42948</v>
      </c>
      <c r="HS85" s="188" t="s">
        <v>74</v>
      </c>
      <c r="HT85" s="5">
        <f>(HV12+HV18+HV24+HV30+HV36)/11</f>
        <v>2.6727272727272724</v>
      </c>
      <c r="HW85" s="1">
        <f>HW$1</f>
        <v>42979</v>
      </c>
      <c r="HX85" s="188" t="s">
        <v>74</v>
      </c>
      <c r="HY85" s="5">
        <f>(IA12+IA18+IA24+IA30+IA36)/11</f>
        <v>2.6790909090909087</v>
      </c>
      <c r="IB85" s="1">
        <f>IB$1</f>
        <v>43009</v>
      </c>
      <c r="IC85" s="188" t="s">
        <v>74</v>
      </c>
      <c r="ID85" s="5">
        <f>(IF12+IF18+IF24+IF30+IF36)/11</f>
        <v>2.6790909090909087</v>
      </c>
      <c r="IG85" s="1">
        <f>IG$1</f>
        <v>43040</v>
      </c>
      <c r="IH85" s="188" t="s">
        <v>74</v>
      </c>
      <c r="II85" s="5">
        <f>(IK12+IK18+IK24+IK30+IK36)/11</f>
        <v>2.6790909090909087</v>
      </c>
      <c r="IL85" s="1">
        <f>IL$1</f>
        <v>43070</v>
      </c>
      <c r="IM85" s="188" t="s">
        <v>74</v>
      </c>
      <c r="IN85" s="5">
        <f>(IP12+IP18+IP24+IP30+IP36)/11</f>
        <v>2.6863636363636365</v>
      </c>
      <c r="IQ85" s="1">
        <f>IQ$1</f>
        <v>43101</v>
      </c>
      <c r="IR85" s="188" t="s">
        <v>74</v>
      </c>
      <c r="IS85" s="5">
        <f>(IU12+IU18+IU24+IU30+IU36)/11</f>
        <v>2.6790909090909087</v>
      </c>
      <c r="IV85" s="1">
        <f>IV$1</f>
        <v>43132</v>
      </c>
      <c r="IW85" s="188" t="s">
        <v>74</v>
      </c>
      <c r="IX85" s="5">
        <f>(IZ12+IZ18+IZ24+IZ30+IZ36)/11</f>
        <v>2.7436363636363637</v>
      </c>
      <c r="JA85" s="1">
        <f>JA$1</f>
        <v>43160</v>
      </c>
      <c r="JB85" s="188" t="s">
        <v>74</v>
      </c>
      <c r="JC85" s="5">
        <f>(JE12+JE18+JE24+JE30+JE36)/11</f>
        <v>2.7554545454545458</v>
      </c>
      <c r="JF85" s="1">
        <f>JF$1</f>
        <v>43191</v>
      </c>
      <c r="JG85" s="188" t="s">
        <v>74</v>
      </c>
      <c r="JH85" s="5">
        <f>(JJ12+JJ18+JJ24+JJ30+JJ36)/11</f>
        <v>2.7554545454545458</v>
      </c>
      <c r="JK85" s="1">
        <f>JK$1</f>
        <v>43221</v>
      </c>
      <c r="JL85" s="188" t="s">
        <v>74</v>
      </c>
      <c r="JM85" s="5">
        <f>(JO12+JO18+JO24+JO30+JO36)/11</f>
        <v>2.7554545454545458</v>
      </c>
      <c r="JP85" s="1">
        <f>JP$1</f>
        <v>43252</v>
      </c>
      <c r="JQ85" s="188" t="s">
        <v>74</v>
      </c>
      <c r="JR85" s="5">
        <f>(JT12+JT18+JT24+JT30+JT36)/11</f>
        <v>2.7554545454545458</v>
      </c>
      <c r="JU85" s="1">
        <f>JU$1</f>
        <v>43282</v>
      </c>
      <c r="JV85" s="188" t="s">
        <v>74</v>
      </c>
      <c r="JW85" s="5">
        <f>(JY12+JY18+JY24+JY30+JY36)/11</f>
        <v>2.7554545454545458</v>
      </c>
      <c r="JZ85" s="1">
        <f>JZ$1</f>
        <v>43313</v>
      </c>
      <c r="KA85" s="188" t="s">
        <v>74</v>
      </c>
      <c r="KB85" s="5">
        <f>(KD12+KD18+KD24+KD30+KD36)/11</f>
        <v>2.7554545454545458</v>
      </c>
      <c r="KE85" s="1">
        <f>KE$1</f>
        <v>43344</v>
      </c>
      <c r="KF85" s="188" t="s">
        <v>74</v>
      </c>
      <c r="KG85" s="5">
        <f>(KI12+KI18+KI24+KI30+KI36)/11</f>
        <v>2.7554545454545458</v>
      </c>
      <c r="KJ85" s="1">
        <f>KJ$1</f>
        <v>43374</v>
      </c>
      <c r="KK85" s="188" t="s">
        <v>74</v>
      </c>
      <c r="KL85" s="5">
        <f>(KN12+KN18+KN24+KN30+KN36)/11</f>
        <v>2.7554545454545458</v>
      </c>
      <c r="KO85" s="1">
        <f>KO$1</f>
        <v>43405</v>
      </c>
      <c r="KP85" s="188" t="s">
        <v>74</v>
      </c>
      <c r="KQ85" s="5">
        <f>(KS12+KS18+KS24+KS30+KS36)/11</f>
        <v>2.7554545454545458</v>
      </c>
      <c r="KT85" s="1">
        <f>KT$1</f>
        <v>43435</v>
      </c>
      <c r="KU85" s="188" t="s">
        <v>74</v>
      </c>
      <c r="KV85" s="5">
        <f>(KX12+KX18+KX24+KX30+KX36)/11</f>
        <v>2.7918181818181815</v>
      </c>
      <c r="KY85" s="1">
        <f>KY$1</f>
        <v>43466</v>
      </c>
      <c r="KZ85" s="188" t="s">
        <v>74</v>
      </c>
      <c r="LA85" s="5">
        <f>(LC12+LC18+LC24+LC30+LC36)/11</f>
        <v>2.7918181818181815</v>
      </c>
      <c r="LD85" s="1">
        <f>LD$1</f>
        <v>43497</v>
      </c>
      <c r="LE85" s="188" t="s">
        <v>74</v>
      </c>
      <c r="LF85" s="5">
        <f>(LH12+LH18+LH24+LH30+LH36)/11</f>
        <v>2.7918181818181815</v>
      </c>
      <c r="LI85" s="1">
        <f>LI$1</f>
        <v>43525</v>
      </c>
      <c r="LJ85" s="188" t="s">
        <v>74</v>
      </c>
      <c r="LK85" s="5">
        <f>(LM12+LM18+LM24+LM30+LM36)/11</f>
        <v>2.8054545454545456</v>
      </c>
      <c r="LN85" s="1">
        <f>LN$1</f>
        <v>43556</v>
      </c>
      <c r="LO85" s="188" t="s">
        <v>74</v>
      </c>
      <c r="LP85" s="5">
        <f>(LR12+LR18+LR24+LR30+LR36)/11</f>
        <v>2.8881818181818182</v>
      </c>
      <c r="LS85" s="1">
        <f>LS$1</f>
        <v>43586</v>
      </c>
      <c r="LT85" s="188" t="s">
        <v>74</v>
      </c>
      <c r="LU85" s="5">
        <f>(LW12+LW18+LW24+LW30+LW36)/11</f>
        <v>2.8881818181818182</v>
      </c>
      <c r="LX85" s="1">
        <f>LX$1</f>
        <v>43617</v>
      </c>
      <c r="LY85" s="188" t="s">
        <v>74</v>
      </c>
      <c r="LZ85" s="5">
        <f>(MB12+MB18+MB24+MB30+MB36)/11</f>
        <v>2.8881818181818182</v>
      </c>
      <c r="MC85" s="1">
        <f>MC$1</f>
        <v>43647</v>
      </c>
      <c r="MD85" s="188" t="s">
        <v>74</v>
      </c>
      <c r="ME85" s="5">
        <f>(MG12+MG18+MG24+MG30+MG36)/11</f>
        <v>2.8881818181818182</v>
      </c>
      <c r="MH85" s="1">
        <f>MH$1</f>
        <v>43678</v>
      </c>
      <c r="MI85" s="188" t="s">
        <v>74</v>
      </c>
      <c r="MJ85" s="5">
        <f>(ML12+ML18+ML24+ML30+ML36)/11</f>
        <v>2.9481818181818182</v>
      </c>
      <c r="MM85" s="1">
        <f>MM$1</f>
        <v>43709</v>
      </c>
      <c r="MN85" s="188" t="s">
        <v>74</v>
      </c>
      <c r="MO85" s="5">
        <f>(MQ12+MQ18+MQ24+MQ30+MQ36)/11</f>
        <v>2.9481818181818182</v>
      </c>
      <c r="MR85" s="1">
        <f>MR$1</f>
        <v>43739</v>
      </c>
      <c r="MS85" s="188" t="s">
        <v>74</v>
      </c>
      <c r="MT85" s="5">
        <f>(MV12+MV18+MV24+MV30+MV36)/11</f>
        <v>2.9481818181818182</v>
      </c>
      <c r="MW85" s="1">
        <f>MW$1</f>
        <v>43770</v>
      </c>
      <c r="MX85" s="188" t="s">
        <v>74</v>
      </c>
      <c r="MY85" s="5">
        <f>(NA12+NA18+NA24+NA30+NA36)/11</f>
        <v>2.9481818181818182</v>
      </c>
      <c r="NB85" s="1">
        <f>NB$1</f>
        <v>43800</v>
      </c>
      <c r="NC85" s="188" t="s">
        <v>74</v>
      </c>
      <c r="ND85" s="5">
        <f>(NF12+NF18+NF24+NF30+NF36)/11</f>
        <v>2.9481818181818182</v>
      </c>
      <c r="NG85" s="1">
        <f>NG$1</f>
        <v>43831</v>
      </c>
      <c r="NH85" s="188" t="s">
        <v>74</v>
      </c>
      <c r="NI85" s="5">
        <f>(NK12+NK18+NK24+NK30+NK36)/11</f>
        <v>2.9481818181818182</v>
      </c>
      <c r="NL85" s="1">
        <f>NL$1</f>
        <v>43862</v>
      </c>
      <c r="NM85" s="188" t="s">
        <v>74</v>
      </c>
      <c r="NN85" s="5">
        <f>(NP12+NP18+NP24+NP30+NP36)/11</f>
        <v>2.8881818181818182</v>
      </c>
      <c r="NQ85" s="1">
        <f>NQ$1</f>
        <v>43891</v>
      </c>
      <c r="NR85" s="188" t="s">
        <v>74</v>
      </c>
      <c r="NS85" s="5">
        <f>(NU12+NU18+NU24+NU30+NU36)/11</f>
        <v>2.8054545454545456</v>
      </c>
      <c r="NV85" s="1">
        <f>NV$1</f>
        <v>43922</v>
      </c>
      <c r="NW85" s="188" t="s">
        <v>74</v>
      </c>
      <c r="NX85" s="5">
        <f>(NZ12+NZ18+NZ24+NZ30+NZ36)/11</f>
        <v>2.8054545454545456</v>
      </c>
      <c r="OA85" s="1">
        <f>OA$1</f>
        <v>43952</v>
      </c>
      <c r="OB85" s="188" t="s">
        <v>74</v>
      </c>
      <c r="OC85" s="5">
        <f>(OE12+OE18+OE24+OE30+OE36)/11</f>
        <v>2.8054545454545456</v>
      </c>
      <c r="OF85" s="1">
        <f>OF$1</f>
        <v>43983</v>
      </c>
      <c r="OG85" s="188" t="s">
        <v>74</v>
      </c>
      <c r="OH85" s="5">
        <f>(OJ12+OJ18+OJ24+OJ30+OJ36)/11</f>
        <v>2.8054545454545456</v>
      </c>
      <c r="OK85" s="1">
        <f>OK$1</f>
        <v>44013</v>
      </c>
      <c r="OL85" s="188" t="s">
        <v>74</v>
      </c>
      <c r="OM85" s="5">
        <f>(OO12+OO18+OO24+OO30+OO36)/11</f>
        <v>2.8881818181818182</v>
      </c>
      <c r="OP85" s="1">
        <f>OP$1</f>
        <v>44044</v>
      </c>
      <c r="OQ85" s="188" t="s">
        <v>74</v>
      </c>
      <c r="OR85" s="5">
        <f>(OT12+OT18+OT24+OT30+OT36)/11</f>
        <v>2.8881818181818182</v>
      </c>
      <c r="OU85" s="1">
        <f>OU$1</f>
        <v>44075</v>
      </c>
      <c r="OV85" s="188" t="s">
        <v>74</v>
      </c>
      <c r="OW85" s="5">
        <f>(OY12+OY18+OY24+OY30+OY36)/11</f>
        <v>2.8054545454545456</v>
      </c>
      <c r="OZ85" s="1">
        <f>OZ$1</f>
        <v>44105</v>
      </c>
      <c r="PA85" s="188" t="s">
        <v>74</v>
      </c>
      <c r="PB85" s="5">
        <f>(PD12+PD18+PD24+PD30+PD36)/11</f>
        <v>2.9481818181818182</v>
      </c>
      <c r="PE85" s="1">
        <f>PE$1</f>
        <v>44136</v>
      </c>
      <c r="PF85" s="188" t="s">
        <v>74</v>
      </c>
      <c r="PG85" s="5">
        <f>(PI12+PI18+PI24+PI30+PI36)/11</f>
        <v>2.9481818181818182</v>
      </c>
      <c r="PJ85" s="1">
        <f>PJ$1</f>
        <v>44166</v>
      </c>
      <c r="PK85" s="188" t="s">
        <v>74</v>
      </c>
      <c r="PL85" s="5">
        <f>(PN12+PN18+PN24+PN30+PN36)/11</f>
        <v>3.05</v>
      </c>
      <c r="PO85" s="1">
        <f>PO$1</f>
        <v>44197</v>
      </c>
      <c r="PP85" s="188" t="s">
        <v>74</v>
      </c>
      <c r="PQ85" s="5">
        <f>(PS12+PS18+PS24+PS30+PS36)/11</f>
        <v>3.1090909090909093</v>
      </c>
      <c r="PT85" s="1">
        <f>PT$1</f>
        <v>44228</v>
      </c>
      <c r="PU85" s="188" t="s">
        <v>74</v>
      </c>
      <c r="PV85" s="5">
        <f>(PX12+PX18+PX24+PX30+PX36)/11</f>
        <v>3.208181818181818</v>
      </c>
      <c r="PY85" s="1">
        <f>PY$1</f>
        <v>44256</v>
      </c>
      <c r="PZ85" s="188" t="s">
        <v>74</v>
      </c>
      <c r="QA85" s="5">
        <f>(QC12+QC18+QC24+QC30+QC36)/11</f>
        <v>3.2436363636363641</v>
      </c>
      <c r="QD85" s="1">
        <f>QD$1</f>
        <v>44287</v>
      </c>
      <c r="QE85" s="188" t="s">
        <v>74</v>
      </c>
      <c r="QF85" s="5">
        <f>(QH12+QH18+QH24+QH30+QH36)/11</f>
        <v>3.2672727272727271</v>
      </c>
      <c r="QI85" s="1">
        <f>QI$1</f>
        <v>44317</v>
      </c>
      <c r="QJ85" s="188" t="s">
        <v>74</v>
      </c>
      <c r="QK85" s="5">
        <f>(QM12+QM18+QM24+QM30+QM36)/11</f>
        <v>3.2818181818181813</v>
      </c>
      <c r="QN85" s="1">
        <f>QN$1</f>
        <v>44348</v>
      </c>
      <c r="QO85" s="188" t="s">
        <v>74</v>
      </c>
      <c r="QP85" s="5">
        <f>(QR12+QR18+QR24+QR30+QR36)/11</f>
        <v>3.3</v>
      </c>
      <c r="QS85" s="1">
        <f>QS$1</f>
        <v>44378</v>
      </c>
      <c r="QT85" s="188" t="s">
        <v>74</v>
      </c>
      <c r="QU85" s="5">
        <f>(QW12+QW18+QW24+QW30+QW36)/11</f>
        <v>3.3681818181818177</v>
      </c>
      <c r="QX85" s="1">
        <f>QX$1</f>
        <v>44409</v>
      </c>
      <c r="QY85" s="188" t="s">
        <v>74</v>
      </c>
      <c r="QZ85" s="5">
        <f>(RB12+RB18+RB24+RB30+RB36)/11</f>
        <v>3.4454545454545453</v>
      </c>
      <c r="RC85" s="1">
        <f>RC$1</f>
        <v>44440</v>
      </c>
      <c r="RD85" s="188" t="s">
        <v>74</v>
      </c>
      <c r="RE85" s="5">
        <f>(RG12+RG18+RG24+RG30+RG36)/11</f>
        <v>3.4454545454545453</v>
      </c>
      <c r="RH85" s="1">
        <f>RH$1</f>
        <v>44470</v>
      </c>
      <c r="RI85" s="188" t="s">
        <v>74</v>
      </c>
      <c r="RJ85" s="5">
        <f>(RL12+RL18+RL24+RL30+RL36)/11</f>
        <v>3.5263636363636364</v>
      </c>
      <c r="RM85" s="1">
        <f>RM$1</f>
        <v>44501</v>
      </c>
      <c r="RN85" s="188" t="s">
        <v>74</v>
      </c>
      <c r="RO85" s="5">
        <f>(RQ12+RQ18+RQ24+RQ30+RQ36)/11</f>
        <v>3.5263636363636364</v>
      </c>
      <c r="RR85" s="1">
        <f>RR$1</f>
        <v>44531</v>
      </c>
      <c r="RS85" s="188" t="s">
        <v>74</v>
      </c>
      <c r="RT85" s="5">
        <f>(RV12+RV18+RV24+RV30+RV36)/11</f>
        <v>3.6118181818181814</v>
      </c>
      <c r="RW85" s="1">
        <f>RW$1</f>
        <v>44562</v>
      </c>
      <c r="RX85" s="188" t="s">
        <v>74</v>
      </c>
      <c r="RY85" s="5">
        <f>(SA12+SA18+SA24+SA30+SA36)/11</f>
        <v>3.7018181818181817</v>
      </c>
      <c r="SB85" s="1">
        <f>SB$1</f>
        <v>44593</v>
      </c>
      <c r="SC85" s="188" t="s">
        <v>74</v>
      </c>
      <c r="SD85" s="5">
        <f>(SF12+SF18+SF24+SF30+SF36)/11</f>
        <v>3.7018181818181817</v>
      </c>
      <c r="SG85" s="1">
        <f>SG$1</f>
        <v>44621</v>
      </c>
      <c r="SH85" s="188" t="s">
        <v>74</v>
      </c>
      <c r="SI85" s="5">
        <f>(SK12+SK18+SK24+SK30+SK36)/11</f>
        <v>3.8272727272727267</v>
      </c>
      <c r="SL85" s="1">
        <f>SL$1</f>
        <v>44652</v>
      </c>
      <c r="SM85" s="188" t="s">
        <v>74</v>
      </c>
      <c r="SN85" s="5">
        <f>(SP12+SP18+SP24+SP30+SP36)/11</f>
        <v>3.8272727272727267</v>
      </c>
      <c r="SQ85" s="1">
        <f>SQ$1</f>
        <v>44682</v>
      </c>
      <c r="SR85" s="188" t="s">
        <v>74</v>
      </c>
      <c r="SS85" s="5">
        <f>(SU12+SU18+SU24+SU30+SU36)/11</f>
        <v>3.8390909090909089</v>
      </c>
      <c r="SV85" s="1">
        <f>SV$1</f>
        <v>44713</v>
      </c>
      <c r="SW85" s="188" t="s">
        <v>74</v>
      </c>
      <c r="SX85" s="5">
        <f>(SZ12+SZ18+SZ24+SZ30+SZ36)/11</f>
        <v>3.9254545454545453</v>
      </c>
      <c r="TA85" s="1">
        <f>TA$1</f>
        <v>44743</v>
      </c>
      <c r="TB85" s="188" t="s">
        <v>74</v>
      </c>
      <c r="TC85" s="5">
        <f>(TE12+TE18+TE24+TE30+TE36)/11</f>
        <v>3.8390909090909089</v>
      </c>
      <c r="TF85" s="1">
        <f>TF$1</f>
        <v>44774</v>
      </c>
      <c r="TG85" s="188" t="s">
        <v>74</v>
      </c>
      <c r="TH85" s="5">
        <f>(TJ12+TJ18+TJ24+TJ30+TJ36)/11</f>
        <v>3.8390909090909089</v>
      </c>
      <c r="TK85" s="1">
        <f>TK$1</f>
        <v>44805</v>
      </c>
      <c r="TL85" s="188" t="s">
        <v>74</v>
      </c>
      <c r="TM85" s="5">
        <f>(TO12+TO18+TO24+TO30+TO36)/11</f>
        <v>3.8390909090909089</v>
      </c>
      <c r="TP85" s="1">
        <f>TP$1</f>
        <v>44835</v>
      </c>
      <c r="TQ85" s="188" t="s">
        <v>74</v>
      </c>
      <c r="TR85" s="5">
        <f>(TT12+TT18+TT24+TT30+TT36)/11</f>
        <v>3.8390909090909089</v>
      </c>
      <c r="TU85" s="1">
        <f>TU$1</f>
        <v>44866</v>
      </c>
      <c r="TV85" s="188" t="s">
        <v>74</v>
      </c>
      <c r="TW85" s="5">
        <f>(TY12+TY18+TY24+TY30+TY36)/11</f>
        <v>3.8390909090909089</v>
      </c>
      <c r="TZ85" s="1">
        <f>TZ$1</f>
        <v>44896</v>
      </c>
      <c r="UA85" s="188" t="s">
        <v>74</v>
      </c>
      <c r="UB85" s="5">
        <f>(UD12+UD18+UD24+UD30+UD36)/11</f>
        <v>3.8390909090909089</v>
      </c>
      <c r="UE85" s="1">
        <f>UE$1</f>
        <v>44927</v>
      </c>
      <c r="UF85" s="188" t="s">
        <v>74</v>
      </c>
      <c r="UG85" s="5">
        <f>(UI12+UI18+UI24+UI30+UI36)/11</f>
        <v>3.8390909090909089</v>
      </c>
      <c r="UJ85" s="1">
        <f>UJ$1</f>
        <v>44958</v>
      </c>
      <c r="UK85" s="188" t="s">
        <v>74</v>
      </c>
      <c r="UL85" s="5">
        <f>(UN12+UN18+UN24+UN30+UN36)/11</f>
        <v>4.0127272727272727</v>
      </c>
      <c r="UO85" s="1">
        <f>UO$1</f>
        <v>44986</v>
      </c>
      <c r="UP85" s="188" t="s">
        <v>74</v>
      </c>
      <c r="UQ85" s="5">
        <f>(US12+US18+US24+US30+US36)/11</f>
        <v>4.0127272727272727</v>
      </c>
      <c r="UT85" s="1">
        <f>UT$1</f>
        <v>45017</v>
      </c>
      <c r="UU85" s="188" t="s">
        <v>74</v>
      </c>
      <c r="UV85" s="5">
        <f>(UX12+UX18+UX24+UX30+UX36)/11</f>
        <v>4.1572727272727272</v>
      </c>
      <c r="UY85" s="1">
        <f>UY$1</f>
        <v>45047</v>
      </c>
      <c r="UZ85" s="188" t="s">
        <v>74</v>
      </c>
      <c r="VA85" s="5">
        <f>(VC12+VC18+VC24+VC30+VC36)/11</f>
        <v>4.1572727272727272</v>
      </c>
      <c r="VB85" s="5"/>
      <c r="VD85" s="1">
        <f>VD$1</f>
        <v>45078</v>
      </c>
      <c r="VE85" s="188" t="s">
        <v>74</v>
      </c>
      <c r="VF85" s="5">
        <f>(VH12+VH18+VH24+VH30+VH36)/11</f>
        <v>4.1572727272727272</v>
      </c>
      <c r="VI85" s="1">
        <f>VI$1</f>
        <v>45108</v>
      </c>
      <c r="VJ85" s="188" t="s">
        <v>74</v>
      </c>
      <c r="VK85" s="5">
        <f>(VM12+VM18+VM24+VM30+VM36)/11</f>
        <v>4.5127272727272736</v>
      </c>
      <c r="VL85" s="5"/>
      <c r="VN85" s="1">
        <f>VN$1</f>
        <v>45139</v>
      </c>
      <c r="VO85" s="188" t="s">
        <v>74</v>
      </c>
      <c r="VP85" s="5">
        <f>(VR12+VR18+VR24+VR30+VR36)/11</f>
        <v>4.5127272727272736</v>
      </c>
      <c r="VS85" s="1">
        <f>VS$1</f>
        <v>45170</v>
      </c>
      <c r="VT85" s="188" t="s">
        <v>74</v>
      </c>
      <c r="VU85" s="5">
        <f>(VW12+VW18+VW24+VW30+VW36)/11</f>
        <v>4.5127272727272736</v>
      </c>
      <c r="VV85" s="5"/>
      <c r="VX85" s="1">
        <f>VX$1</f>
        <v>45200</v>
      </c>
      <c r="VY85" s="188" t="s">
        <v>74</v>
      </c>
      <c r="VZ85" s="5">
        <f>(WB12+WB18+WB24+WB30+WB36)/11</f>
        <v>4.5127272727272736</v>
      </c>
      <c r="WC85" s="1">
        <f>WC$1</f>
        <v>45231</v>
      </c>
      <c r="WD85" s="188" t="s">
        <v>74</v>
      </c>
      <c r="WE85" s="5">
        <f>(WG12+WG18+WG24+WG30+WG36)/11</f>
        <v>4.5127272727272736</v>
      </c>
      <c r="WF85" s="5"/>
      <c r="WH85" s="1">
        <f>WH$1</f>
        <v>45261</v>
      </c>
      <c r="WI85" s="188" t="s">
        <v>74</v>
      </c>
      <c r="WJ85" s="5">
        <f>(WL12+WL18+WL24+WL30+WL36)/11</f>
        <v>4.5127272727272736</v>
      </c>
      <c r="WM85" s="1">
        <f>WM$1</f>
        <v>45292</v>
      </c>
      <c r="WN85" s="188" t="s">
        <v>74</v>
      </c>
      <c r="WO85" s="5">
        <f>(WQ12+WQ18+WQ24+WQ30+WQ36)/11</f>
        <v>4.5127272727272736</v>
      </c>
      <c r="WR85" s="1">
        <f>WR$1</f>
        <v>45323</v>
      </c>
      <c r="WS85" s="188" t="s">
        <v>74</v>
      </c>
      <c r="WT85" s="5">
        <f>(WV12+WV18+WV24+WV30+WV36)/11</f>
        <v>4.5127272727272736</v>
      </c>
      <c r="WW85" s="1">
        <f>WW$1</f>
        <v>45352</v>
      </c>
      <c r="WX85" s="188" t="s">
        <v>74</v>
      </c>
      <c r="WY85" s="5">
        <f>(XA12+XA18+XA24+XA30+XA36)/11</f>
        <v>4.5127272727272736</v>
      </c>
      <c r="XB85" s="1">
        <f>XB$1</f>
        <v>45383</v>
      </c>
      <c r="XC85" s="188" t="s">
        <v>74</v>
      </c>
      <c r="XD85" s="5">
        <f>(XF12+XF18+XF24+XF30+XF36)/11</f>
        <v>4.5127272727272736</v>
      </c>
      <c r="XG85" s="1">
        <f>XG$1</f>
        <v>45413</v>
      </c>
      <c r="XH85" s="188" t="s">
        <v>74</v>
      </c>
      <c r="XI85" s="5">
        <f>(XK12+XK18+XK24+XK30+XK36)/11</f>
        <v>4.5127272727272736</v>
      </c>
      <c r="XL85" s="1">
        <f>XL$1</f>
        <v>45444</v>
      </c>
      <c r="XM85" s="188" t="s">
        <v>74</v>
      </c>
      <c r="XN85" s="5">
        <f>(XP12+XP18+XP24+XP30+XP36)/11</f>
        <v>4.5127272727272736</v>
      </c>
      <c r="XQ85" s="1">
        <f>XQ$1</f>
        <v>45474</v>
      </c>
      <c r="XR85" s="188" t="s">
        <v>74</v>
      </c>
      <c r="XS85" s="5">
        <f>(XU12+XU18+XU24+XU30+XU36)/11</f>
        <v>4.5127272727272736</v>
      </c>
      <c r="XV85" s="1">
        <f>XV$1</f>
        <v>45505</v>
      </c>
      <c r="XW85" s="188" t="s">
        <v>74</v>
      </c>
      <c r="XX85" s="5">
        <f>(XZ12+XZ18+XZ24+XZ30+XZ36)/11</f>
        <v>4.5127272727272736</v>
      </c>
      <c r="YA85" s="1">
        <f>YA$1</f>
        <v>45536</v>
      </c>
      <c r="YB85" s="188" t="s">
        <v>74</v>
      </c>
      <c r="YC85" s="5">
        <f>(YE12+YE18+YE24+YE30+YE36)/11</f>
        <v>4.5127272727272736</v>
      </c>
      <c r="YF85" s="1">
        <f>YF$1</f>
        <v>45566</v>
      </c>
      <c r="YG85" s="188" t="s">
        <v>74</v>
      </c>
      <c r="YH85" s="5">
        <f>(YJ12+YJ18+YJ24+YJ30+YJ36)/11</f>
        <v>4.5427272727272729</v>
      </c>
      <c r="YK85" s="1">
        <f>YK$1</f>
        <v>45597</v>
      </c>
      <c r="YL85" s="188" t="s">
        <v>74</v>
      </c>
      <c r="YM85" s="5">
        <f>(YO12+YO18+YO24+YO30+YO36)/11</f>
        <v>4.5427272727272729</v>
      </c>
      <c r="YP85" s="1">
        <f>YP$1</f>
        <v>45627</v>
      </c>
      <c r="YQ85" s="188" t="s">
        <v>74</v>
      </c>
      <c r="YR85" s="5">
        <f>(YT12+YT18+YT24+YT30+YT36)/11</f>
        <v>4.5572727272727267</v>
      </c>
      <c r="YU85" s="1">
        <f>YU$1</f>
        <v>45658</v>
      </c>
      <c r="YV85" s="188" t="s">
        <v>74</v>
      </c>
      <c r="YW85" s="5">
        <f>(YY12+YY18+YY24+YY30+YY36)/11</f>
        <v>4.5736363636363642</v>
      </c>
      <c r="YZ85" s="1">
        <f>YZ$1</f>
        <v>45689</v>
      </c>
      <c r="ZA85" s="188" t="s">
        <v>74</v>
      </c>
      <c r="ZB85" s="5">
        <f>(ZD12+ZD18+ZD24+ZD30+ZD36)/11</f>
        <v>4.5736363636363642</v>
      </c>
      <c r="ZE85" s="1">
        <f>ZE$1</f>
        <v>45717</v>
      </c>
      <c r="ZF85" s="188" t="s">
        <v>74</v>
      </c>
      <c r="ZG85" s="5">
        <f>(ZI12+ZI18+ZI24+ZI30+ZI36)/11</f>
        <v>4.6336363636363638</v>
      </c>
      <c r="ZJ85" s="1">
        <f>ZJ$1</f>
        <v>45748</v>
      </c>
      <c r="ZK85" s="188" t="s">
        <v>74</v>
      </c>
      <c r="ZL85" s="5">
        <f>(ZN12+ZN18+ZN24+ZN30+ZN36)/11</f>
        <v>0</v>
      </c>
      <c r="ZO85" s="1">
        <f>ZO$1</f>
        <v>45778</v>
      </c>
      <c r="ZP85" s="188" t="s">
        <v>74</v>
      </c>
      <c r="ZQ85" s="5">
        <f>(ZS12+ZS18+ZS24+ZS30+ZS36)/11</f>
        <v>0</v>
      </c>
      <c r="ZT85" s="1">
        <f>ZT$1</f>
        <v>45809</v>
      </c>
      <c r="ZU85" s="188" t="s">
        <v>74</v>
      </c>
      <c r="ZV85" s="5">
        <f>(ZX12+ZX18+ZX24+ZX30+ZX36)/11</f>
        <v>0</v>
      </c>
      <c r="ZY85" s="1">
        <f>ZY$1</f>
        <v>45839</v>
      </c>
      <c r="ZZ85" s="188" t="s">
        <v>74</v>
      </c>
      <c r="AAA85" s="5">
        <f>(AAC12+AAC18+AAC24+AAC30+AAC36)/11</f>
        <v>0</v>
      </c>
      <c r="AAD85" s="1">
        <f>AAD$1</f>
        <v>45870</v>
      </c>
      <c r="AAE85" s="188" t="s">
        <v>74</v>
      </c>
      <c r="AAF85" s="5">
        <f>(AAH12+AAH18+AAH24+AAH30+AAH36)/11</f>
        <v>0</v>
      </c>
      <c r="AAI85" s="1">
        <f>AAI$1</f>
        <v>45901</v>
      </c>
      <c r="AAJ85" s="188" t="s">
        <v>74</v>
      </c>
      <c r="AAK85" s="5">
        <f>(AAM12+AAM18+AAM24+AAM30+AAM36)/11</f>
        <v>0</v>
      </c>
    </row>
    <row r="86" spans="1:713" x14ac:dyDescent="0.25">
      <c r="A86" s="1">
        <f>A$1</f>
        <v>41579</v>
      </c>
      <c r="B86" s="188" t="s">
        <v>162</v>
      </c>
      <c r="C86">
        <f>(E13+E20+E27+E34+E41)/11</f>
        <v>1051.5309090909088</v>
      </c>
      <c r="F86" s="1">
        <f>F$1</f>
        <v>41609</v>
      </c>
      <c r="G86" s="188" t="s">
        <v>162</v>
      </c>
      <c r="H86">
        <f>(J13+J20+J27+J34+J41)/11</f>
        <v>1058.7427272727273</v>
      </c>
      <c r="K86" s="1">
        <f>K$1</f>
        <v>41640</v>
      </c>
      <c r="L86" s="188" t="s">
        <v>162</v>
      </c>
      <c r="M86">
        <f>(O13+O20+O27+O34+O41)/11</f>
        <v>1067.6809090909089</v>
      </c>
      <c r="P86" s="1">
        <f>P$1</f>
        <v>41671</v>
      </c>
      <c r="Q86" s="188" t="s">
        <v>162</v>
      </c>
      <c r="R86">
        <f>(T13+T20+T27+T34+T41)/11</f>
        <v>1074.5281818181818</v>
      </c>
      <c r="U86" s="1">
        <f>U$1</f>
        <v>41699</v>
      </c>
      <c r="V86" s="188" t="s">
        <v>162</v>
      </c>
      <c r="W86" s="5">
        <f>(Y13+Y20+Y27+Y34+Y41)/11</f>
        <v>1082.070909090909</v>
      </c>
      <c r="Z86" s="1">
        <f>Z$1</f>
        <v>41730</v>
      </c>
      <c r="AA86" s="188" t="s">
        <v>162</v>
      </c>
      <c r="AB86" s="5">
        <f>(AD13+AD20+AD27+AD34+AD41)/11</f>
        <v>1088.4381818181819</v>
      </c>
      <c r="AE86" s="1">
        <f>AE$1</f>
        <v>41760</v>
      </c>
      <c r="AF86" s="188" t="s">
        <v>162</v>
      </c>
      <c r="AG86" s="5">
        <f>(AI13+AI20+AI27+AI34+AI41)/11</f>
        <v>1143.5172727272727</v>
      </c>
      <c r="AJ86" s="1">
        <f>AJ$1</f>
        <v>41791</v>
      </c>
      <c r="AK86" s="188" t="s">
        <v>162</v>
      </c>
      <c r="AL86" s="5">
        <f>(AN13+AN20+AN27+AN34+AN41)/11</f>
        <v>1143.9645454545455</v>
      </c>
      <c r="AO86" s="1">
        <f>AO$1</f>
        <v>41821</v>
      </c>
      <c r="AP86" s="188" t="s">
        <v>162</v>
      </c>
      <c r="AQ86" s="5">
        <f>(AS13+AS20+AS27+AS34+AS41)/11</f>
        <v>1148.6063636363638</v>
      </c>
      <c r="AT86" s="1">
        <f>AT$1</f>
        <v>41852</v>
      </c>
      <c r="AU86" s="188" t="s">
        <v>162</v>
      </c>
      <c r="AV86" s="5">
        <f>(AX13+AX20+AX27+AX34+AX41)/11</f>
        <v>1152.4790909090909</v>
      </c>
      <c r="AY86" s="1">
        <f>AY$1</f>
        <v>41883</v>
      </c>
      <c r="AZ86" s="188" t="s">
        <v>162</v>
      </c>
      <c r="BA86" s="5">
        <f>(BC13+BC19+BC25+BC31+BC37)/11</f>
        <v>1155.5045454545455</v>
      </c>
      <c r="BD86" s="1">
        <f>BD$1</f>
        <v>41913</v>
      </c>
      <c r="BE86" s="188" t="s">
        <v>162</v>
      </c>
      <c r="BF86" s="5">
        <f>(BH13+BH19+BH25+BH31+BH37)/11</f>
        <v>1165.1399999999999</v>
      </c>
      <c r="BI86" s="1">
        <f>BI$1</f>
        <v>41944</v>
      </c>
      <c r="BJ86" s="188" t="s">
        <v>162</v>
      </c>
      <c r="BK86" s="5">
        <f>(BM13+BM19+BM25+BM31+BM37)/11</f>
        <v>1166.7963636363636</v>
      </c>
      <c r="BN86" s="1">
        <f>BN$1</f>
        <v>41974</v>
      </c>
      <c r="BO86" s="188" t="s">
        <v>162</v>
      </c>
      <c r="BP86" s="5">
        <f>(BR13+BR19+BR25+BR31+BR37)/11</f>
        <v>1170.8172727272727</v>
      </c>
      <c r="BS86" s="1">
        <f>BS$1</f>
        <v>42005</v>
      </c>
      <c r="BT86" s="188" t="s">
        <v>162</v>
      </c>
      <c r="BU86" s="5">
        <f>(BW13+BW19+BW25+BW31+BW37)/11</f>
        <v>1172.5645454545454</v>
      </c>
      <c r="BX86" s="1">
        <f>BX$1</f>
        <v>42036</v>
      </c>
      <c r="BY86" s="188" t="s">
        <v>162</v>
      </c>
      <c r="BZ86" s="5">
        <f>(CB13+CB19+CB25+CB31+CB37)/11</f>
        <v>1175.2745454545454</v>
      </c>
      <c r="CC86" s="1">
        <f>CC$1</f>
        <v>42064</v>
      </c>
      <c r="CD86" s="188" t="s">
        <v>162</v>
      </c>
      <c r="CE86" s="5">
        <f>(CG13+CG19+CG25+CG31+CG37)/11</f>
        <v>1180.0936363636365</v>
      </c>
      <c r="CH86" s="1">
        <f>CH$1</f>
        <v>42095</v>
      </c>
      <c r="CI86" s="188" t="s">
        <v>162</v>
      </c>
      <c r="CJ86" s="5">
        <f>(CL13+CL19+CL25+CL31+CL37)/11</f>
        <v>1183.1790909090907</v>
      </c>
      <c r="CM86" s="1">
        <f>CM$1</f>
        <v>42125</v>
      </c>
      <c r="CN86" s="188" t="s">
        <v>162</v>
      </c>
      <c r="CO86" s="5">
        <f>(CQ13+CQ19+CQ25+CQ31+CQ37)/11</f>
        <v>1237.4772727272727</v>
      </c>
      <c r="CR86" s="1">
        <f>CR$1</f>
        <v>42156</v>
      </c>
      <c r="CS86" s="188" t="s">
        <v>162</v>
      </c>
      <c r="CT86" s="5">
        <f>(CV13+CV19+CV25+CV31+CV37)/11</f>
        <v>1249.4772727272727</v>
      </c>
      <c r="CW86" s="1">
        <f>CW$1</f>
        <v>42186</v>
      </c>
      <c r="CX86" s="188" t="s">
        <v>162</v>
      </c>
      <c r="CY86" s="5">
        <f>(DA13+DA19+DA25+DA31+DA37)/11</f>
        <v>1253.6818181818182</v>
      </c>
      <c r="DB86" s="1">
        <f>DB$1</f>
        <v>42217</v>
      </c>
      <c r="DC86" s="188" t="s">
        <v>162</v>
      </c>
      <c r="DD86" s="5">
        <f>(DF13+DF19+DF25+DF31+DF37)/11</f>
        <v>1255.7254545454546</v>
      </c>
      <c r="DG86" s="1">
        <f>DG$1</f>
        <v>42248</v>
      </c>
      <c r="DH86" s="188" t="s">
        <v>162</v>
      </c>
      <c r="DI86" s="5">
        <f>(DK13+DK19+DK25+DK31+DK37)/11</f>
        <v>1258.0981818181817</v>
      </c>
      <c r="DL86" s="1">
        <f>DL$1</f>
        <v>42278</v>
      </c>
      <c r="DM86" s="188" t="s">
        <v>162</v>
      </c>
      <c r="DN86" s="5">
        <f>(DP13+DP19+DP25+DP31+DP37)/11</f>
        <v>1271.7727272727273</v>
      </c>
      <c r="DQ86" s="1">
        <f>DQ$1</f>
        <v>42309</v>
      </c>
      <c r="DR86" s="188" t="s">
        <v>162</v>
      </c>
      <c r="DS86" s="5">
        <f>(DU13+DU19+DU25+DU31+DU37)/11</f>
        <v>1278.6563636363637</v>
      </c>
      <c r="DV86" s="1">
        <f>DV$1</f>
        <v>42339</v>
      </c>
      <c r="DW86" s="188" t="s">
        <v>162</v>
      </c>
      <c r="DX86" s="5">
        <f>(DZ13+DZ19+DZ25+DZ31+DZ37)/11</f>
        <v>1279.9036363636365</v>
      </c>
      <c r="EA86" s="1">
        <f>EA$1</f>
        <v>42370</v>
      </c>
      <c r="EB86" s="188" t="s">
        <v>162</v>
      </c>
      <c r="EC86" s="5">
        <f>(EE13+EE19+EE25+EE31+EE37)/11</f>
        <v>1284.4027272727271</v>
      </c>
      <c r="EF86" s="1">
        <f>EF$1</f>
        <v>42401</v>
      </c>
      <c r="EG86" s="188" t="s">
        <v>162</v>
      </c>
      <c r="EH86" s="5">
        <f>(EJ13+EJ19+EJ25+EJ31+EJ37)/11</f>
        <v>1287.2990909090911</v>
      </c>
      <c r="EK86" s="1">
        <f>EK$1</f>
        <v>42430</v>
      </c>
      <c r="EL86" s="188" t="s">
        <v>162</v>
      </c>
      <c r="EM86" s="5">
        <f>(EO13+EO19+EO25+EO31+EO37)/11</f>
        <v>1295.7609090909091</v>
      </c>
      <c r="EP86" s="1">
        <f>EP$1</f>
        <v>42461</v>
      </c>
      <c r="EQ86" s="188" t="s">
        <v>162</v>
      </c>
      <c r="ER86" s="5">
        <f>(ET13+ET19+ET25+ET31+ET37)/11</f>
        <v>1298.7754545454545</v>
      </c>
      <c r="EU86" s="1">
        <f>EU$1</f>
        <v>42491</v>
      </c>
      <c r="EV86" s="188" t="s">
        <v>162</v>
      </c>
      <c r="EW86" s="5">
        <f>(EY13+EY19+EY25+EY31+EY37)/11</f>
        <v>1305.4336363636364</v>
      </c>
      <c r="EZ86" s="1">
        <f>EZ$1</f>
        <v>42522</v>
      </c>
      <c r="FA86" s="188" t="s">
        <v>162</v>
      </c>
      <c r="FB86" s="5">
        <f>(FD13+FD19+FD25+FD31+FD37)/11</f>
        <v>1309.4427272727273</v>
      </c>
      <c r="FE86" s="1">
        <f>FE$1</f>
        <v>42552</v>
      </c>
      <c r="FF86" s="188" t="s">
        <v>162</v>
      </c>
      <c r="FG86" s="5">
        <f>(FI13+FI19+FI25+FI31+FI37)/11</f>
        <v>1343.0054545454545</v>
      </c>
      <c r="FJ86" s="1">
        <f>FJ$1</f>
        <v>42583</v>
      </c>
      <c r="FK86" s="188" t="s">
        <v>162</v>
      </c>
      <c r="FL86" s="5">
        <f>(FN13+FN19+FN25+FN31+FN37)/11</f>
        <v>1387.7154545454546</v>
      </c>
      <c r="FO86" s="1">
        <f>FO$1</f>
        <v>42614</v>
      </c>
      <c r="FP86" s="188" t="s">
        <v>162</v>
      </c>
      <c r="FQ86" s="5">
        <f>(FS13+FS19+FS25+FS31+FS37)/11</f>
        <v>1362.71</v>
      </c>
      <c r="FT86" s="1">
        <f>FT$1</f>
        <v>42644</v>
      </c>
      <c r="FU86" s="188" t="s">
        <v>162</v>
      </c>
      <c r="FV86" s="5">
        <f>(FX13+FX19+FX25+FX31+FX37)/11</f>
        <v>1369.5081818181818</v>
      </c>
      <c r="FY86" s="1">
        <f>FY$1</f>
        <v>42675</v>
      </c>
      <c r="FZ86" s="188" t="s">
        <v>162</v>
      </c>
      <c r="GA86" s="5">
        <f>(GC13+GC19+GC25+GC31+GC37)/11</f>
        <v>1391.0700000000002</v>
      </c>
      <c r="GD86" s="1">
        <f>GD$1</f>
        <v>42705</v>
      </c>
      <c r="GE86" s="188" t="s">
        <v>162</v>
      </c>
      <c r="GF86" s="5">
        <f>(GH13+GH19+GH25+GH31+GH37)/11</f>
        <v>1394.4109090909092</v>
      </c>
      <c r="GI86" s="1">
        <f>GI$1</f>
        <v>42736</v>
      </c>
      <c r="GJ86" s="188" t="s">
        <v>162</v>
      </c>
      <c r="GK86" s="5">
        <f>(GM13+GM19+GM25+GM31+GM37)/11</f>
        <v>1399.0118181818182</v>
      </c>
      <c r="GN86" s="1">
        <f>GN$1</f>
        <v>42767</v>
      </c>
      <c r="GO86" s="188" t="s">
        <v>162</v>
      </c>
      <c r="GP86" s="5">
        <f>(GR13+GR19+GR25+GR31+GR37)/11</f>
        <v>1400.46</v>
      </c>
      <c r="GS86" s="1">
        <f>GS$1</f>
        <v>42795</v>
      </c>
      <c r="GT86" s="188" t="s">
        <v>162</v>
      </c>
      <c r="GU86" s="5">
        <f>(GW13+GW19+GW25+GW31+GW37)/11</f>
        <v>1401.0636363636365</v>
      </c>
      <c r="GX86" s="1">
        <f>GX$1</f>
        <v>42826</v>
      </c>
      <c r="GY86" s="188" t="s">
        <v>162</v>
      </c>
      <c r="GZ86" s="5">
        <f>(HB13+HB19+HB25+HB31+HB37)/11</f>
        <v>1402.0245454545454</v>
      </c>
      <c r="HC86" s="1">
        <f>HC$1</f>
        <v>42856</v>
      </c>
      <c r="HD86" s="188" t="s">
        <v>162</v>
      </c>
      <c r="HE86" s="5">
        <f>(HG13+HG19+HG25+HG31+HG37)/11</f>
        <v>1403.6563636363635</v>
      </c>
      <c r="HH86" s="1">
        <f>HH$1</f>
        <v>42887</v>
      </c>
      <c r="HI86" s="188" t="s">
        <v>162</v>
      </c>
      <c r="HJ86" s="5">
        <f>(HL13+HL19+HL25+HL31+HL37)/11</f>
        <v>1434.4409090909089</v>
      </c>
      <c r="HM86" s="1">
        <f>HM$1</f>
        <v>42917</v>
      </c>
      <c r="HN86" s="188" t="s">
        <v>162</v>
      </c>
      <c r="HO86" s="5">
        <f>(HQ13+HQ19+HQ25+HQ31+HQ37)/11</f>
        <v>1436.7927272727272</v>
      </c>
      <c r="HR86" s="1">
        <f>HR$1</f>
        <v>42948</v>
      </c>
      <c r="HS86" s="188" t="s">
        <v>162</v>
      </c>
      <c r="HT86" s="5">
        <f>(HV13+HV19+HV25+HV31+HV37)/11</f>
        <v>1439.41</v>
      </c>
      <c r="HW86" s="1">
        <f>HW$1</f>
        <v>42979</v>
      </c>
      <c r="HX86" s="188" t="s">
        <v>162</v>
      </c>
      <c r="HY86" s="5">
        <f>(IA13+IA19+IA25+IA31+IA37)/11</f>
        <v>1448.5890909090906</v>
      </c>
      <c r="IB86" s="1">
        <f>IB$1</f>
        <v>43009</v>
      </c>
      <c r="IC86" s="188" t="s">
        <v>162</v>
      </c>
      <c r="ID86" s="5">
        <f>(IF13+IF19+IF25+IF31+IF37)/11</f>
        <v>1450.3745454545453</v>
      </c>
      <c r="IG86" s="1">
        <f>IG$1</f>
        <v>43040</v>
      </c>
      <c r="IH86" s="188" t="s">
        <v>162</v>
      </c>
      <c r="II86" s="5">
        <f>(IK13+IK19+IK25+IK31+IK37)/11</f>
        <v>1454.0027272727275</v>
      </c>
      <c r="IL86" s="1">
        <f>IL$1</f>
        <v>43070</v>
      </c>
      <c r="IM86" s="188" t="s">
        <v>162</v>
      </c>
      <c r="IN86" s="5">
        <f>(IP13+IP19+IP25+IP31+IP37)/11</f>
        <v>1455.9727272727271</v>
      </c>
      <c r="IQ86" s="1">
        <f>IQ$1</f>
        <v>43101</v>
      </c>
      <c r="IR86" s="188" t="s">
        <v>162</v>
      </c>
      <c r="IS86" s="5">
        <f>(IU13+IU19+IU25+IU31+IU37)/11</f>
        <v>1462.2245454545455</v>
      </c>
      <c r="IV86" s="1">
        <f>IV$1</f>
        <v>43132</v>
      </c>
      <c r="IW86" s="188" t="s">
        <v>162</v>
      </c>
      <c r="IX86" s="5">
        <f>(IZ13+IZ19+IZ25+IZ31+IZ37)/11</f>
        <v>1463.6981818181816</v>
      </c>
      <c r="JA86" s="1">
        <f>JA$1</f>
        <v>43160</v>
      </c>
      <c r="JB86" s="188" t="s">
        <v>162</v>
      </c>
      <c r="JC86" s="5">
        <f>(JE13+JE19+JE25+JE31+JE37)/11</f>
        <v>1464.6854545454546</v>
      </c>
      <c r="JF86" s="1">
        <f>JF$1</f>
        <v>43191</v>
      </c>
      <c r="JG86" s="188" t="s">
        <v>162</v>
      </c>
      <c r="JH86" s="5">
        <f>(JJ13+JJ19+JJ25+JJ31+JJ37)/11</f>
        <v>1466.6481818181819</v>
      </c>
      <c r="JK86" s="1">
        <f>JK$1</f>
        <v>43221</v>
      </c>
      <c r="JL86" s="188" t="s">
        <v>162</v>
      </c>
      <c r="JM86" s="5">
        <f>(JO13+JO19+JO25+JO31+JO37)/11</f>
        <v>1478.8036363636363</v>
      </c>
      <c r="JP86" s="1">
        <f>JP$1</f>
        <v>43252</v>
      </c>
      <c r="JQ86" s="188" t="s">
        <v>162</v>
      </c>
      <c r="JR86" s="5">
        <f>(JT13+JT19+JT25+JT31+JT37)/11</f>
        <v>1482.7409090909091</v>
      </c>
      <c r="JU86" s="1">
        <f>JU$1</f>
        <v>43282</v>
      </c>
      <c r="JV86" s="188" t="s">
        <v>162</v>
      </c>
      <c r="JW86" s="5">
        <f>(JY13+JY19+JY25+JY31+JY37)/11</f>
        <v>1485.3209090909093</v>
      </c>
      <c r="JZ86" s="1">
        <f>JZ$1</f>
        <v>43313</v>
      </c>
      <c r="KA86" s="188" t="s">
        <v>162</v>
      </c>
      <c r="KB86" s="5">
        <f>(KD13+KD19+KD25+KD31+KD37)/11</f>
        <v>1488.5454545454543</v>
      </c>
      <c r="KE86" s="1">
        <f>KE$1</f>
        <v>43344</v>
      </c>
      <c r="KF86" s="188" t="s">
        <v>162</v>
      </c>
      <c r="KG86" s="5">
        <f>(KI13+KI19+KI25+KI31+KI37)/11</f>
        <v>1492.6490909090908</v>
      </c>
      <c r="KJ86" s="1">
        <f>KJ$1</f>
        <v>43374</v>
      </c>
      <c r="KK86" s="188" t="s">
        <v>162</v>
      </c>
      <c r="KL86" s="5">
        <f>(KN13+KN19+KN25+KN31+KN37)/11</f>
        <v>1494.46</v>
      </c>
      <c r="KO86" s="1">
        <f>KO$1</f>
        <v>43405</v>
      </c>
      <c r="KP86" s="188" t="s">
        <v>162</v>
      </c>
      <c r="KQ86" s="5">
        <f>(KS13+KS19+KS25+KS31+KS37)/11</f>
        <v>1501.39</v>
      </c>
      <c r="KT86" s="1">
        <f>KT$1</f>
        <v>43435</v>
      </c>
      <c r="KU86" s="188" t="s">
        <v>162</v>
      </c>
      <c r="KV86" s="5">
        <f>(KX13+KX19+KX25+KX31+KX37)/11</f>
        <v>1505.7918181818181</v>
      </c>
      <c r="KY86" s="1">
        <f>KY$1</f>
        <v>43466</v>
      </c>
      <c r="KZ86" s="188" t="s">
        <v>162</v>
      </c>
      <c r="LA86" s="5">
        <f>(LC13+LC19+LC25+LC31+LC37)/11</f>
        <v>1506.8318181818183</v>
      </c>
      <c r="LD86" s="1">
        <f>LD$1</f>
        <v>43497</v>
      </c>
      <c r="LE86" s="188" t="s">
        <v>162</v>
      </c>
      <c r="LF86" s="5">
        <f>(LH13+LH19+LH25+LH31+LH37)/11</f>
        <v>1509.6699999999998</v>
      </c>
      <c r="LI86" s="1">
        <f>LI$1</f>
        <v>43525</v>
      </c>
      <c r="LJ86" s="188" t="s">
        <v>162</v>
      </c>
      <c r="LK86" s="5">
        <f>(LM13+LM19+LM25+LM31+LM37)/11</f>
        <v>1510.5454545454543</v>
      </c>
      <c r="LN86" s="1">
        <f>LN$1</f>
        <v>43556</v>
      </c>
      <c r="LO86" s="188" t="s">
        <v>162</v>
      </c>
      <c r="LP86" s="5">
        <f>(LR13+LR19+LR25+LR31+LR37)/11</f>
        <v>1517.12</v>
      </c>
      <c r="LS86" s="1">
        <f>LS$1</f>
        <v>43586</v>
      </c>
      <c r="LT86" s="188" t="s">
        <v>162</v>
      </c>
      <c r="LU86" s="5">
        <f>(LW13+LW19+LW25+LW31+LW37)/11</f>
        <v>1556.9327272727271</v>
      </c>
      <c r="LX86" s="1">
        <f>LX$1</f>
        <v>43617</v>
      </c>
      <c r="LY86" s="188" t="s">
        <v>162</v>
      </c>
      <c r="LZ86" s="5">
        <f>(MB13+MB19+MB25+MB31+MB37)/11</f>
        <v>1562.5436363636363</v>
      </c>
      <c r="MC86" s="1">
        <f>MC$1</f>
        <v>43647</v>
      </c>
      <c r="MD86" s="188" t="s">
        <v>162</v>
      </c>
      <c r="ME86" s="5">
        <f>(MG13+MG19+MG25+MG31+MG37)/11</f>
        <v>1564.3445454545456</v>
      </c>
      <c r="MH86" s="1">
        <f>MH$1</f>
        <v>43678</v>
      </c>
      <c r="MI86" s="188" t="s">
        <v>162</v>
      </c>
      <c r="MJ86" s="5">
        <f>(ML13+ML19+ML25+ML31+ML37)/11</f>
        <v>1569.667272727273</v>
      </c>
      <c r="MM86" s="1">
        <f>MM$1</f>
        <v>43709</v>
      </c>
      <c r="MN86" s="188" t="s">
        <v>162</v>
      </c>
      <c r="MO86" s="5">
        <f>(MQ13+MQ19+MQ25+MQ31+MQ37)/11</f>
        <v>1579.6036363636363</v>
      </c>
      <c r="MR86" s="1">
        <f>MR$1</f>
        <v>43739</v>
      </c>
      <c r="MS86" s="188" t="s">
        <v>162</v>
      </c>
      <c r="MT86" s="5">
        <f>(MV13+MV19+MV25+MV31+MV37)/11</f>
        <v>1581.3536363636363</v>
      </c>
      <c r="MW86" s="1">
        <f>MW$1</f>
        <v>43770</v>
      </c>
      <c r="MX86" s="188" t="s">
        <v>162</v>
      </c>
      <c r="MY86" s="5">
        <f>(NA13+NA19+NA25+NA31+NA37)/11</f>
        <v>1585.0027272727275</v>
      </c>
      <c r="NB86" s="1">
        <f>NB$1</f>
        <v>43800</v>
      </c>
      <c r="NC86" s="188" t="s">
        <v>162</v>
      </c>
      <c r="ND86" s="5">
        <f>(NF13+NF19+NF25+NF31+NF37)/11</f>
        <v>1586.2945454545456</v>
      </c>
      <c r="NG86" s="1">
        <f>NG$1</f>
        <v>43831</v>
      </c>
      <c r="NH86" s="188" t="s">
        <v>162</v>
      </c>
      <c r="NI86" s="5">
        <f>(NK13+NK19+NK25+NK31+NK37)/11</f>
        <v>1591.8936363636365</v>
      </c>
      <c r="NL86" s="1">
        <f>NL$1</f>
        <v>43862</v>
      </c>
      <c r="NM86" s="188" t="s">
        <v>162</v>
      </c>
      <c r="NN86" s="5">
        <f>(NP13+NP19+NP25+NP31+NP37)/11</f>
        <v>1599.0890909090913</v>
      </c>
      <c r="NQ86" s="1">
        <f>NQ$1</f>
        <v>43891</v>
      </c>
      <c r="NR86" s="188" t="s">
        <v>162</v>
      </c>
      <c r="NS86" s="5">
        <f>(NU13+NU19+NU25+NU31+NU37)/11</f>
        <v>1599.4927272727271</v>
      </c>
      <c r="NV86" s="1">
        <f>NV$1</f>
        <v>43922</v>
      </c>
      <c r="NW86" s="188" t="s">
        <v>162</v>
      </c>
      <c r="NX86" s="5">
        <f>(NZ13+NZ19+NZ25+NZ31+NZ37)/11</f>
        <v>1600.7736363636366</v>
      </c>
      <c r="OA86" s="1">
        <f>OA$1</f>
        <v>43952</v>
      </c>
      <c r="OB86" s="188" t="s">
        <v>162</v>
      </c>
      <c r="OC86" s="5">
        <f>(OE13+OE19+OE25+OE31+OE37)/11</f>
        <v>1626.961818181818</v>
      </c>
      <c r="OF86" s="1">
        <f>OF$1</f>
        <v>43983</v>
      </c>
      <c r="OG86" s="188" t="s">
        <v>162</v>
      </c>
      <c r="OH86" s="5">
        <f>(OJ13+OJ19+OJ25+OJ31+OJ37)/11</f>
        <v>1627.5390909090909</v>
      </c>
      <c r="OK86" s="1">
        <f>OK$1</f>
        <v>44013</v>
      </c>
      <c r="OL86" s="188" t="s">
        <v>162</v>
      </c>
      <c r="OM86" s="5">
        <f>(OO13+OO19+OO25+OO31+OO37)/11</f>
        <v>1635.1663636363637</v>
      </c>
      <c r="OP86" s="1">
        <f>OP$1</f>
        <v>44044</v>
      </c>
      <c r="OQ86" s="188" t="s">
        <v>162</v>
      </c>
      <c r="OR86" s="5">
        <f>(OT13+OT19+OT25+OT31+OT37)/11</f>
        <v>1654.9363636363635</v>
      </c>
      <c r="OU86" s="1">
        <f>OU$1</f>
        <v>44075</v>
      </c>
      <c r="OV86" s="188" t="s">
        <v>162</v>
      </c>
      <c r="OW86" s="5">
        <f>(OY13+OY19+OY25+OY31+OY37)/11</f>
        <v>1687.7327272727271</v>
      </c>
      <c r="OZ86" s="1">
        <f>OZ$1</f>
        <v>44105</v>
      </c>
      <c r="PA86" s="188" t="s">
        <v>162</v>
      </c>
      <c r="PB86" s="5">
        <f>(PD13+PD19+PD25+PD31+PD37)/11</f>
        <v>1703.0590909090911</v>
      </c>
      <c r="PE86" s="1">
        <f>PE$1</f>
        <v>44136</v>
      </c>
      <c r="PF86" s="188" t="s">
        <v>162</v>
      </c>
      <c r="PG86" s="5">
        <f>(PI13+PI19+PI25+PI31+PI37)/11</f>
        <v>1717.2727272727273</v>
      </c>
      <c r="PJ86" s="1">
        <f>PJ$1</f>
        <v>44166</v>
      </c>
      <c r="PK86" s="188" t="s">
        <v>162</v>
      </c>
      <c r="PL86" s="5">
        <f>(PN13+PN19+PN25+PN31+PN37)/11</f>
        <v>1736.3845454545458</v>
      </c>
      <c r="PO86" s="1">
        <f>PO$1</f>
        <v>44197</v>
      </c>
      <c r="PP86" s="188" t="s">
        <v>162</v>
      </c>
      <c r="PQ86" s="5">
        <f>(PS13+PS19+PS25+PS31+PS37)/11</f>
        <v>1751.1954545454546</v>
      </c>
      <c r="PT86" s="1">
        <f>PT$1</f>
        <v>44228</v>
      </c>
      <c r="PU86" s="188" t="s">
        <v>162</v>
      </c>
      <c r="PV86" s="5">
        <f>(PX13+PX19+PX25+PX31+PX37)/11</f>
        <v>1766.6490909090912</v>
      </c>
      <c r="PY86" s="1">
        <f>PY$1</f>
        <v>44256</v>
      </c>
      <c r="PZ86" s="188" t="s">
        <v>162</v>
      </c>
      <c r="QA86" s="5">
        <f>(QC13+QC19+QC25+QC31+QC37)/11</f>
        <v>1805.808181818182</v>
      </c>
      <c r="QD86" s="1">
        <f>QD$1</f>
        <v>44287</v>
      </c>
      <c r="QE86" s="188" t="s">
        <v>162</v>
      </c>
      <c r="QF86" s="5">
        <f>(QH13+QH19+QH25+QH31+QH37)/11</f>
        <v>1834.2954545454545</v>
      </c>
      <c r="QI86" s="1">
        <f>QI$1</f>
        <v>44317</v>
      </c>
      <c r="QJ86" s="188" t="s">
        <v>162</v>
      </c>
      <c r="QK86" s="5">
        <f>(QM13+QM19+QM25+QM31+QM37)/11</f>
        <v>1911.0836363636363</v>
      </c>
      <c r="QN86" s="1">
        <f>QN$1</f>
        <v>44348</v>
      </c>
      <c r="QO86" s="188" t="s">
        <v>162</v>
      </c>
      <c r="QP86" s="5">
        <f>(QR13+QR19+QR25+QR31+QR37)/11</f>
        <v>1938.7309090909091</v>
      </c>
      <c r="QS86" s="1">
        <f>QS$1</f>
        <v>44378</v>
      </c>
      <c r="QT86" s="188" t="s">
        <v>162</v>
      </c>
      <c r="QU86" s="5">
        <f>(QW13+QW19+QW25+QW31+QW37)/11</f>
        <v>1964.6681818181821</v>
      </c>
      <c r="QX86" s="1">
        <f>QX$1</f>
        <v>44409</v>
      </c>
      <c r="QY86" s="188" t="s">
        <v>162</v>
      </c>
      <c r="QZ86" s="5">
        <f>(RB13+RB19+RB25+RB31+RB37)/11</f>
        <v>1989.7099999999998</v>
      </c>
      <c r="RC86" s="1">
        <f>RC$1</f>
        <v>44440</v>
      </c>
      <c r="RD86" s="188" t="s">
        <v>162</v>
      </c>
      <c r="RE86" s="5">
        <f>(RG13+RG19+RG25+RG31+RG37)/11</f>
        <v>2014.1218181818183</v>
      </c>
      <c r="RH86" s="1">
        <f>RH$1</f>
        <v>44470</v>
      </c>
      <c r="RI86" s="188" t="s">
        <v>162</v>
      </c>
      <c r="RJ86" s="5">
        <f>(RL13+RL19+RL25+RL31+RL37)/11</f>
        <v>2018.6181818181822</v>
      </c>
      <c r="RM86" s="1">
        <f>RM$1</f>
        <v>44501</v>
      </c>
      <c r="RN86" s="188" t="s">
        <v>162</v>
      </c>
      <c r="RO86" s="5">
        <f>(RQ13+RQ19+RQ25+RQ31+RQ37)/11</f>
        <v>2038.820909090909</v>
      </c>
      <c r="RR86" s="1">
        <f>RR$1</f>
        <v>44531</v>
      </c>
      <c r="RS86" s="188" t="s">
        <v>162</v>
      </c>
      <c r="RT86" s="5">
        <f>(RV13+RV19+RV25+RV31+RV37)/11</f>
        <v>2050.1681818181814</v>
      </c>
      <c r="RW86" s="1">
        <f>RW$1</f>
        <v>44562</v>
      </c>
      <c r="RX86" s="188" t="s">
        <v>162</v>
      </c>
      <c r="RY86" s="5">
        <f>(SA13+SA19+SA25+SA31+SA37)/11</f>
        <v>2057.8263636363636</v>
      </c>
      <c r="SB86" s="1">
        <f>SB$1</f>
        <v>44593</v>
      </c>
      <c r="SC86" s="188" t="s">
        <v>162</v>
      </c>
      <c r="SD86" s="5">
        <f>(SF13+SF19+SF25+SF31+SF37)/11</f>
        <v>2074.9045454545453</v>
      </c>
      <c r="SG86" s="1">
        <f>SG$1</f>
        <v>44621</v>
      </c>
      <c r="SH86" s="188" t="s">
        <v>162</v>
      </c>
      <c r="SI86" s="5">
        <f>(SK13+SK19+SK25+SK31+SK37)/11</f>
        <v>2092.5972727272729</v>
      </c>
      <c r="SL86" s="1">
        <f>SL$1</f>
        <v>44652</v>
      </c>
      <c r="SM86" s="188" t="s">
        <v>162</v>
      </c>
      <c r="SN86" s="5">
        <f>(SP13+SP19+SP25+SP31+SP37)/11</f>
        <v>2105.0890909090913</v>
      </c>
      <c r="SQ86" s="1">
        <f>SQ$1</f>
        <v>44682</v>
      </c>
      <c r="SR86" s="188" t="s">
        <v>162</v>
      </c>
      <c r="SS86" s="5">
        <f>(SU13+SU19+SU25+SU31+SU37)/11</f>
        <v>2219.5181818181818</v>
      </c>
      <c r="SV86" s="1">
        <f>SV$1</f>
        <v>44713</v>
      </c>
      <c r="SW86" s="188" t="s">
        <v>162</v>
      </c>
      <c r="SX86" s="5">
        <f>(SZ13+SZ19+SZ25+SZ31+SZ37)/11</f>
        <v>2224.4745454545455</v>
      </c>
      <c r="TA86" s="1">
        <f>TA$1</f>
        <v>44743</v>
      </c>
      <c r="TB86" s="188" t="s">
        <v>162</v>
      </c>
      <c r="TC86" s="5">
        <f>(TE13+TE19+TE25+TE31+TE37)/11</f>
        <v>2227.3054545454543</v>
      </c>
      <c r="TF86" s="1">
        <f>TF$1</f>
        <v>44774</v>
      </c>
      <c r="TG86" s="188" t="s">
        <v>162</v>
      </c>
      <c r="TH86" s="5">
        <f>(TJ13+TJ19+TJ25+TJ31+TJ37)/11</f>
        <v>2226.42</v>
      </c>
      <c r="TK86" s="1">
        <f>TK$1</f>
        <v>44805</v>
      </c>
      <c r="TL86" s="188" t="s">
        <v>162</v>
      </c>
      <c r="TM86" s="5">
        <f>(TO13+TO19+TO25+TO31+TO37)/11</f>
        <v>2228.4527272727273</v>
      </c>
      <c r="TP86" s="1">
        <f>TP$1</f>
        <v>44835</v>
      </c>
      <c r="TQ86" s="188" t="s">
        <v>162</v>
      </c>
      <c r="TR86" s="5">
        <f>(TT13+TT19+TT25+TT31+TT37)/11</f>
        <v>2228.9927272727273</v>
      </c>
      <c r="TU86" s="1">
        <f>TU$1</f>
        <v>44866</v>
      </c>
      <c r="TV86" s="188" t="s">
        <v>162</v>
      </c>
      <c r="TW86" s="5">
        <f>(TY13+TY19+TY25+TY31+TY37)/11</f>
        <v>2229.792727272727</v>
      </c>
      <c r="TZ86" s="1">
        <f>TZ$1</f>
        <v>44896</v>
      </c>
      <c r="UA86" s="188" t="s">
        <v>162</v>
      </c>
      <c r="UB86" s="5">
        <f>(UD13+UD19+UD25+UD31+UD37)/11</f>
        <v>2234.5872727272726</v>
      </c>
      <c r="UE86" s="1">
        <f>UE$1</f>
        <v>44927</v>
      </c>
      <c r="UF86" s="188" t="s">
        <v>162</v>
      </c>
      <c r="UG86" s="5">
        <f>(UI13+UI19+UI25+UI31+UI37)/11</f>
        <v>2235.7918181818177</v>
      </c>
      <c r="UJ86" s="1">
        <f>UJ$1</f>
        <v>44958</v>
      </c>
      <c r="UK86" s="188" t="s">
        <v>162</v>
      </c>
      <c r="UL86" s="5">
        <f>(UN13+UN19+UN25+UN31+UN37)/11</f>
        <v>2237.5209090909088</v>
      </c>
      <c r="UO86" s="1">
        <f>UO$1</f>
        <v>44986</v>
      </c>
      <c r="UP86" s="188" t="s">
        <v>162</v>
      </c>
      <c r="UQ86" s="5">
        <f>(US13+US19+US25+US31+US37)/11</f>
        <v>2349.4799999999996</v>
      </c>
      <c r="UT86" s="1">
        <f>UT$1</f>
        <v>45017</v>
      </c>
      <c r="UU86" s="188" t="s">
        <v>162</v>
      </c>
      <c r="UV86" s="5">
        <f>(UX13+UX19+UX25+UX31+UX37)/11</f>
        <v>2246.2909090909093</v>
      </c>
      <c r="UY86" s="1">
        <f>UY$1</f>
        <v>45047</v>
      </c>
      <c r="UZ86" s="188" t="s">
        <v>162</v>
      </c>
      <c r="VA86" s="5">
        <f>(VC13+VC19+VC25+VC31+VC37)/11</f>
        <v>2295.6563636363635</v>
      </c>
      <c r="VB86" s="5"/>
      <c r="VD86" s="1">
        <f>VD$1</f>
        <v>45078</v>
      </c>
      <c r="VE86" s="188" t="s">
        <v>162</v>
      </c>
      <c r="VF86" s="5">
        <f>(VH13+VH19+VH25+VH31+VH37)/11</f>
        <v>2297.0663636363633</v>
      </c>
      <c r="VI86" s="1">
        <f>VI$1</f>
        <v>45108</v>
      </c>
      <c r="VJ86" s="188" t="s">
        <v>162</v>
      </c>
      <c r="VK86" s="5">
        <f>(VM13+VM19+VM25+VM31+VM37)/11</f>
        <v>2304.6690909090912</v>
      </c>
      <c r="VL86" s="5"/>
      <c r="VN86" s="1">
        <f>VN$1</f>
        <v>45139</v>
      </c>
      <c r="VO86" s="188" t="s">
        <v>162</v>
      </c>
      <c r="VP86" s="5">
        <f>(VR13+VR19+VR25+VR31+VR37)/11</f>
        <v>2331.9263636363635</v>
      </c>
      <c r="VS86" s="1">
        <f>VS$1</f>
        <v>45170</v>
      </c>
      <c r="VT86" s="188" t="s">
        <v>162</v>
      </c>
      <c r="VU86" s="5">
        <f>(VW13+VW19+VW25+VW31+VW37)/11</f>
        <v>2338.2845454545454</v>
      </c>
      <c r="VV86" s="5"/>
      <c r="VX86" s="1">
        <f>VX$1</f>
        <v>45200</v>
      </c>
      <c r="VY86" s="188" t="s">
        <v>162</v>
      </c>
      <c r="VZ86" s="5">
        <f>(WB13+WB19+WB25+WB31+WB37)/11</f>
        <v>2345.9409090909094</v>
      </c>
      <c r="WC86" s="1">
        <f>WC$1</f>
        <v>45231</v>
      </c>
      <c r="WD86" s="188" t="s">
        <v>162</v>
      </c>
      <c r="WE86" s="5">
        <f>(WG13+WG19+WG25+WG31+WG37)/11</f>
        <v>2347.1090909090908</v>
      </c>
      <c r="WF86" s="5"/>
      <c r="WH86" s="1">
        <f>WH$1</f>
        <v>45261</v>
      </c>
      <c r="WI86" s="188" t="s">
        <v>162</v>
      </c>
      <c r="WJ86" s="5">
        <f>(WL13+WL19+WL25+WL31+WL37)/11</f>
        <v>2348.7754545454545</v>
      </c>
      <c r="WM86" s="1">
        <f>WM$1</f>
        <v>45292</v>
      </c>
      <c r="WN86" s="188" t="s">
        <v>162</v>
      </c>
      <c r="WO86" s="5">
        <f>(WQ13+WQ19+WQ25+WQ31+WQ37)/11</f>
        <v>2351.028181818182</v>
      </c>
      <c r="WR86" s="1">
        <f>WR$1</f>
        <v>45323</v>
      </c>
      <c r="WS86" s="188" t="s">
        <v>162</v>
      </c>
      <c r="WT86" s="5">
        <f>(WV13+WV19+WV25+WV31+WV37)/11</f>
        <v>2352.4172727272726</v>
      </c>
      <c r="WW86" s="1">
        <f>WW$1</f>
        <v>45352</v>
      </c>
      <c r="WX86" s="188" t="s">
        <v>162</v>
      </c>
      <c r="WY86" s="5">
        <f>(XA13+XA19+XA25+XA31+XA37)/11</f>
        <v>2354.3681818181822</v>
      </c>
      <c r="XB86" s="1">
        <f>XB$1</f>
        <v>45383</v>
      </c>
      <c r="XC86" s="188" t="s">
        <v>162</v>
      </c>
      <c r="XD86" s="5">
        <f>(XF13+XF19+XF25+XF31+XF37)/11</f>
        <v>2357.0318181818179</v>
      </c>
      <c r="XG86" s="1">
        <f>XG$1</f>
        <v>45413</v>
      </c>
      <c r="XH86" s="188" t="s">
        <v>162</v>
      </c>
      <c r="XI86" s="5">
        <f>(XK13+XK19+XK25+XK31+XK37)/11</f>
        <v>2390.2900000000004</v>
      </c>
      <c r="XL86" s="1">
        <f>XL$1</f>
        <v>45444</v>
      </c>
      <c r="XM86" s="188" t="s">
        <v>162</v>
      </c>
      <c r="XN86" s="5">
        <f>(XP13+XP19+XP25+XP31+XP37)/11</f>
        <v>2409.6945454545453</v>
      </c>
      <c r="XQ86" s="1">
        <f>XQ$1</f>
        <v>45474</v>
      </c>
      <c r="XR86" s="188" t="s">
        <v>162</v>
      </c>
      <c r="XS86" s="5">
        <f>(XU13+XU19+XU25+XU31+XU37)/11</f>
        <v>2422.9409090909089</v>
      </c>
      <c r="XV86" s="1">
        <f>XV$1</f>
        <v>45505</v>
      </c>
      <c r="XW86" s="188" t="s">
        <v>162</v>
      </c>
      <c r="XX86" s="5">
        <f>(XZ13+XZ19+XZ25+XZ31+XZ37)/11</f>
        <v>2425.4018181818178</v>
      </c>
      <c r="YA86" s="1">
        <f>YA$1</f>
        <v>45536</v>
      </c>
      <c r="YB86" s="188" t="s">
        <v>162</v>
      </c>
      <c r="YC86" s="5">
        <f>(YE13+YE19+YE25+YE31+YE37)/11</f>
        <v>2428.4645454545453</v>
      </c>
      <c r="YF86" s="1">
        <f>YF$1</f>
        <v>45566</v>
      </c>
      <c r="YG86" s="188" t="s">
        <v>162</v>
      </c>
      <c r="YH86" s="5">
        <f>(YJ13+YJ19+YJ25+YJ31+YJ37)/11</f>
        <v>2436.7099999999996</v>
      </c>
      <c r="YK86" s="1">
        <f>YK$1</f>
        <v>45597</v>
      </c>
      <c r="YL86" s="188" t="s">
        <v>162</v>
      </c>
      <c r="YM86" s="5">
        <f>(YO13+YO19+YO25+YO31+YO37)/11</f>
        <v>2590.0299999999997</v>
      </c>
      <c r="YP86" s="1">
        <f>YP$1</f>
        <v>45627</v>
      </c>
      <c r="YQ86" s="188" t="s">
        <v>162</v>
      </c>
      <c r="YR86" s="5">
        <f>(YT13+YT19+YT25+YT31+YT37)/11</f>
        <v>2474.7109090909089</v>
      </c>
      <c r="YU86" s="1">
        <f>YU$1</f>
        <v>45658</v>
      </c>
      <c r="YV86" s="188" t="s">
        <v>162</v>
      </c>
      <c r="YW86" s="5">
        <f>(YY13+YY19+YY25+YY31+YY37)/11</f>
        <v>2478.0745454545449</v>
      </c>
      <c r="YZ86" s="1">
        <f>YZ$1</f>
        <v>45689</v>
      </c>
      <c r="ZA86" s="188" t="s">
        <v>162</v>
      </c>
      <c r="ZB86" s="5">
        <f>(ZD13+ZD19+ZD25+ZD31+ZD37)/11</f>
        <v>2479.6763636363635</v>
      </c>
      <c r="ZE86" s="1">
        <f>ZE$1</f>
        <v>45717</v>
      </c>
      <c r="ZF86" s="188" t="s">
        <v>162</v>
      </c>
      <c r="ZG86" s="5">
        <f>(ZI13+ZI19+ZI25+ZI31+ZI37)/11</f>
        <v>2482.5972727272729</v>
      </c>
      <c r="ZJ86" s="1">
        <f>ZJ$1</f>
        <v>45748</v>
      </c>
      <c r="ZK86" s="188" t="s">
        <v>162</v>
      </c>
      <c r="ZL86" s="5">
        <f>(ZN13+ZN19+ZN25+ZN31+ZN37)/11</f>
        <v>0</v>
      </c>
      <c r="ZO86" s="1">
        <f>ZO$1</f>
        <v>45778</v>
      </c>
      <c r="ZP86" s="188" t="s">
        <v>162</v>
      </c>
      <c r="ZQ86" s="5">
        <f>(ZS13+ZS19+ZS25+ZS31+ZS37)/11</f>
        <v>0</v>
      </c>
      <c r="ZT86" s="1">
        <f>ZT$1</f>
        <v>45809</v>
      </c>
      <c r="ZU86" s="188" t="s">
        <v>162</v>
      </c>
      <c r="ZV86" s="5">
        <f>(ZX13+ZX19+ZX25+ZX31+ZX37)/11</f>
        <v>0</v>
      </c>
      <c r="ZY86" s="1">
        <f>ZY$1</f>
        <v>45839</v>
      </c>
      <c r="ZZ86" s="188" t="s">
        <v>162</v>
      </c>
      <c r="AAA86" s="5">
        <f>(AAC13+AAC19+AAC25+AAC31+AAC37)/11</f>
        <v>0</v>
      </c>
      <c r="AAD86" s="1">
        <f>AAD$1</f>
        <v>45870</v>
      </c>
      <c r="AAE86" s="188" t="s">
        <v>162</v>
      </c>
      <c r="AAF86" s="5">
        <f>(AAH13+AAH19+AAH25+AAH31+AAH37)/11</f>
        <v>0</v>
      </c>
      <c r="AAI86" s="1">
        <f>AAI$1</f>
        <v>45901</v>
      </c>
      <c r="AAJ86" s="188" t="s">
        <v>162</v>
      </c>
      <c r="AAK86" s="5">
        <f>(AAM13+AAM19+AAM25+AAM31+AAM37)/11</f>
        <v>0</v>
      </c>
    </row>
  </sheetData>
  <mergeCells count="638">
    <mergeCell ref="ZT1:ZX1"/>
    <mergeCell ref="ZY1:AAC1"/>
    <mergeCell ref="WR1:WV1"/>
    <mergeCell ref="WW1:XA1"/>
    <mergeCell ref="ZO3:ZR3"/>
    <mergeCell ref="ZY3:AAB3"/>
    <mergeCell ref="AAI3:AAL3"/>
    <mergeCell ref="YK1:YO1"/>
    <mergeCell ref="YP1:YT1"/>
    <mergeCell ref="YU1:YY1"/>
    <mergeCell ref="YZ1:ZD1"/>
    <mergeCell ref="ZE1:ZI1"/>
    <mergeCell ref="ZJ1:ZN1"/>
    <mergeCell ref="ZO1:ZS1"/>
    <mergeCell ref="AAD1:AAH1"/>
    <mergeCell ref="AAI1:AAM1"/>
    <mergeCell ref="WM3:WP3"/>
    <mergeCell ref="WW3:WZ3"/>
    <mergeCell ref="XG3:XJ3"/>
    <mergeCell ref="XQ3:XT3"/>
    <mergeCell ref="YA3:YD3"/>
    <mergeCell ref="YK3:YN3"/>
    <mergeCell ref="YU3:YX3"/>
    <mergeCell ref="ZE3:ZH3"/>
    <mergeCell ref="XV1:XZ1"/>
    <mergeCell ref="YA1:YE1"/>
    <mergeCell ref="YF1:YJ1"/>
    <mergeCell ref="XG1:XK1"/>
    <mergeCell ref="XL1:XP1"/>
    <mergeCell ref="XQ1:XU1"/>
    <mergeCell ref="VN1:VR1"/>
    <mergeCell ref="VS1:VW1"/>
    <mergeCell ref="VX1:WB1"/>
    <mergeCell ref="WC1:WG1"/>
    <mergeCell ref="WH1:WL1"/>
    <mergeCell ref="WM1:WQ1"/>
    <mergeCell ref="UY1:VC1"/>
    <mergeCell ref="VD1:VH1"/>
    <mergeCell ref="XB1:XF1"/>
    <mergeCell ref="VI1:VM1"/>
    <mergeCell ref="TA70:TD70"/>
    <mergeCell ref="TF70:TI70"/>
    <mergeCell ref="TK70:TN70"/>
    <mergeCell ref="TP70:TS70"/>
    <mergeCell ref="TA1:TE1"/>
    <mergeCell ref="TF1:TJ1"/>
    <mergeCell ref="SV1:SZ1"/>
    <mergeCell ref="SQ1:SU1"/>
    <mergeCell ref="TK1:TO1"/>
    <mergeCell ref="TP1:TT1"/>
    <mergeCell ref="SL70:SO70"/>
    <mergeCell ref="SQ70:ST70"/>
    <mergeCell ref="RM1:RQ1"/>
    <mergeCell ref="RR1:RV1"/>
    <mergeCell ref="RW1:SA1"/>
    <mergeCell ref="SB1:SF1"/>
    <mergeCell ref="SG1:SK1"/>
    <mergeCell ref="SL1:SP1"/>
    <mergeCell ref="SV70:SY70"/>
    <mergeCell ref="UE1:UI1"/>
    <mergeCell ref="UJ1:UN1"/>
    <mergeCell ref="UO1:US1"/>
    <mergeCell ref="UT1:UX1"/>
    <mergeCell ref="PO1:PS1"/>
    <mergeCell ref="PT1:PX1"/>
    <mergeCell ref="PY1:QC1"/>
    <mergeCell ref="QD1:QH1"/>
    <mergeCell ref="QI1:QM1"/>
    <mergeCell ref="QN1:QR1"/>
    <mergeCell ref="TU70:TX70"/>
    <mergeCell ref="TU1:TY1"/>
    <mergeCell ref="TZ1:UD1"/>
    <mergeCell ref="QS1:QW1"/>
    <mergeCell ref="QX1:RB1"/>
    <mergeCell ref="RC1:RG1"/>
    <mergeCell ref="RH1:RL1"/>
    <mergeCell ref="OU5:OX5"/>
    <mergeCell ref="OZ5:PC5"/>
    <mergeCell ref="PE5:PH5"/>
    <mergeCell ref="PJ5:PM5"/>
    <mergeCell ref="OU3:OX3"/>
    <mergeCell ref="OZ3:PC3"/>
    <mergeCell ref="PE3:PH3"/>
    <mergeCell ref="PJ3:PM3"/>
    <mergeCell ref="OU1:OY1"/>
    <mergeCell ref="OZ1:PD1"/>
    <mergeCell ref="PE1:PI1"/>
    <mergeCell ref="PJ1:PN1"/>
    <mergeCell ref="RM70:RP70"/>
    <mergeCell ref="RR70:RU70"/>
    <mergeCell ref="RW70:RZ70"/>
    <mergeCell ref="SB70:SE70"/>
    <mergeCell ref="SG70:SJ70"/>
    <mergeCell ref="RC70:RF70"/>
    <mergeCell ref="PO70:PR70"/>
    <mergeCell ref="PT70:PW70"/>
    <mergeCell ref="RH70:RK70"/>
    <mergeCell ref="KY70:LB70"/>
    <mergeCell ref="LD70:LG70"/>
    <mergeCell ref="LI70:LL70"/>
    <mergeCell ref="LN70:LQ70"/>
    <mergeCell ref="LS70:LV70"/>
    <mergeCell ref="OZ70:PC70"/>
    <mergeCell ref="PE70:PH70"/>
    <mergeCell ref="PJ70:PM70"/>
    <mergeCell ref="OA70:OD70"/>
    <mergeCell ref="QN70:QQ70"/>
    <mergeCell ref="QS70:QV70"/>
    <mergeCell ref="QX70:RA70"/>
    <mergeCell ref="NB70:NE70"/>
    <mergeCell ref="NG70:NJ70"/>
    <mergeCell ref="NL70:NO70"/>
    <mergeCell ref="NQ70:NT70"/>
    <mergeCell ref="NV70:NY70"/>
    <mergeCell ref="OF70:OI70"/>
    <mergeCell ref="LX70:MA70"/>
    <mergeCell ref="MC70:MF70"/>
    <mergeCell ref="HR70:HU70"/>
    <mergeCell ref="HW70:HZ70"/>
    <mergeCell ref="IB70:IE70"/>
    <mergeCell ref="IG70:IJ70"/>
    <mergeCell ref="IL70:IO70"/>
    <mergeCell ref="IQ70:IT70"/>
    <mergeCell ref="PY70:QB70"/>
    <mergeCell ref="QD70:QG70"/>
    <mergeCell ref="QI70:QL70"/>
    <mergeCell ref="KO70:KR70"/>
    <mergeCell ref="KT70:KW70"/>
    <mergeCell ref="JU70:JX70"/>
    <mergeCell ref="JZ70:KC70"/>
    <mergeCell ref="KE70:KH70"/>
    <mergeCell ref="KJ70:KM70"/>
    <mergeCell ref="JK70:JN70"/>
    <mergeCell ref="JP70:JS70"/>
    <mergeCell ref="MH70:MK70"/>
    <mergeCell ref="MM70:MP70"/>
    <mergeCell ref="MR70:MU70"/>
    <mergeCell ref="MW70:MZ70"/>
    <mergeCell ref="OK70:ON70"/>
    <mergeCell ref="OP70:OS70"/>
    <mergeCell ref="OU70:OX70"/>
    <mergeCell ref="CR70:CU70"/>
    <mergeCell ref="CW70:CZ70"/>
    <mergeCell ref="GD70:GG70"/>
    <mergeCell ref="GI70:GL70"/>
    <mergeCell ref="GN70:GQ70"/>
    <mergeCell ref="EZ70:FC70"/>
    <mergeCell ref="FE70:FH70"/>
    <mergeCell ref="FT70:FW70"/>
    <mergeCell ref="DL70:DO70"/>
    <mergeCell ref="DQ70:DT70"/>
    <mergeCell ref="EA70:ED70"/>
    <mergeCell ref="EK70:EN70"/>
    <mergeCell ref="FY70:GB70"/>
    <mergeCell ref="OP6:OS6"/>
    <mergeCell ref="MM6:MP6"/>
    <mergeCell ref="MR6:MU6"/>
    <mergeCell ref="MW6:MZ6"/>
    <mergeCell ref="NB6:NE6"/>
    <mergeCell ref="NG6:NJ6"/>
    <mergeCell ref="NL6:NO6"/>
    <mergeCell ref="BI70:BL70"/>
    <mergeCell ref="BN70:BQ70"/>
    <mergeCell ref="BS70:BV70"/>
    <mergeCell ref="BX70:CA70"/>
    <mergeCell ref="CC70:CF70"/>
    <mergeCell ref="CH70:CK70"/>
    <mergeCell ref="CM70:CP70"/>
    <mergeCell ref="DB70:DE70"/>
    <mergeCell ref="DG70:DJ70"/>
    <mergeCell ref="GS70:GV70"/>
    <mergeCell ref="GX70:HA70"/>
    <mergeCell ref="HC70:HF70"/>
    <mergeCell ref="HH70:HK70"/>
    <mergeCell ref="HM70:HP70"/>
    <mergeCell ref="IV70:IY70"/>
    <mergeCell ref="JA70:JD70"/>
    <mergeCell ref="JF70:JI70"/>
    <mergeCell ref="AY70:BB70"/>
    <mergeCell ref="BD70:BG70"/>
    <mergeCell ref="EF70:EI70"/>
    <mergeCell ref="PE6:PH6"/>
    <mergeCell ref="PJ6:PM6"/>
    <mergeCell ref="NQ6:NT6"/>
    <mergeCell ref="NV6:NY6"/>
    <mergeCell ref="OA6:OD6"/>
    <mergeCell ref="OF6:OI6"/>
    <mergeCell ref="JF6:JI6"/>
    <mergeCell ref="JK6:JN6"/>
    <mergeCell ref="JP6:JS6"/>
    <mergeCell ref="JU6:JX6"/>
    <mergeCell ref="JZ6:KC6"/>
    <mergeCell ref="HW6:HZ6"/>
    <mergeCell ref="IB6:IE6"/>
    <mergeCell ref="IG6:IJ6"/>
    <mergeCell ref="IL6:IO6"/>
    <mergeCell ref="IQ6:IT6"/>
    <mergeCell ref="FO6:FR6"/>
    <mergeCell ref="FT6:FW6"/>
    <mergeCell ref="FY6:GB6"/>
    <mergeCell ref="GD6:GG6"/>
    <mergeCell ref="GI6:GL6"/>
    <mergeCell ref="GN6:GQ6"/>
    <mergeCell ref="KE6:KH6"/>
    <mergeCell ref="KJ6:KM6"/>
    <mergeCell ref="KT6:KW6"/>
    <mergeCell ref="OU6:OX6"/>
    <mergeCell ref="OZ6:PC6"/>
    <mergeCell ref="HM6:HP6"/>
    <mergeCell ref="HR6:HU6"/>
    <mergeCell ref="KY6:LB6"/>
    <mergeCell ref="LD6:LG6"/>
    <mergeCell ref="JA6:JD6"/>
    <mergeCell ref="KO6:KR6"/>
    <mergeCell ref="GS6:GV6"/>
    <mergeCell ref="GX6:HA6"/>
    <mergeCell ref="HC6:HF6"/>
    <mergeCell ref="HH6:HK6"/>
    <mergeCell ref="IV6:IY6"/>
    <mergeCell ref="LI6:LL6"/>
    <mergeCell ref="LN6:LQ6"/>
    <mergeCell ref="LS6:LV6"/>
    <mergeCell ref="LX6:MA6"/>
    <mergeCell ref="MC6:MF6"/>
    <mergeCell ref="MH6:MK6"/>
    <mergeCell ref="OK6:ON6"/>
    <mergeCell ref="EZ6:FC6"/>
    <mergeCell ref="FE6:FH6"/>
    <mergeCell ref="FJ6:FM6"/>
    <mergeCell ref="CC6:CF6"/>
    <mergeCell ref="CH6:CK6"/>
    <mergeCell ref="CM6:CP6"/>
    <mergeCell ref="CR6:CU6"/>
    <mergeCell ref="CW6:CZ6"/>
    <mergeCell ref="DB6:DE6"/>
    <mergeCell ref="DQ6:DT6"/>
    <mergeCell ref="EF6:EI6"/>
    <mergeCell ref="DV6:DY6"/>
    <mergeCell ref="EA6:ED6"/>
    <mergeCell ref="BN6:BQ6"/>
    <mergeCell ref="BS6:BV6"/>
    <mergeCell ref="BX6:CA6"/>
    <mergeCell ref="DG6:DJ6"/>
    <mergeCell ref="DL6:DO6"/>
    <mergeCell ref="OP5:OS5"/>
    <mergeCell ref="MM5:MP5"/>
    <mergeCell ref="MR5:MU5"/>
    <mergeCell ref="MW5:MZ5"/>
    <mergeCell ref="NB5:NE5"/>
    <mergeCell ref="NG5:NJ5"/>
    <mergeCell ref="NL5:NO5"/>
    <mergeCell ref="KT5:KW5"/>
    <mergeCell ref="KY5:LB5"/>
    <mergeCell ref="LD5:LG5"/>
    <mergeCell ref="NQ5:NT5"/>
    <mergeCell ref="NV5:NY5"/>
    <mergeCell ref="OA5:OD5"/>
    <mergeCell ref="OF5:OI5"/>
    <mergeCell ref="OK5:ON5"/>
    <mergeCell ref="LI5:LL5"/>
    <mergeCell ref="EK6:EN6"/>
    <mergeCell ref="EP6:ES6"/>
    <mergeCell ref="EU6:EX6"/>
    <mergeCell ref="LN5:LQ5"/>
    <mergeCell ref="LS5:LV5"/>
    <mergeCell ref="LX5:MA5"/>
    <mergeCell ref="MC5:MF5"/>
    <mergeCell ref="MH5:MK5"/>
    <mergeCell ref="JU5:JX5"/>
    <mergeCell ref="JZ5:KC5"/>
    <mergeCell ref="HW5:HZ5"/>
    <mergeCell ref="IB5:IE5"/>
    <mergeCell ref="IG5:IJ5"/>
    <mergeCell ref="IL5:IO5"/>
    <mergeCell ref="IQ5:IT5"/>
    <mergeCell ref="IV5:IY5"/>
    <mergeCell ref="KE5:KH5"/>
    <mergeCell ref="KJ5:KM5"/>
    <mergeCell ref="KO5:KR5"/>
    <mergeCell ref="JA5:JD5"/>
    <mergeCell ref="JF5:JI5"/>
    <mergeCell ref="JK5:JN5"/>
    <mergeCell ref="JP5:JS5"/>
    <mergeCell ref="HH5:HK5"/>
    <mergeCell ref="HM5:HP5"/>
    <mergeCell ref="HR5:HU5"/>
    <mergeCell ref="FO5:FR5"/>
    <mergeCell ref="FT5:FW5"/>
    <mergeCell ref="FY5:GB5"/>
    <mergeCell ref="GD5:GG5"/>
    <mergeCell ref="GI5:GL5"/>
    <mergeCell ref="GN5:GQ5"/>
    <mergeCell ref="CM5:CP5"/>
    <mergeCell ref="CR5:CU5"/>
    <mergeCell ref="CW5:CZ5"/>
    <mergeCell ref="DB5:DE5"/>
    <mergeCell ref="HC5:HF5"/>
    <mergeCell ref="DG5:DJ5"/>
    <mergeCell ref="DL5:DO5"/>
    <mergeCell ref="DQ5:DT5"/>
    <mergeCell ref="DV5:DY5"/>
    <mergeCell ref="EA5:ED5"/>
    <mergeCell ref="FJ5:FM5"/>
    <mergeCell ref="EK5:EN5"/>
    <mergeCell ref="EP5:ES5"/>
    <mergeCell ref="EU5:EX5"/>
    <mergeCell ref="EZ5:FC5"/>
    <mergeCell ref="FE5:FH5"/>
    <mergeCell ref="BN5:BQ5"/>
    <mergeCell ref="BS5:BV5"/>
    <mergeCell ref="BX5:CA5"/>
    <mergeCell ref="GS5:GV5"/>
    <mergeCell ref="GX5:HA5"/>
    <mergeCell ref="OP3:OS3"/>
    <mergeCell ref="MM3:MP3"/>
    <mergeCell ref="MR3:MU3"/>
    <mergeCell ref="MW3:MZ3"/>
    <mergeCell ref="NB3:NE3"/>
    <mergeCell ref="NG3:NJ3"/>
    <mergeCell ref="NL3:NO3"/>
    <mergeCell ref="KT3:KW3"/>
    <mergeCell ref="KY3:LB3"/>
    <mergeCell ref="LD3:LG3"/>
    <mergeCell ref="NQ3:NT3"/>
    <mergeCell ref="NV3:NY3"/>
    <mergeCell ref="OA3:OD3"/>
    <mergeCell ref="OF3:OI3"/>
    <mergeCell ref="OK3:ON3"/>
    <mergeCell ref="LI3:LL3"/>
    <mergeCell ref="EF5:EI5"/>
    <mergeCell ref="CC5:CF5"/>
    <mergeCell ref="CH5:CK5"/>
    <mergeCell ref="LN3:LQ3"/>
    <mergeCell ref="LS3:LV3"/>
    <mergeCell ref="LX3:MA3"/>
    <mergeCell ref="MC3:MF3"/>
    <mergeCell ref="MH3:MK3"/>
    <mergeCell ref="JU3:JX3"/>
    <mergeCell ref="JZ3:KC3"/>
    <mergeCell ref="HW3:HZ3"/>
    <mergeCell ref="IB3:IE3"/>
    <mergeCell ref="IG3:IJ3"/>
    <mergeCell ref="IL3:IO3"/>
    <mergeCell ref="IQ3:IT3"/>
    <mergeCell ref="IV3:IY3"/>
    <mergeCell ref="KE3:KH3"/>
    <mergeCell ref="KJ3:KM3"/>
    <mergeCell ref="KO3:KR3"/>
    <mergeCell ref="JA3:JD3"/>
    <mergeCell ref="JF3:JI3"/>
    <mergeCell ref="JK3:JN3"/>
    <mergeCell ref="JP3:JS3"/>
    <mergeCell ref="HH3:HK3"/>
    <mergeCell ref="HM3:HP3"/>
    <mergeCell ref="HR3:HU3"/>
    <mergeCell ref="FO3:FR3"/>
    <mergeCell ref="FT3:FW3"/>
    <mergeCell ref="FY3:GB3"/>
    <mergeCell ref="GD3:GG3"/>
    <mergeCell ref="GI3:GL3"/>
    <mergeCell ref="GN3:GQ3"/>
    <mergeCell ref="CM3:CP3"/>
    <mergeCell ref="CR3:CU3"/>
    <mergeCell ref="CW3:CZ3"/>
    <mergeCell ref="DB3:DE3"/>
    <mergeCell ref="HC3:HF3"/>
    <mergeCell ref="DG3:DJ3"/>
    <mergeCell ref="DL3:DO3"/>
    <mergeCell ref="DQ3:DT3"/>
    <mergeCell ref="DV3:DY3"/>
    <mergeCell ref="EA3:ED3"/>
    <mergeCell ref="FJ3:FM3"/>
    <mergeCell ref="EK3:EN3"/>
    <mergeCell ref="EP3:ES3"/>
    <mergeCell ref="EU3:EX3"/>
    <mergeCell ref="EZ3:FC3"/>
    <mergeCell ref="FE3:FH3"/>
    <mergeCell ref="BN3:BQ3"/>
    <mergeCell ref="BS3:BV3"/>
    <mergeCell ref="BX3:CA3"/>
    <mergeCell ref="GS3:GV3"/>
    <mergeCell ref="GX3:HA3"/>
    <mergeCell ref="OP1:OT1"/>
    <mergeCell ref="MM1:MQ1"/>
    <mergeCell ref="MR1:MV1"/>
    <mergeCell ref="MW1:NA1"/>
    <mergeCell ref="NB1:NF1"/>
    <mergeCell ref="NG1:NK1"/>
    <mergeCell ref="NL1:NP1"/>
    <mergeCell ref="KT1:KX1"/>
    <mergeCell ref="KY1:LC1"/>
    <mergeCell ref="LD1:LH1"/>
    <mergeCell ref="NQ1:NU1"/>
    <mergeCell ref="NV1:NZ1"/>
    <mergeCell ref="OA1:OE1"/>
    <mergeCell ref="OF1:OJ1"/>
    <mergeCell ref="OK1:OO1"/>
    <mergeCell ref="LI1:LM1"/>
    <mergeCell ref="EF3:EI3"/>
    <mergeCell ref="CC3:CF3"/>
    <mergeCell ref="CH3:CK3"/>
    <mergeCell ref="LN1:LR1"/>
    <mergeCell ref="LS1:LW1"/>
    <mergeCell ref="LX1:MB1"/>
    <mergeCell ref="MC1:MG1"/>
    <mergeCell ref="MH1:ML1"/>
    <mergeCell ref="HW1:IA1"/>
    <mergeCell ref="IB1:IF1"/>
    <mergeCell ref="IG1:IK1"/>
    <mergeCell ref="IL1:IP1"/>
    <mergeCell ref="IQ1:IU1"/>
    <mergeCell ref="IV1:IZ1"/>
    <mergeCell ref="JA1:JE1"/>
    <mergeCell ref="JF1:JJ1"/>
    <mergeCell ref="JK1:JO1"/>
    <mergeCell ref="JP1:JT1"/>
    <mergeCell ref="JU1:JY1"/>
    <mergeCell ref="JZ1:KD1"/>
    <mergeCell ref="KJ1:KN1"/>
    <mergeCell ref="KO1:KS1"/>
    <mergeCell ref="KE1:KI1"/>
    <mergeCell ref="HH1:HL1"/>
    <mergeCell ref="HM1:HQ1"/>
    <mergeCell ref="HR1:HV1"/>
    <mergeCell ref="FO1:FS1"/>
    <mergeCell ref="FT1:FX1"/>
    <mergeCell ref="FY1:GC1"/>
    <mergeCell ref="GD1:GH1"/>
    <mergeCell ref="GI1:GM1"/>
    <mergeCell ref="GN1:GR1"/>
    <mergeCell ref="BN1:BR1"/>
    <mergeCell ref="BS1:BW1"/>
    <mergeCell ref="BX1:CB1"/>
    <mergeCell ref="GS1:GW1"/>
    <mergeCell ref="GX1:HB1"/>
    <mergeCell ref="HC1:HG1"/>
    <mergeCell ref="DG1:DK1"/>
    <mergeCell ref="DL1:DP1"/>
    <mergeCell ref="DQ1:DU1"/>
    <mergeCell ref="DV1:DZ1"/>
    <mergeCell ref="CC1:CG1"/>
    <mergeCell ref="CH1:CL1"/>
    <mergeCell ref="CM1:CQ1"/>
    <mergeCell ref="CR1:CV1"/>
    <mergeCell ref="CW1:DA1"/>
    <mergeCell ref="DB1:DF1"/>
    <mergeCell ref="EA1:EE1"/>
    <mergeCell ref="FJ1:FN1"/>
    <mergeCell ref="EF1:EJ1"/>
    <mergeCell ref="EK1:EO1"/>
    <mergeCell ref="EP1:ET1"/>
    <mergeCell ref="EU1:EY1"/>
    <mergeCell ref="EZ1:FD1"/>
    <mergeCell ref="FE1:FI1"/>
    <mergeCell ref="AY1:BC1"/>
    <mergeCell ref="BD1:BH1"/>
    <mergeCell ref="BI1:BM1"/>
    <mergeCell ref="AJ58:AM58"/>
    <mergeCell ref="AT58:AW58"/>
    <mergeCell ref="AJ65:AM65"/>
    <mergeCell ref="AT65:AW65"/>
    <mergeCell ref="AT28:AW28"/>
    <mergeCell ref="AJ35:AM35"/>
    <mergeCell ref="AT35:AW35"/>
    <mergeCell ref="AY3:BB3"/>
    <mergeCell ref="BD3:BG3"/>
    <mergeCell ref="BI3:BL3"/>
    <mergeCell ref="AY5:BB5"/>
    <mergeCell ref="BD5:BG5"/>
    <mergeCell ref="BI5:BL5"/>
    <mergeCell ref="AY6:BB6"/>
    <mergeCell ref="BD6:BG6"/>
    <mergeCell ref="BI6:BL6"/>
    <mergeCell ref="AJ7:AM7"/>
    <mergeCell ref="AT7:AW7"/>
    <mergeCell ref="AO1:AS1"/>
    <mergeCell ref="AT44:AW44"/>
    <mergeCell ref="AT51:AW51"/>
    <mergeCell ref="AT14:AW14"/>
    <mergeCell ref="AJ21:AM21"/>
    <mergeCell ref="AT21:AW21"/>
    <mergeCell ref="AT1:AX1"/>
    <mergeCell ref="AJ3:AM3"/>
    <mergeCell ref="AT3:AW3"/>
    <mergeCell ref="AJ5:AM5"/>
    <mergeCell ref="AT5:AW5"/>
    <mergeCell ref="AJ14:AM14"/>
    <mergeCell ref="AJ6:AM6"/>
    <mergeCell ref="AT6:AW6"/>
    <mergeCell ref="AT74:AW74"/>
    <mergeCell ref="AJ81:AM81"/>
    <mergeCell ref="AT81:AW81"/>
    <mergeCell ref="AJ66:AM66"/>
    <mergeCell ref="AT66:AW66"/>
    <mergeCell ref="AJ67:AM67"/>
    <mergeCell ref="AT67:AW67"/>
    <mergeCell ref="AT42:AW42"/>
    <mergeCell ref="AJ43:AM43"/>
    <mergeCell ref="AT43:AW43"/>
    <mergeCell ref="U43:X43"/>
    <mergeCell ref="U44:X44"/>
    <mergeCell ref="Z42:AC42"/>
    <mergeCell ref="AJ44:AM44"/>
    <mergeCell ref="AJ51:AM51"/>
    <mergeCell ref="AJ42:AM42"/>
    <mergeCell ref="AE1:AI1"/>
    <mergeCell ref="AE14:AH14"/>
    <mergeCell ref="AJ74:AM74"/>
    <mergeCell ref="AE74:AH74"/>
    <mergeCell ref="AJ1:AN1"/>
    <mergeCell ref="Z1:AD1"/>
    <mergeCell ref="AE5:AH5"/>
    <mergeCell ref="AE6:AH6"/>
    <mergeCell ref="AE7:AH7"/>
    <mergeCell ref="Z5:AC5"/>
    <mergeCell ref="Z6:AC6"/>
    <mergeCell ref="Z7:AC7"/>
    <mergeCell ref="Z14:AC14"/>
    <mergeCell ref="Z21:AC21"/>
    <mergeCell ref="Z28:AC28"/>
    <mergeCell ref="AJ28:AM28"/>
    <mergeCell ref="U21:X21"/>
    <mergeCell ref="U28:X28"/>
    <mergeCell ref="AE81:AH81"/>
    <mergeCell ref="Z3:AC3"/>
    <mergeCell ref="Z51:AC51"/>
    <mergeCell ref="Z58:AC58"/>
    <mergeCell ref="AE51:AH51"/>
    <mergeCell ref="AE58:AH58"/>
    <mergeCell ref="Z74:AC74"/>
    <mergeCell ref="Z81:AC81"/>
    <mergeCell ref="AE65:AH65"/>
    <mergeCell ref="AE66:AH66"/>
    <mergeCell ref="AE67:AH67"/>
    <mergeCell ref="Z67:AC67"/>
    <mergeCell ref="Z65:AC65"/>
    <mergeCell ref="Z66:AC66"/>
    <mergeCell ref="AE35:AH35"/>
    <mergeCell ref="AE42:AH42"/>
    <mergeCell ref="AE43:AH43"/>
    <mergeCell ref="AE44:AH44"/>
    <mergeCell ref="AE21:AH21"/>
    <mergeCell ref="AE28:AH28"/>
    <mergeCell ref="Z43:AC43"/>
    <mergeCell ref="Z44:AC44"/>
    <mergeCell ref="Z35:AC35"/>
    <mergeCell ref="AE3:AH3"/>
    <mergeCell ref="U35:X35"/>
    <mergeCell ref="U42:X42"/>
    <mergeCell ref="K1:O1"/>
    <mergeCell ref="P1:T1"/>
    <mergeCell ref="U1:Y1"/>
    <mergeCell ref="U81:X81"/>
    <mergeCell ref="U51:X51"/>
    <mergeCell ref="U58:X58"/>
    <mergeCell ref="U65:X65"/>
    <mergeCell ref="U66:X66"/>
    <mergeCell ref="U67:X67"/>
    <mergeCell ref="U74:X74"/>
    <mergeCell ref="P74:S74"/>
    <mergeCell ref="P81:S81"/>
    <mergeCell ref="U3:X3"/>
    <mergeCell ref="U5:X5"/>
    <mergeCell ref="U6:X6"/>
    <mergeCell ref="U7:X7"/>
    <mergeCell ref="U14:X14"/>
    <mergeCell ref="P35:S35"/>
    <mergeCell ref="P42:S42"/>
    <mergeCell ref="P43:S43"/>
    <mergeCell ref="K74:N74"/>
    <mergeCell ref="K81:N81"/>
    <mergeCell ref="A51:D51"/>
    <mergeCell ref="A58:D58"/>
    <mergeCell ref="A3:D3"/>
    <mergeCell ref="A5:D5"/>
    <mergeCell ref="A6:D6"/>
    <mergeCell ref="A7:D7"/>
    <mergeCell ref="A14:D14"/>
    <mergeCell ref="P21:S21"/>
    <mergeCell ref="P28:S28"/>
    <mergeCell ref="K43:N43"/>
    <mergeCell ref="K44:N44"/>
    <mergeCell ref="K51:N51"/>
    <mergeCell ref="K58:N58"/>
    <mergeCell ref="K42:N42"/>
    <mergeCell ref="P44:S44"/>
    <mergeCell ref="P51:S51"/>
    <mergeCell ref="P58:S58"/>
    <mergeCell ref="K3:N3"/>
    <mergeCell ref="K5:N5"/>
    <mergeCell ref="K6:N6"/>
    <mergeCell ref="K7:N7"/>
    <mergeCell ref="K14:N14"/>
    <mergeCell ref="K21:N21"/>
    <mergeCell ref="P3:S3"/>
    <mergeCell ref="P5:S5"/>
    <mergeCell ref="P6:S6"/>
    <mergeCell ref="P7:S7"/>
    <mergeCell ref="P14:S14"/>
    <mergeCell ref="F51:I51"/>
    <mergeCell ref="F58:I58"/>
    <mergeCell ref="F65:I65"/>
    <mergeCell ref="F66:I66"/>
    <mergeCell ref="F67:I67"/>
    <mergeCell ref="F74:I74"/>
    <mergeCell ref="K65:N65"/>
    <mergeCell ref="K66:N66"/>
    <mergeCell ref="K28:N28"/>
    <mergeCell ref="K35:N35"/>
    <mergeCell ref="K67:N67"/>
    <mergeCell ref="F81:I81"/>
    <mergeCell ref="P65:S65"/>
    <mergeCell ref="P66:S66"/>
    <mergeCell ref="P67:S67"/>
    <mergeCell ref="A1:E1"/>
    <mergeCell ref="F1:J1"/>
    <mergeCell ref="A65:D65"/>
    <mergeCell ref="A66:D66"/>
    <mergeCell ref="A67:D67"/>
    <mergeCell ref="A74:D74"/>
    <mergeCell ref="A81:D81"/>
    <mergeCell ref="F3:I3"/>
    <mergeCell ref="F5:I5"/>
    <mergeCell ref="A21:D21"/>
    <mergeCell ref="F6:I6"/>
    <mergeCell ref="F7:I7"/>
    <mergeCell ref="F14:I14"/>
    <mergeCell ref="A35:D35"/>
    <mergeCell ref="A42:D42"/>
    <mergeCell ref="A43:D43"/>
    <mergeCell ref="F21:I21"/>
    <mergeCell ref="F28:I28"/>
    <mergeCell ref="F35:I35"/>
    <mergeCell ref="F42:I42"/>
    <mergeCell ref="F43:I43"/>
    <mergeCell ref="F44:I44"/>
    <mergeCell ref="A28:D28"/>
    <mergeCell ref="A44:D44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78"/>
  <sheetViews>
    <sheetView topLeftCell="A130" workbookViewId="0">
      <selection activeCell="B16" sqref="B16:N18"/>
    </sheetView>
  </sheetViews>
  <sheetFormatPr defaultRowHeight="15" x14ac:dyDescent="0.25"/>
  <cols>
    <col min="2" max="2" width="10.7109375" bestFit="1" customWidth="1"/>
    <col min="3" max="3" width="16.140625" customWidth="1"/>
    <col min="6" max="6" width="12.7109375" customWidth="1"/>
    <col min="8" max="8" width="13.7109375" customWidth="1"/>
    <col min="9" max="9" width="9.140625" customWidth="1"/>
  </cols>
  <sheetData>
    <row r="1" spans="1:8" ht="15.75" x14ac:dyDescent="0.25">
      <c r="A1" s="218" t="s">
        <v>71</v>
      </c>
      <c r="B1" s="219" t="s">
        <v>187</v>
      </c>
      <c r="C1" s="219"/>
      <c r="D1" s="219"/>
      <c r="E1" s="219"/>
      <c r="F1" s="219"/>
    </row>
    <row r="2" spans="1:8" ht="23.25" x14ac:dyDescent="0.25">
      <c r="A2" s="218"/>
      <c r="B2" s="212" t="s">
        <v>62</v>
      </c>
      <c r="C2" s="212" t="s">
        <v>63</v>
      </c>
      <c r="D2" s="212" t="s">
        <v>73</v>
      </c>
      <c r="E2" s="212" t="s">
        <v>74</v>
      </c>
      <c r="F2" s="212" t="s">
        <v>75</v>
      </c>
    </row>
    <row r="3" spans="1:8" x14ac:dyDescent="0.25">
      <c r="A3" s="210">
        <v>41579</v>
      </c>
      <c r="B3" s="209">
        <f>Base_de_dados!$C$82</f>
        <v>497.35363636363633</v>
      </c>
      <c r="C3" s="209">
        <f>Base_de_dados!$C$83</f>
        <v>492.30272727272728</v>
      </c>
      <c r="D3" s="209">
        <f>Base_de_dados!$C$84</f>
        <v>59.206363636363648</v>
      </c>
      <c r="E3" s="209">
        <f>Base_de_dados!$C$85</f>
        <v>2.6790909090909087</v>
      </c>
      <c r="F3" s="209">
        <f>Base_de_dados!$C$86</f>
        <v>1051.5309090909088</v>
      </c>
    </row>
    <row r="4" spans="1:8" x14ac:dyDescent="0.25">
      <c r="A4" s="210">
        <v>41609</v>
      </c>
      <c r="B4" s="209">
        <f ca="1">OFFSET(Base_de_dados!$C$82,0,$H4)</f>
        <v>499.29909090909098</v>
      </c>
      <c r="C4" s="209">
        <f ca="1">OFFSET(Base_de_dados!$C$83,0,$H4)</f>
        <v>497.55636363636364</v>
      </c>
      <c r="D4" s="209">
        <f ca="1">OFFSET(Base_de_dados!$C$84,0,$H4)</f>
        <v>59.206363636363648</v>
      </c>
      <c r="E4" s="209">
        <f ca="1">OFFSET(Base_de_dados!$C$85,0,$H4)</f>
        <v>2.6790909090909087</v>
      </c>
      <c r="F4" s="209">
        <f ca="1">OFFSET(Base_de_dados!$C$86,0,$H4)</f>
        <v>1058.7427272727273</v>
      </c>
      <c r="H4">
        <v>5</v>
      </c>
    </row>
    <row r="5" spans="1:8" x14ac:dyDescent="0.25">
      <c r="A5" s="210">
        <v>41640</v>
      </c>
      <c r="B5" s="209">
        <f ca="1">OFFSET(Base_de_dados!$C$82,0,$H5)</f>
        <v>502.98363636363632</v>
      </c>
      <c r="C5" s="209">
        <f ca="1">OFFSET(Base_de_dados!$C$83,0,$H5)</f>
        <v>502.81545454545454</v>
      </c>
      <c r="D5" s="209">
        <f ca="1">OFFSET(Base_de_dados!$C$84,0,$H5)</f>
        <v>59.206363636363648</v>
      </c>
      <c r="E5" s="209">
        <f ca="1">OFFSET(Base_de_dados!$C$85,0,$H5)</f>
        <v>2.6790909090909087</v>
      </c>
      <c r="F5" s="209">
        <f ca="1">OFFSET(Base_de_dados!$C$86,0,$H5)</f>
        <v>1067.6809090909089</v>
      </c>
      <c r="H5">
        <v>10</v>
      </c>
    </row>
    <row r="6" spans="1:8" x14ac:dyDescent="0.25">
      <c r="A6" s="210">
        <v>41671</v>
      </c>
      <c r="B6" s="209">
        <f ca="1">OFFSET(Base_de_dados!$C$82,0,$H6)</f>
        <v>504.57090909090914</v>
      </c>
      <c r="C6" s="209">
        <f ca="1">OFFSET(Base_de_dados!$C$83,0,$H6)</f>
        <v>508.07000000000005</v>
      </c>
      <c r="D6" s="209">
        <f ca="1">OFFSET(Base_de_dados!$C$84,0,$H6)</f>
        <v>59.206363636363648</v>
      </c>
      <c r="E6" s="209">
        <f ca="1">OFFSET(Base_de_dados!$C$85,0,$H6)</f>
        <v>2.6790909090909087</v>
      </c>
      <c r="F6" s="209">
        <f ca="1">OFFSET(Base_de_dados!$C$86,0,$H6)</f>
        <v>1074.5281818181818</v>
      </c>
      <c r="H6">
        <v>15</v>
      </c>
    </row>
    <row r="7" spans="1:8" x14ac:dyDescent="0.25">
      <c r="A7" s="210">
        <v>41699</v>
      </c>
      <c r="B7" s="209">
        <f ca="1">OFFSET(Base_de_dados!$C$82,0,$H7)</f>
        <v>506.82909090909089</v>
      </c>
      <c r="C7" s="209">
        <f ca="1">OFFSET(Base_de_dados!$C$83,0,$H7)</f>
        <v>513.28181818181827</v>
      </c>
      <c r="D7" s="209">
        <f ca="1">OFFSET(Base_de_dados!$C$84,0,$H7)</f>
        <v>59.206363636363648</v>
      </c>
      <c r="E7" s="209">
        <f ca="1">OFFSET(Base_de_dados!$C$85,0,$H7)</f>
        <v>2.6790909090909087</v>
      </c>
      <c r="F7" s="209">
        <f ca="1">OFFSET(Base_de_dados!$C$86,0,$H7)</f>
        <v>1082.070909090909</v>
      </c>
      <c r="H7">
        <v>20</v>
      </c>
    </row>
    <row r="8" spans="1:8" x14ac:dyDescent="0.25">
      <c r="A8" s="210">
        <v>41730</v>
      </c>
      <c r="B8" s="209">
        <f ca="1">OFFSET(Base_de_dados!$C$82,0,$H8)</f>
        <v>507.98636363636365</v>
      </c>
      <c r="C8" s="209">
        <f ca="1">OFFSET(Base_de_dados!$C$83,0,$H8)</f>
        <v>518.56181818181824</v>
      </c>
      <c r="D8" s="209">
        <f ca="1">OFFSET(Base_de_dados!$C$84,0,$H8)</f>
        <v>59.206363636363648</v>
      </c>
      <c r="E8" s="209">
        <f ca="1">OFFSET(Base_de_dados!$C$85,0,$H8)</f>
        <v>2.6790909090909087</v>
      </c>
      <c r="F8" s="209">
        <f ca="1">OFFSET(Base_de_dados!$C$86,0,$H8)</f>
        <v>1088.4381818181819</v>
      </c>
      <c r="H8">
        <v>25</v>
      </c>
    </row>
    <row r="9" spans="1:8" x14ac:dyDescent="0.25">
      <c r="A9" s="210">
        <v>41760</v>
      </c>
      <c r="B9" s="209">
        <f ca="1">OFFSET(Base_de_dados!$C$82,0,$H9)</f>
        <v>508.68181818181819</v>
      </c>
      <c r="C9" s="209">
        <f ca="1">OFFSET(Base_de_dados!$C$83,0,$H9)</f>
        <v>572.89454545454544</v>
      </c>
      <c r="D9" s="209">
        <f ca="1">OFFSET(Base_de_dados!$C$84,0,$H9)</f>
        <v>59.206363636363648</v>
      </c>
      <c r="E9" s="209">
        <f ca="1">OFFSET(Base_de_dados!$C$85,0,$H9)</f>
        <v>2.6790909090909087</v>
      </c>
      <c r="F9" s="209">
        <f ca="1">OFFSET(Base_de_dados!$C$86,0,$H9)</f>
        <v>1143.5172727272727</v>
      </c>
      <c r="H9">
        <v>30</v>
      </c>
    </row>
    <row r="10" spans="1:8" x14ac:dyDescent="0.25">
      <c r="A10" s="210">
        <v>41791</v>
      </c>
      <c r="B10" s="209">
        <f ca="1">OFFSET(Base_de_dados!$C$82,0,$H10)</f>
        <v>509.12727272727267</v>
      </c>
      <c r="C10" s="209">
        <f ca="1">OFFSET(Base_de_dados!$C$83,0,$H10)</f>
        <v>572.89454545454544</v>
      </c>
      <c r="D10" s="209">
        <f ca="1">OFFSET(Base_de_dados!$C$84,0,$H10)</f>
        <v>59.206363636363648</v>
      </c>
      <c r="E10" s="209">
        <f ca="1">OFFSET(Base_de_dados!$C$85,0,$H10)</f>
        <v>2.6790909090909087</v>
      </c>
      <c r="F10" s="209">
        <f ca="1">OFFSET(Base_de_dados!$C$86,0,$H10)</f>
        <v>1143.9645454545455</v>
      </c>
      <c r="H10">
        <v>35</v>
      </c>
    </row>
    <row r="11" spans="1:8" x14ac:dyDescent="0.25">
      <c r="A11" s="210">
        <v>41821</v>
      </c>
      <c r="B11" s="209">
        <f ca="1">OFFSET(Base_de_dados!$C$82,0,$H11)</f>
        <v>513.82545454545459</v>
      </c>
      <c r="C11" s="209">
        <f ca="1">OFFSET(Base_de_dados!$C$83,0,$H11)</f>
        <v>572.89454545454544</v>
      </c>
      <c r="D11" s="209">
        <f ca="1">OFFSET(Base_de_dados!$C$84,0,$H11)</f>
        <v>59.206363636363648</v>
      </c>
      <c r="E11" s="209">
        <f ca="1">OFFSET(Base_de_dados!$C$85,0,$H11)</f>
        <v>2.6790909090909087</v>
      </c>
      <c r="F11" s="209">
        <f ca="1">OFFSET(Base_de_dados!$C$86,0,$H11)</f>
        <v>1148.6063636363638</v>
      </c>
      <c r="H11">
        <v>40</v>
      </c>
    </row>
    <row r="12" spans="1:8" x14ac:dyDescent="0.25">
      <c r="A12" s="210">
        <v>41852</v>
      </c>
      <c r="B12" s="209">
        <f ca="1">OFFSET(Base_de_dados!$C$82,0,$H12)</f>
        <v>517.69636363636357</v>
      </c>
      <c r="C12" s="209">
        <f ca="1">OFFSET(Base_de_dados!$C$83,0,$H12)</f>
        <v>572.89636363636373</v>
      </c>
      <c r="D12" s="209">
        <f ca="1">OFFSET(Base_de_dados!$C$84,0,$H12)</f>
        <v>59.206363636363648</v>
      </c>
      <c r="E12" s="209">
        <f ca="1">OFFSET(Base_de_dados!$C$85,0,$H12)</f>
        <v>2.6790909090909087</v>
      </c>
      <c r="F12" s="209">
        <f ca="1">OFFSET(Base_de_dados!$C$86,0,$H12)</f>
        <v>1152.4790909090909</v>
      </c>
      <c r="H12">
        <v>45</v>
      </c>
    </row>
    <row r="13" spans="1:8" x14ac:dyDescent="0.25">
      <c r="A13" s="210">
        <v>41883</v>
      </c>
      <c r="B13" s="209">
        <f ca="1">OFFSET(Base_de_dados!$C$82,0,$H13)</f>
        <v>520.72181818181809</v>
      </c>
      <c r="C13" s="209">
        <f ca="1">OFFSET(Base_de_dados!$C$83,0,$H13)</f>
        <v>572.89636363636373</v>
      </c>
      <c r="D13" s="209">
        <f ca="1">OFFSET(Base_de_dados!$C$84,0,$H13)</f>
        <v>59.206363636363648</v>
      </c>
      <c r="E13" s="209">
        <f ca="1">OFFSET(Base_de_dados!$C$85,0,$H13)</f>
        <v>2.6790909090909087</v>
      </c>
      <c r="F13" s="209">
        <f ca="1">OFFSET(Base_de_dados!$C$86,0,$H13)</f>
        <v>1155.5045454545455</v>
      </c>
      <c r="H13">
        <v>50</v>
      </c>
    </row>
    <row r="14" spans="1:8" x14ac:dyDescent="0.25">
      <c r="A14" s="210">
        <v>41913</v>
      </c>
      <c r="B14" s="209">
        <f ca="1">OFFSET(Base_de_dados!$C$82,0,$H14)</f>
        <v>521.06363636363631</v>
      </c>
      <c r="C14" s="209">
        <f ca="1">OFFSET(Base_de_dados!$C$83,0,$H14)</f>
        <v>577.44272727272721</v>
      </c>
      <c r="D14" s="209">
        <f ca="1">OFFSET(Base_de_dados!$C$84,0,$H14)</f>
        <v>63.955454545454543</v>
      </c>
      <c r="E14" s="209">
        <f ca="1">OFFSET(Base_de_dados!$C$85,0,$H14)</f>
        <v>2.6790909090909087</v>
      </c>
      <c r="F14" s="209">
        <f ca="1">OFFSET(Base_de_dados!$C$86,0,$H14)</f>
        <v>1165.1399999999999</v>
      </c>
      <c r="H14">
        <v>55</v>
      </c>
    </row>
    <row r="15" spans="1:8" x14ac:dyDescent="0.25">
      <c r="A15" s="210">
        <v>41944</v>
      </c>
      <c r="B15" s="209">
        <f ca="1">OFFSET(Base_de_dados!$C$82,0,$H15)</f>
        <v>522.66454545454542</v>
      </c>
      <c r="C15" s="209">
        <f ca="1">OFFSET(Base_de_dados!$C$83,0,$H15)</f>
        <v>577.44272727272721</v>
      </c>
      <c r="D15" s="209">
        <f ca="1">OFFSET(Base_de_dados!$C$84,0,$H15)</f>
        <v>64.010909090909095</v>
      </c>
      <c r="E15" s="209">
        <f ca="1">OFFSET(Base_de_dados!$C$85,0,$H15)</f>
        <v>2.6790909090909087</v>
      </c>
      <c r="F15" s="209">
        <f ca="1">OFFSET(Base_de_dados!$C$86,0,$H15)</f>
        <v>1166.7963636363636</v>
      </c>
      <c r="H15">
        <v>60</v>
      </c>
    </row>
    <row r="16" spans="1:8" x14ac:dyDescent="0.25">
      <c r="A16" s="210">
        <v>41974</v>
      </c>
      <c r="B16" s="209">
        <f ca="1">OFFSET(Base_de_dados!$C$82,0,$H16)</f>
        <v>523.17181818181814</v>
      </c>
      <c r="C16" s="209">
        <f ca="1">OFFSET(Base_de_dados!$C$83,0,$H16)</f>
        <v>577.44272727272721</v>
      </c>
      <c r="D16" s="209">
        <f ca="1">OFFSET(Base_de_dados!$C$84,0,$H16)</f>
        <v>67.521818181818176</v>
      </c>
      <c r="E16" s="209">
        <f ca="1">OFFSET(Base_de_dados!$C$85,0,$H16)</f>
        <v>2.6790909090909087</v>
      </c>
      <c r="F16" s="209">
        <f ca="1">OFFSET(Base_de_dados!$C$86,0,$H16)</f>
        <v>1170.8172727272727</v>
      </c>
      <c r="H16">
        <v>65</v>
      </c>
    </row>
    <row r="17" spans="1:9" x14ac:dyDescent="0.25">
      <c r="A17" s="210">
        <v>42005</v>
      </c>
      <c r="B17" s="209">
        <f ca="1">OFFSET(Base_de_dados!$C$82,0,$H17)</f>
        <v>524.92181818181825</v>
      </c>
      <c r="C17" s="209">
        <f ca="1">OFFSET(Base_de_dados!$C$83,0,$H17)</f>
        <v>577.44272727272721</v>
      </c>
      <c r="D17" s="209">
        <f ca="1">OFFSET(Base_de_dados!$C$84,0,$H17)</f>
        <v>67.521818181818176</v>
      </c>
      <c r="E17" s="209">
        <f ca="1">OFFSET(Base_de_dados!$C$85,0,$H17)</f>
        <v>2.6790909090909087</v>
      </c>
      <c r="F17" s="209">
        <f ca="1">OFFSET(Base_de_dados!$C$86,0,$H17)</f>
        <v>1172.5645454545454</v>
      </c>
      <c r="H17">
        <v>70</v>
      </c>
    </row>
    <row r="18" spans="1:9" x14ac:dyDescent="0.25">
      <c r="A18" s="210">
        <v>42036</v>
      </c>
      <c r="B18" s="209">
        <f ca="1">OFFSET(Base_de_dados!$C$82,0,$H18)</f>
        <v>527.58090909090913</v>
      </c>
      <c r="C18" s="209">
        <f ca="1">OFFSET(Base_de_dados!$C$83,0,$H18)</f>
        <v>577.44272727272721</v>
      </c>
      <c r="D18" s="209">
        <f ca="1">OFFSET(Base_de_dados!$C$84,0,$H18)</f>
        <v>67.572727272727278</v>
      </c>
      <c r="E18" s="209">
        <f ca="1">OFFSET(Base_de_dados!$C$85,0,$H18)</f>
        <v>2.6790909090909087</v>
      </c>
      <c r="F18" s="209">
        <f ca="1">OFFSET(Base_de_dados!$C$86,0,$H18)</f>
        <v>1175.2745454545454</v>
      </c>
      <c r="H18">
        <v>75</v>
      </c>
    </row>
    <row r="19" spans="1:9" x14ac:dyDescent="0.25">
      <c r="A19" s="210">
        <v>42064</v>
      </c>
      <c r="B19" s="209">
        <f ca="1">OFFSET(Base_de_dados!$C$82,0,$H19)</f>
        <v>532.39454545454544</v>
      </c>
      <c r="C19" s="209">
        <f ca="1">OFFSET(Base_de_dados!$C$83,0,$H19)</f>
        <v>577.44272727272721</v>
      </c>
      <c r="D19" s="209">
        <f ca="1">OFFSET(Base_de_dados!$C$84,0,$H19)</f>
        <v>67.576363636363652</v>
      </c>
      <c r="E19" s="209">
        <f ca="1">OFFSET(Base_de_dados!$C$85,0,$H19)</f>
        <v>2.6790909090909087</v>
      </c>
      <c r="F19" s="209">
        <f ca="1">OFFSET(Base_de_dados!$C$86,0,$H19)</f>
        <v>1180.0936363636365</v>
      </c>
      <c r="H19">
        <v>80</v>
      </c>
    </row>
    <row r="20" spans="1:9" x14ac:dyDescent="0.25">
      <c r="A20" s="210">
        <v>42095</v>
      </c>
      <c r="B20" s="209">
        <f ca="1">OFFSET(Base_de_dados!$C$82,0,$H20)</f>
        <v>535.47909090909081</v>
      </c>
      <c r="C20" s="209">
        <f ca="1">OFFSET(Base_de_dados!$C$83,0,$H20)</f>
        <v>577.44272727272721</v>
      </c>
      <c r="D20" s="209">
        <f ca="1">OFFSET(Base_de_dados!$C$84,0,$H20)</f>
        <v>67.574545454545458</v>
      </c>
      <c r="E20" s="209">
        <f ca="1">OFFSET(Base_de_dados!$C$85,0,$H20)</f>
        <v>2.6790909090909087</v>
      </c>
      <c r="F20" s="209">
        <f ca="1">OFFSET(Base_de_dados!$C$86,0,$H20)</f>
        <v>1183.1790909090907</v>
      </c>
      <c r="H20">
        <v>85</v>
      </c>
    </row>
    <row r="21" spans="1:9" x14ac:dyDescent="0.25">
      <c r="A21" s="210">
        <v>42125</v>
      </c>
      <c r="B21" s="209">
        <f ca="1">OFFSET(Base_de_dados!$C$82,0,$H21)</f>
        <v>541.19636363636357</v>
      </c>
      <c r="C21" s="209">
        <f ca="1">OFFSET(Base_de_dados!$C$83,0,$H21)</f>
        <v>626.0272727272727</v>
      </c>
      <c r="D21" s="209">
        <f ca="1">OFFSET(Base_de_dados!$C$84,0,$H21)</f>
        <v>67.576363636363652</v>
      </c>
      <c r="E21" s="209">
        <f ca="1">OFFSET(Base_de_dados!$C$85,0,$H21)</f>
        <v>2.6790909090909087</v>
      </c>
      <c r="F21" s="209">
        <f ca="1">OFFSET(Base_de_dados!$C$86,0,$H21)</f>
        <v>1237.4772727272727</v>
      </c>
      <c r="H21">
        <v>90</v>
      </c>
    </row>
    <row r="22" spans="1:9" x14ac:dyDescent="0.25">
      <c r="A22" s="210">
        <v>42156</v>
      </c>
      <c r="B22" s="209">
        <f ca="1">OFFSET(Base_de_dados!$C$82,0,$H22)</f>
        <v>546.07545454545459</v>
      </c>
      <c r="C22" s="209">
        <f ca="1">OFFSET(Base_de_dados!$C$83,0,$H22)</f>
        <v>632.33181818181811</v>
      </c>
      <c r="D22" s="209">
        <f ca="1">OFFSET(Base_de_dados!$C$84,0,$H22)</f>
        <v>68.38909090909091</v>
      </c>
      <c r="E22" s="209">
        <f ca="1">OFFSET(Base_de_dados!$C$85,0,$H22)</f>
        <v>2.6790909090909087</v>
      </c>
      <c r="F22" s="209">
        <f ca="1">OFFSET(Base_de_dados!$C$86,0,$H22)</f>
        <v>1249.4772727272727</v>
      </c>
      <c r="H22">
        <v>95</v>
      </c>
    </row>
    <row r="23" spans="1:9" x14ac:dyDescent="0.25">
      <c r="A23" s="210">
        <v>42186</v>
      </c>
      <c r="B23" s="209">
        <f ca="1">OFFSET(Base_de_dados!$C$82,0,$H23)</f>
        <v>548.52818181818191</v>
      </c>
      <c r="C23" s="209">
        <f ca="1">OFFSET(Base_de_dados!$C$83,0,$H23)</f>
        <v>632.33181818181811</v>
      </c>
      <c r="D23" s="209">
        <f ca="1">OFFSET(Base_de_dados!$C$84,0,$H23)</f>
        <v>70.142727272727271</v>
      </c>
      <c r="E23" s="209">
        <f ca="1">OFFSET(Base_de_dados!$C$85,0,$H23)</f>
        <v>2.6790909090909087</v>
      </c>
      <c r="F23" s="209">
        <f ca="1">OFFSET(Base_de_dados!$C$86,0,$H23)</f>
        <v>1253.6818181818182</v>
      </c>
      <c r="H23">
        <v>100</v>
      </c>
    </row>
    <row r="24" spans="1:9" x14ac:dyDescent="0.25">
      <c r="A24" s="210">
        <v>42217</v>
      </c>
      <c r="B24" s="209">
        <f ca="1">OFFSET(Base_de_dados!$C$82,0,$H24)</f>
        <v>550.56999999999994</v>
      </c>
      <c r="C24" s="209">
        <f ca="1">OFFSET(Base_de_dados!$C$83,0,$H24)</f>
        <v>632.33181818181811</v>
      </c>
      <c r="D24" s="209">
        <f ca="1">OFFSET(Base_de_dados!$C$84,0,$H24)</f>
        <v>70.142727272727271</v>
      </c>
      <c r="E24" s="209">
        <f ca="1">OFFSET(Base_de_dados!$C$85,0,$H24)</f>
        <v>2.6790909090909087</v>
      </c>
      <c r="F24" s="209">
        <f ca="1">OFFSET(Base_de_dados!$C$86,0,$H24)</f>
        <v>1255.7254545454546</v>
      </c>
      <c r="H24">
        <v>105</v>
      </c>
    </row>
    <row r="25" spans="1:9" x14ac:dyDescent="0.25">
      <c r="A25" s="210">
        <v>42248</v>
      </c>
      <c r="B25" s="209">
        <f ca="1">OFFSET(Base_de_dados!$C$82,0,$H25)</f>
        <v>552.94454545454539</v>
      </c>
      <c r="C25" s="209">
        <f ca="1">OFFSET(Base_de_dados!$C$83,0,$H25)</f>
        <v>632.33181818181811</v>
      </c>
      <c r="D25" s="209">
        <f ca="1">OFFSET(Base_de_dados!$C$84,0,$H25)</f>
        <v>70.142727272727271</v>
      </c>
      <c r="E25" s="209">
        <f ca="1">OFFSET(Base_de_dados!$C$85,0,$H25)</f>
        <v>2.6790909090909087</v>
      </c>
      <c r="F25" s="209">
        <f ca="1">OFFSET(Base_de_dados!$C$86,0,$H25)</f>
        <v>1258.0981818181817</v>
      </c>
      <c r="H25">
        <v>110</v>
      </c>
    </row>
    <row r="26" spans="1:9" x14ac:dyDescent="0.25">
      <c r="A26" s="210">
        <v>42278</v>
      </c>
      <c r="B26" s="209">
        <f ca="1">OFFSET(Base_de_dados!$C$82,0,$H26)</f>
        <v>566.15</v>
      </c>
      <c r="C26" s="209">
        <f ca="1">OFFSET(Base_de_dados!$C$83,0,$H26)</f>
        <v>632.33181818181811</v>
      </c>
      <c r="D26" s="209">
        <f ca="1">OFFSET(Base_de_dados!$C$84,0,$H26)</f>
        <v>70.61181818181818</v>
      </c>
      <c r="E26" s="209">
        <f ca="1">OFFSET(Base_de_dados!$C$85,0,$H26)</f>
        <v>2.6790909090909087</v>
      </c>
      <c r="F26" s="209">
        <f ca="1">OFFSET(Base_de_dados!$C$86,0,$H26)</f>
        <v>1271.7727272727273</v>
      </c>
      <c r="H26">
        <v>115</v>
      </c>
    </row>
    <row r="27" spans="1:9" x14ac:dyDescent="0.25">
      <c r="A27" s="210">
        <v>42309</v>
      </c>
      <c r="B27" s="209">
        <f ca="1">OFFSET(Base_de_dados!$C$82,0,$H27)</f>
        <v>569.38181818181818</v>
      </c>
      <c r="C27" s="209">
        <f ca="1">OFFSET(Base_de_dados!$C$83,0,$H27)</f>
        <v>635.74636363636364</v>
      </c>
      <c r="D27" s="209">
        <f ca="1">OFFSET(Base_de_dados!$C$84,0,$H27)</f>
        <v>70.849090909090918</v>
      </c>
      <c r="E27" s="209">
        <f ca="1">OFFSET(Base_de_dados!$C$85,0,$H27)</f>
        <v>2.6790909090909087</v>
      </c>
      <c r="F27" s="209">
        <f ca="1">OFFSET(Base_de_dados!$C$86,0,$H27)</f>
        <v>1278.6563636363637</v>
      </c>
      <c r="H27">
        <v>120</v>
      </c>
    </row>
    <row r="28" spans="1:9" x14ac:dyDescent="0.25">
      <c r="A28" s="210">
        <v>42339</v>
      </c>
      <c r="B28" s="209">
        <f ca="1">OFFSET(Base_de_dados!$C$82,0,$H28)</f>
        <v>570.62909090909091</v>
      </c>
      <c r="C28" s="209">
        <f ca="1">OFFSET(Base_de_dados!$C$83,0,$H28)</f>
        <v>635.74636363636364</v>
      </c>
      <c r="D28" s="209">
        <f ca="1">OFFSET(Base_de_dados!$C$84,0,$H28)</f>
        <v>70.867272727272734</v>
      </c>
      <c r="E28" s="209">
        <f ca="1">OFFSET(Base_de_dados!$C$85,0,$H28)</f>
        <v>2.6790909090909087</v>
      </c>
      <c r="F28" s="209">
        <f ca="1">OFFSET(Base_de_dados!$C$86,0,$H28)</f>
        <v>1279.9036363636365</v>
      </c>
      <c r="H28">
        <v>125</v>
      </c>
    </row>
    <row r="29" spans="1:9" x14ac:dyDescent="0.25">
      <c r="A29" s="210">
        <v>42370</v>
      </c>
      <c r="B29" s="209">
        <f ca="1">OFFSET(Base_de_dados!$C$82,0,$H29)</f>
        <v>575.13727272727272</v>
      </c>
      <c r="C29" s="209">
        <f ca="1">OFFSET(Base_de_dados!$C$83,0,$H29)</f>
        <v>635.74636363636364</v>
      </c>
      <c r="D29" s="209">
        <f ca="1">OFFSET(Base_de_dados!$C$84,0,$H29)</f>
        <v>70.849090909090918</v>
      </c>
      <c r="E29" s="209">
        <f ca="1">OFFSET(Base_de_dados!$C$85,0,$H29)</f>
        <v>2.6790909090909087</v>
      </c>
      <c r="F29" s="209">
        <f ca="1">OFFSET(Base_de_dados!$C$86,0,$H29)</f>
        <v>1284.4027272727271</v>
      </c>
      <c r="H29">
        <v>130</v>
      </c>
    </row>
    <row r="30" spans="1:9" x14ac:dyDescent="0.25">
      <c r="A30" s="210">
        <v>42401</v>
      </c>
      <c r="B30" s="209">
        <f ca="1">OFFSET(Base_de_dados!$C$82,0,$H30)</f>
        <v>578.02454545454543</v>
      </c>
      <c r="C30" s="209">
        <f ca="1">OFFSET(Base_de_dados!$C$83,0,$H30)</f>
        <v>635.74636363636364</v>
      </c>
      <c r="D30" s="209">
        <f ca="1">OFFSET(Base_de_dados!$C$84,0,$H30)</f>
        <v>70.849090909090918</v>
      </c>
      <c r="E30" s="209">
        <f ca="1">OFFSET(Base_de_dados!$C$85,0,$H30)</f>
        <v>2.6790909090909087</v>
      </c>
      <c r="F30" s="209">
        <f ca="1">OFFSET(Base_de_dados!$C$86,0,$H30)</f>
        <v>1287.2990909090911</v>
      </c>
      <c r="H30">
        <v>135</v>
      </c>
    </row>
    <row r="31" spans="1:9" x14ac:dyDescent="0.25">
      <c r="A31" s="210">
        <v>42430</v>
      </c>
      <c r="B31" s="209">
        <f ca="1">OFFSET(Base_de_dados!$C$82,0,$H31)</f>
        <v>586.48636363636354</v>
      </c>
      <c r="C31" s="209">
        <f ca="1">OFFSET(Base_de_dados!$C$83,0,$H31)</f>
        <v>635.74636363636364</v>
      </c>
      <c r="D31" s="209">
        <f ca="1">OFFSET(Base_de_dados!$C$84,0,$H31)</f>
        <v>70.849090909090918</v>
      </c>
      <c r="E31" s="209">
        <f ca="1">OFFSET(Base_de_dados!$C$85,0,$H31)</f>
        <v>2.6790909090909087</v>
      </c>
      <c r="F31" s="209">
        <f ca="1">OFFSET(Base_de_dados!$C$86,0,$H31)</f>
        <v>1295.7609090909091</v>
      </c>
      <c r="H31">
        <v>140</v>
      </c>
      <c r="I31" s="211"/>
    </row>
    <row r="32" spans="1:9" x14ac:dyDescent="0.25">
      <c r="A32" s="210">
        <v>42461</v>
      </c>
      <c r="B32" s="209">
        <f ca="1">OFFSET(Base_de_dados!$C$82,0,$H32)</f>
        <v>589.48090909090899</v>
      </c>
      <c r="C32" s="209">
        <f ca="1">OFFSET(Base_de_dados!$C$83,0,$H32)</f>
        <v>635.74636363636364</v>
      </c>
      <c r="D32" s="209">
        <f ca="1">OFFSET(Base_de_dados!$C$84,0,$H32)</f>
        <v>70.849090909090918</v>
      </c>
      <c r="E32" s="209">
        <f ca="1">OFFSET(Base_de_dados!$C$85,0,$H32)</f>
        <v>2.6990909090909088</v>
      </c>
      <c r="F32" s="209">
        <f ca="1">OFFSET(Base_de_dados!$C$86,0,$H32)</f>
        <v>1298.7754545454545</v>
      </c>
      <c r="H32">
        <v>145</v>
      </c>
    </row>
    <row r="33" spans="1:8" x14ac:dyDescent="0.25">
      <c r="A33" s="210">
        <v>42491</v>
      </c>
      <c r="B33" s="209">
        <f ca="1">OFFSET(Base_de_dados!$C$82,0,$H33)</f>
        <v>595.88363636363636</v>
      </c>
      <c r="C33" s="209">
        <f ca="1">OFFSET(Base_de_dados!$C$83,0,$H33)</f>
        <v>635.74636363636364</v>
      </c>
      <c r="D33" s="209">
        <f ca="1">OFFSET(Base_de_dados!$C$84,0,$H33)</f>
        <v>71.084545454545449</v>
      </c>
      <c r="E33" s="209">
        <f ca="1">OFFSET(Base_de_dados!$C$85,0,$H33)</f>
        <v>2.7190909090909092</v>
      </c>
      <c r="F33" s="209">
        <f ca="1">OFFSET(Base_de_dados!$C$86,0,$H33)</f>
        <v>1305.4336363636364</v>
      </c>
      <c r="H33">
        <v>150</v>
      </c>
    </row>
    <row r="34" spans="1:8" x14ac:dyDescent="0.25">
      <c r="A34" s="210">
        <v>42522</v>
      </c>
      <c r="B34" s="209">
        <f ca="1">OFFSET(Base_de_dados!$C$82,0,$H34)</f>
        <v>599.89272727272726</v>
      </c>
      <c r="C34" s="209">
        <f ca="1">OFFSET(Base_de_dados!$C$83,0,$H34)</f>
        <v>635.74636363636364</v>
      </c>
      <c r="D34" s="209">
        <f ca="1">OFFSET(Base_de_dados!$C$84,0,$H34)</f>
        <v>71.084545454545449</v>
      </c>
      <c r="E34" s="209">
        <f ca="1">OFFSET(Base_de_dados!$C$85,0,$H34)</f>
        <v>2.7190909090909092</v>
      </c>
      <c r="F34" s="209">
        <f ca="1">OFFSET(Base_de_dados!$C$86,0,$H34)</f>
        <v>1309.4427272727273</v>
      </c>
      <c r="H34">
        <v>155</v>
      </c>
    </row>
    <row r="35" spans="1:8" x14ac:dyDescent="0.25">
      <c r="A35" s="210">
        <v>42552</v>
      </c>
      <c r="B35" s="209">
        <f ca="1">OFFSET(Base_de_dados!$C$82,0,$H35)</f>
        <v>603.43727272727267</v>
      </c>
      <c r="C35" s="209">
        <f ca="1">OFFSET(Base_de_dados!$C$83,0,$H35)</f>
        <v>665.76454545454544</v>
      </c>
      <c r="D35" s="209">
        <f ca="1">OFFSET(Base_de_dados!$C$84,0,$H35)</f>
        <v>71.084545454545449</v>
      </c>
      <c r="E35" s="209">
        <f ca="1">OFFSET(Base_de_dados!$C$85,0,$H35)</f>
        <v>2.7190909090909092</v>
      </c>
      <c r="F35" s="209">
        <f ca="1">OFFSET(Base_de_dados!$C$86,0,$H35)</f>
        <v>1343.0054545454545</v>
      </c>
      <c r="H35">
        <v>160</v>
      </c>
    </row>
    <row r="36" spans="1:8" x14ac:dyDescent="0.25">
      <c r="A36" s="210">
        <v>42583</v>
      </c>
      <c r="B36" s="209">
        <f ca="1">OFFSET(Base_de_dados!$C$82,0,$H36)</f>
        <v>607.75636363636363</v>
      </c>
      <c r="C36" s="209">
        <f ca="1">OFFSET(Base_de_dados!$C$83,0,$H36)</f>
        <v>705.07636363636368</v>
      </c>
      <c r="D36" s="209">
        <f ca="1">OFFSET(Base_de_dados!$C$84,0,$H36)</f>
        <v>72.219090909090923</v>
      </c>
      <c r="E36" s="209">
        <f ca="1">OFFSET(Base_de_dados!$C$85,0,$H36)</f>
        <v>2.6636363636363636</v>
      </c>
      <c r="F36" s="209">
        <f ca="1">OFFSET(Base_de_dados!$C$86,0,$H36)</f>
        <v>1387.7154545454546</v>
      </c>
      <c r="H36">
        <v>165</v>
      </c>
    </row>
    <row r="37" spans="1:8" x14ac:dyDescent="0.25">
      <c r="A37" s="210">
        <v>42614</v>
      </c>
      <c r="B37" s="209">
        <f ca="1">OFFSET(Base_de_dados!$C$82,0,$H37)</f>
        <v>615.71909090909094</v>
      </c>
      <c r="C37" s="209">
        <f ca="1">OFFSET(Base_de_dados!$C$83,0,$H37)</f>
        <v>667.14636363636362</v>
      </c>
      <c r="D37" s="209">
        <f ca="1">OFFSET(Base_de_dados!$C$84,0,$H37)</f>
        <v>77.117272727272749</v>
      </c>
      <c r="E37" s="209">
        <f ca="1">OFFSET(Base_de_dados!$C$85,0,$H37)</f>
        <v>2.6636363636363636</v>
      </c>
      <c r="F37" s="209">
        <f ca="1">OFFSET(Base_de_dados!$C$86,0,$H37)</f>
        <v>1362.71</v>
      </c>
      <c r="H37">
        <v>170</v>
      </c>
    </row>
    <row r="38" spans="1:8" x14ac:dyDescent="0.25">
      <c r="A38" s="210">
        <v>42644</v>
      </c>
      <c r="B38" s="209">
        <f ca="1">OFFSET(Base_de_dados!$C$82,0,$H38)</f>
        <v>622.58090909090902</v>
      </c>
      <c r="C38" s="209">
        <f ca="1">OFFSET(Base_de_dados!$C$83,0,$H38)</f>
        <v>667.14636363636362</v>
      </c>
      <c r="D38" s="209">
        <f ca="1">OFFSET(Base_de_dados!$C$84,0,$H38)</f>
        <v>77.117272727272749</v>
      </c>
      <c r="E38" s="209">
        <f ca="1">OFFSET(Base_de_dados!$C$85,0,$H38)</f>
        <v>2.6636363636363636</v>
      </c>
      <c r="F38" s="209">
        <f ca="1">OFFSET(Base_de_dados!$C$86,0,$H38)</f>
        <v>1369.5081818181818</v>
      </c>
      <c r="H38">
        <v>175</v>
      </c>
    </row>
    <row r="39" spans="1:8" x14ac:dyDescent="0.25">
      <c r="A39" s="210">
        <v>42675</v>
      </c>
      <c r="B39" s="209">
        <f ca="1">OFFSET(Base_de_dados!$C$82,0,$H39)</f>
        <v>624.39363636363635</v>
      </c>
      <c r="C39" s="209">
        <f ca="1">OFFSET(Base_de_dados!$C$83,0,$H39)</f>
        <v>686.88</v>
      </c>
      <c r="D39" s="209">
        <f ca="1">OFFSET(Base_de_dados!$C$84,0,$H39)</f>
        <v>77.117272727272749</v>
      </c>
      <c r="E39" s="209">
        <f ca="1">OFFSET(Base_de_dados!$C$85,0,$H39)</f>
        <v>2.6790909090909087</v>
      </c>
      <c r="F39" s="209">
        <f ca="1">OFFSET(Base_de_dados!$C$86,0,$H39)</f>
        <v>1391.0700000000002</v>
      </c>
      <c r="H39">
        <v>180</v>
      </c>
    </row>
    <row r="40" spans="1:8" x14ac:dyDescent="0.25">
      <c r="A40" s="210">
        <v>42705</v>
      </c>
      <c r="B40" s="209">
        <f ca="1">OFFSET(Base_de_dados!$C$82,0,$H40)</f>
        <v>625.85272727272718</v>
      </c>
      <c r="C40" s="209">
        <f ca="1">OFFSET(Base_de_dados!$C$83,0,$H40)</f>
        <v>686.88</v>
      </c>
      <c r="D40" s="209">
        <f ca="1">OFFSET(Base_de_dados!$C$84,0,$H40)</f>
        <v>78.99909090909091</v>
      </c>
      <c r="E40" s="209">
        <f ca="1">OFFSET(Base_de_dados!$C$85,0,$H40)</f>
        <v>2.6790909090909087</v>
      </c>
      <c r="F40" s="209">
        <f ca="1">OFFSET(Base_de_dados!$C$86,0,$H40)</f>
        <v>1394.4109090909092</v>
      </c>
      <c r="H40">
        <v>185</v>
      </c>
    </row>
    <row r="41" spans="1:8" x14ac:dyDescent="0.25">
      <c r="A41" s="210">
        <v>42736</v>
      </c>
      <c r="B41" s="209">
        <f ca="1">OFFSET(Base_de_dados!$C$82,0,$H41)</f>
        <v>629.51363636363646</v>
      </c>
      <c r="C41" s="209">
        <f ca="1">OFFSET(Base_de_dados!$C$83,0,$H41)</f>
        <v>686.88</v>
      </c>
      <c r="D41" s="209">
        <f ca="1">OFFSET(Base_de_dados!$C$84,0,$H41)</f>
        <v>79.939090909090908</v>
      </c>
      <c r="E41" s="209">
        <f ca="1">OFFSET(Base_de_dados!$C$85,0,$H41)</f>
        <v>2.6790909090909087</v>
      </c>
      <c r="F41" s="209">
        <f ca="1">OFFSET(Base_de_dados!$C$86,0,$H41)</f>
        <v>1399.0118181818182</v>
      </c>
      <c r="H41">
        <v>190</v>
      </c>
    </row>
    <row r="42" spans="1:8" x14ac:dyDescent="0.25">
      <c r="A42" s="210">
        <v>42767</v>
      </c>
      <c r="B42" s="209">
        <f ca="1">OFFSET(Base_de_dados!$C$82,0,$H42)</f>
        <v>630.97727272727275</v>
      </c>
      <c r="C42" s="209">
        <f ca="1">OFFSET(Base_de_dados!$C$83,0,$H42)</f>
        <v>686.88</v>
      </c>
      <c r="D42" s="209">
        <f ca="1">OFFSET(Base_de_dados!$C$84,0,$H42)</f>
        <v>79.939090909090908</v>
      </c>
      <c r="E42" s="209">
        <f ca="1">OFFSET(Base_de_dados!$C$85,0,$H42)</f>
        <v>2.6636363636363636</v>
      </c>
      <c r="F42" s="209">
        <f ca="1">OFFSET(Base_de_dados!$C$86,0,$H42)</f>
        <v>1400.46</v>
      </c>
      <c r="H42">
        <v>195</v>
      </c>
    </row>
    <row r="43" spans="1:8" x14ac:dyDescent="0.25">
      <c r="A43" s="210">
        <v>42795</v>
      </c>
      <c r="B43" s="209">
        <f ca="1">OFFSET(Base_de_dados!$C$82,0,$H43)</f>
        <v>631.1109090909091</v>
      </c>
      <c r="C43" s="209">
        <f ca="1">OFFSET(Base_de_dados!$C$83,0,$H43)</f>
        <v>686.88</v>
      </c>
      <c r="D43" s="209">
        <f ca="1">OFFSET(Base_de_dados!$C$84,0,$H43)</f>
        <v>80.409090909090907</v>
      </c>
      <c r="E43" s="209">
        <f ca="1">OFFSET(Base_de_dados!$C$85,0,$H43)</f>
        <v>2.6636363636363636</v>
      </c>
      <c r="F43" s="209">
        <f ca="1">OFFSET(Base_de_dados!$C$86,0,$H43)</f>
        <v>1401.0636363636365</v>
      </c>
      <c r="H43">
        <v>200</v>
      </c>
    </row>
    <row r="44" spans="1:8" x14ac:dyDescent="0.25">
      <c r="A44" s="210">
        <v>42826</v>
      </c>
      <c r="B44" s="209">
        <f ca="1">OFFSET(Base_de_dados!$C$82,0,$H44)</f>
        <v>632.0627272727271</v>
      </c>
      <c r="C44" s="209">
        <f ca="1">OFFSET(Base_de_dados!$C$83,0,$H44)</f>
        <v>686.88</v>
      </c>
      <c r="D44" s="209">
        <f ca="1">OFFSET(Base_de_dados!$C$84,0,$H44)</f>
        <v>80.409090909090907</v>
      </c>
      <c r="E44" s="209">
        <f ca="1">OFFSET(Base_de_dados!$C$85,0,$H44)</f>
        <v>2.6727272727272724</v>
      </c>
      <c r="F44" s="209">
        <f ca="1">OFFSET(Base_de_dados!$C$86,0,$H44)</f>
        <v>1402.0245454545454</v>
      </c>
      <c r="H44">
        <v>205</v>
      </c>
    </row>
    <row r="45" spans="1:8" x14ac:dyDescent="0.25">
      <c r="A45" s="210">
        <v>42856</v>
      </c>
      <c r="B45" s="209">
        <f ca="1">OFFSET(Base_de_dados!$C$82,0,$H45)</f>
        <v>633.74909090909091</v>
      </c>
      <c r="C45" s="209">
        <f ca="1">OFFSET(Base_de_dados!$C$83,0,$H45)</f>
        <v>686.88</v>
      </c>
      <c r="D45" s="209">
        <f ca="1">OFFSET(Base_de_dados!$C$84,0,$H45)</f>
        <v>80.409090909090907</v>
      </c>
      <c r="E45" s="209">
        <f ca="1">OFFSET(Base_de_dados!$C$85,0,$H45)</f>
        <v>2.6727272727272724</v>
      </c>
      <c r="F45" s="209">
        <f ca="1">OFFSET(Base_de_dados!$C$86,0,$H45)</f>
        <v>1403.6563636363635</v>
      </c>
      <c r="H45">
        <v>210</v>
      </c>
    </row>
    <row r="46" spans="1:8" x14ac:dyDescent="0.25">
      <c r="A46" s="210">
        <v>42887</v>
      </c>
      <c r="B46" s="209">
        <f ca="1">OFFSET(Base_de_dados!$C$82,0,$H46)</f>
        <v>636.7318181818182</v>
      </c>
      <c r="C46" s="209">
        <f ca="1">OFFSET(Base_de_dados!$C$83,0,$H46)</f>
        <v>714.62727272727273</v>
      </c>
      <c r="D46" s="209">
        <f ca="1">OFFSET(Base_de_dados!$C$84,0,$H46)</f>
        <v>80.409090909090907</v>
      </c>
      <c r="E46" s="209">
        <f ca="1">OFFSET(Base_de_dados!$C$85,0,$H46)</f>
        <v>2.6736363636363638</v>
      </c>
      <c r="F46" s="209">
        <f ca="1">OFFSET(Base_de_dados!$C$86,0,$H46)</f>
        <v>1434.4409090909089</v>
      </c>
      <c r="H46">
        <v>215</v>
      </c>
    </row>
    <row r="47" spans="1:8" x14ac:dyDescent="0.25">
      <c r="A47" s="210">
        <v>42917</v>
      </c>
      <c r="B47" s="209">
        <f ca="1">OFFSET(Base_de_dados!$C$82,0,$H47)</f>
        <v>638.90000000000009</v>
      </c>
      <c r="C47" s="209">
        <f ca="1">OFFSET(Base_de_dados!$C$83,0,$H47)</f>
        <v>714.62727272727273</v>
      </c>
      <c r="D47" s="209">
        <f ca="1">OFFSET(Base_de_dados!$C$84,0,$H47)</f>
        <v>80.592727272727288</v>
      </c>
      <c r="E47" s="209">
        <f ca="1">OFFSET(Base_de_dados!$C$85,0,$H47)</f>
        <v>2.6727272727272724</v>
      </c>
      <c r="F47" s="209">
        <f ca="1">OFFSET(Base_de_dados!$C$86,0,$H47)</f>
        <v>1436.7927272727272</v>
      </c>
      <c r="H47">
        <v>220</v>
      </c>
    </row>
    <row r="48" spans="1:8" x14ac:dyDescent="0.25">
      <c r="A48" s="210">
        <v>42948</v>
      </c>
      <c r="B48" s="209">
        <f ca="1">OFFSET(Base_de_dados!$C$82,0,$H48)</f>
        <v>636.97181818181809</v>
      </c>
      <c r="C48" s="209">
        <f ca="1">OFFSET(Base_de_dados!$C$83,0,$H48)</f>
        <v>714.62727272727273</v>
      </c>
      <c r="D48" s="209">
        <f ca="1">OFFSET(Base_de_dados!$C$84,0,$H48)</f>
        <v>80.592727272727288</v>
      </c>
      <c r="E48" s="209">
        <f ca="1">OFFSET(Base_de_dados!$C$85,0,$H48)</f>
        <v>2.6727272727272724</v>
      </c>
      <c r="F48" s="209">
        <f ca="1">OFFSET(Base_de_dados!$C$86,0,$H48)</f>
        <v>1439.41</v>
      </c>
      <c r="H48">
        <v>225</v>
      </c>
    </row>
    <row r="49" spans="1:8" x14ac:dyDescent="0.25">
      <c r="A49" s="210">
        <v>42979</v>
      </c>
      <c r="B49" s="209">
        <f ca="1">OFFSET(Base_de_dados!$C$82,0,$H49)</f>
        <v>645.53454545454542</v>
      </c>
      <c r="C49" s="209">
        <f ca="1">OFFSET(Base_de_dados!$C$83,0,$H49)</f>
        <v>719.78272727272736</v>
      </c>
      <c r="D49" s="209">
        <f ca="1">OFFSET(Base_de_dados!$C$84,0,$H49)</f>
        <v>80.592727272727288</v>
      </c>
      <c r="E49" s="209">
        <f ca="1">OFFSET(Base_de_dados!$C$85,0,$H49)</f>
        <v>2.6790909090909087</v>
      </c>
      <c r="F49" s="209">
        <f ca="1">OFFSET(Base_de_dados!$C$86,0,$H49)</f>
        <v>1448.5890909090906</v>
      </c>
      <c r="H49">
        <v>230</v>
      </c>
    </row>
    <row r="50" spans="1:8" x14ac:dyDescent="0.25">
      <c r="A50" s="210">
        <v>43009</v>
      </c>
      <c r="B50" s="209">
        <f ca="1">OFFSET(Base_de_dados!$C$82,0,$H50)</f>
        <v>647.32000000000005</v>
      </c>
      <c r="C50" s="209">
        <f ca="1">OFFSET(Base_de_dados!$C$83,0,$H50)</f>
        <v>719.78272727272736</v>
      </c>
      <c r="D50" s="209">
        <f ca="1">OFFSET(Base_de_dados!$C$84,0,$H50)</f>
        <v>80.592727272727288</v>
      </c>
      <c r="E50" s="209">
        <f ca="1">OFFSET(Base_de_dados!$C$85,0,$H50)</f>
        <v>2.6790909090909087</v>
      </c>
      <c r="F50" s="209">
        <f ca="1">OFFSET(Base_de_dados!$C$86,0,$H50)</f>
        <v>1450.3745454545453</v>
      </c>
      <c r="H50">
        <v>235</v>
      </c>
    </row>
    <row r="51" spans="1:8" x14ac:dyDescent="0.25">
      <c r="A51" s="210">
        <v>43040</v>
      </c>
      <c r="B51" s="209">
        <f ca="1">OFFSET(Base_de_dados!$C$82,0,$H51)</f>
        <v>650.80636363636359</v>
      </c>
      <c r="C51" s="209">
        <f ca="1">OFFSET(Base_de_dados!$C$83,0,$H51)</f>
        <v>719.78272727272736</v>
      </c>
      <c r="D51" s="209">
        <f ca="1">OFFSET(Base_de_dados!$C$84,0,$H51)</f>
        <v>80.734545454545454</v>
      </c>
      <c r="E51" s="209">
        <f ca="1">OFFSET(Base_de_dados!$C$85,0,$H51)</f>
        <v>2.6790909090909087</v>
      </c>
      <c r="F51" s="209">
        <f ca="1">OFFSET(Base_de_dados!$C$86,0,$H51)</f>
        <v>1454.0027272727275</v>
      </c>
      <c r="H51">
        <v>240</v>
      </c>
    </row>
    <row r="52" spans="1:8" x14ac:dyDescent="0.25">
      <c r="A52" s="210">
        <v>43070</v>
      </c>
      <c r="B52" s="209">
        <f ca="1">OFFSET(Base_de_dados!$C$82,0,$H52)</f>
        <v>652.77636363636361</v>
      </c>
      <c r="C52" s="209">
        <f ca="1">OFFSET(Base_de_dados!$C$83,0,$H52)</f>
        <v>719.78272727272736</v>
      </c>
      <c r="D52" s="209">
        <f ca="1">OFFSET(Base_de_dados!$C$84,0,$H52)</f>
        <v>80.734545454545454</v>
      </c>
      <c r="E52" s="209">
        <f ca="1">OFFSET(Base_de_dados!$C$85,0,$H52)</f>
        <v>2.6863636363636365</v>
      </c>
      <c r="F52" s="209">
        <f ca="1">OFFSET(Base_de_dados!$C$86,0,$H52)</f>
        <v>1455.9727272727271</v>
      </c>
      <c r="H52">
        <v>245</v>
      </c>
    </row>
    <row r="53" spans="1:8" x14ac:dyDescent="0.25">
      <c r="A53" s="210">
        <v>43101</v>
      </c>
      <c r="B53" s="209">
        <f ca="1">OFFSET(Base_de_dados!$C$82,0,$H53)</f>
        <v>658.87727272727261</v>
      </c>
      <c r="C53" s="209">
        <f ca="1">OFFSET(Base_de_dados!$C$83,0,$H53)</f>
        <v>720.69181818181823</v>
      </c>
      <c r="D53" s="209">
        <f ca="1">OFFSET(Base_de_dados!$C$84,0,$H53)</f>
        <v>80.88545454545455</v>
      </c>
      <c r="E53" s="209">
        <f ca="1">OFFSET(Base_de_dados!$C$85,0,$H53)</f>
        <v>2.6790909090909087</v>
      </c>
      <c r="F53" s="209">
        <f ca="1">OFFSET(Base_de_dados!$C$86,0,$H53)</f>
        <v>1462.2245454545455</v>
      </c>
      <c r="H53">
        <v>250</v>
      </c>
    </row>
    <row r="54" spans="1:8" x14ac:dyDescent="0.25">
      <c r="A54" s="210">
        <v>43132</v>
      </c>
      <c r="B54" s="209">
        <f ca="1">OFFSET(Base_de_dados!$C$82,0,$H54)</f>
        <v>660.28636363636372</v>
      </c>
      <c r="C54" s="209">
        <f ca="1">OFFSET(Base_de_dados!$C$83,0,$H54)</f>
        <v>719.78272727272736</v>
      </c>
      <c r="D54" s="209">
        <f ca="1">OFFSET(Base_de_dados!$C$84,0,$H54)</f>
        <v>80.88545454545455</v>
      </c>
      <c r="E54" s="209">
        <f ca="1">OFFSET(Base_de_dados!$C$85,0,$H54)</f>
        <v>2.7436363636363637</v>
      </c>
      <c r="F54" s="209">
        <f ca="1">OFFSET(Base_de_dados!$C$86,0,$H54)</f>
        <v>1463.6981818181816</v>
      </c>
      <c r="H54">
        <v>255</v>
      </c>
    </row>
    <row r="55" spans="1:8" x14ac:dyDescent="0.25">
      <c r="A55" s="210">
        <v>43160</v>
      </c>
      <c r="B55" s="209">
        <f ca="1">OFFSET(Base_de_dados!$C$82,0,$H55)</f>
        <v>661.26181818181806</v>
      </c>
      <c r="C55" s="209">
        <f ca="1">OFFSET(Base_de_dados!$C$83,0,$H55)</f>
        <v>719.78272727272736</v>
      </c>
      <c r="D55" s="209">
        <f ca="1">OFFSET(Base_de_dados!$C$84,0,$H55)</f>
        <v>80.88545454545455</v>
      </c>
      <c r="E55" s="209">
        <f ca="1">OFFSET(Base_de_dados!$C$85,0,$H55)</f>
        <v>2.7554545454545458</v>
      </c>
      <c r="F55" s="209">
        <f ca="1">OFFSET(Base_de_dados!$C$86,0,$H55)</f>
        <v>1464.6854545454546</v>
      </c>
      <c r="H55">
        <v>260</v>
      </c>
    </row>
    <row r="56" spans="1:8" x14ac:dyDescent="0.25">
      <c r="A56" s="210">
        <v>43191</v>
      </c>
      <c r="B56" s="209">
        <f ca="1">OFFSET(Base_de_dados!$C$82,0,$H56)</f>
        <v>663.22454545454548</v>
      </c>
      <c r="C56" s="209">
        <f ca="1">OFFSET(Base_de_dados!$C$83,0,$H56)</f>
        <v>719.78272727272736</v>
      </c>
      <c r="D56" s="209">
        <f ca="1">OFFSET(Base_de_dados!$C$84,0,$H56)</f>
        <v>80.88545454545455</v>
      </c>
      <c r="E56" s="209">
        <f ca="1">OFFSET(Base_de_dados!$C$85,0,$H56)</f>
        <v>2.7554545454545458</v>
      </c>
      <c r="F56" s="209">
        <f ca="1">OFFSET(Base_de_dados!$C$86,0,$H56)</f>
        <v>1466.6481818181819</v>
      </c>
      <c r="H56">
        <v>265</v>
      </c>
    </row>
    <row r="57" spans="1:8" x14ac:dyDescent="0.25">
      <c r="A57" s="210">
        <v>43221</v>
      </c>
      <c r="B57" s="209">
        <f ca="1">OFFSET(Base_de_dados!$C$82,0,$H57)</f>
        <v>664.57454545454539</v>
      </c>
      <c r="C57" s="209">
        <f ca="1">OFFSET(Base_de_dados!$C$83,0,$H57)</f>
        <v>730.58818181818185</v>
      </c>
      <c r="D57" s="209">
        <f ca="1">OFFSET(Base_de_dados!$C$84,0,$H57)</f>
        <v>80.88545454545455</v>
      </c>
      <c r="E57" s="209">
        <f ca="1">OFFSET(Base_de_dados!$C$85,0,$H57)</f>
        <v>2.7554545454545458</v>
      </c>
      <c r="F57" s="209">
        <f ca="1">OFFSET(Base_de_dados!$C$86,0,$H57)</f>
        <v>1478.8036363636363</v>
      </c>
      <c r="H57">
        <v>270</v>
      </c>
    </row>
    <row r="58" spans="1:8" x14ac:dyDescent="0.25">
      <c r="A58" s="210">
        <v>43252</v>
      </c>
      <c r="B58" s="209">
        <f ca="1">OFFSET(Base_de_dados!$C$82,0,$H58)</f>
        <v>668.32727272727266</v>
      </c>
      <c r="C58" s="209">
        <f ca="1">OFFSET(Base_de_dados!$C$83,0,$H58)</f>
        <v>730.58818181818185</v>
      </c>
      <c r="D58" s="209">
        <f ca="1">OFFSET(Base_de_dados!$C$84,0,$H58)</f>
        <v>80.979090909090914</v>
      </c>
      <c r="E58" s="209">
        <f ca="1">OFFSET(Base_de_dados!$C$85,0,$H58)</f>
        <v>2.7554545454545458</v>
      </c>
      <c r="F58" s="209">
        <f ca="1">OFFSET(Base_de_dados!$C$86,0,$H58)</f>
        <v>1482.7409090909091</v>
      </c>
      <c r="H58">
        <v>275</v>
      </c>
    </row>
    <row r="59" spans="1:8" x14ac:dyDescent="0.25">
      <c r="A59" s="210">
        <v>43282</v>
      </c>
      <c r="B59" s="209">
        <f ca="1">OFFSET(Base_de_dados!$C$82,0,$H59)</f>
        <v>670.2954545454545</v>
      </c>
      <c r="C59" s="209">
        <f ca="1">OFFSET(Base_de_dados!$C$83,0,$H59)</f>
        <v>730.58818181818185</v>
      </c>
      <c r="D59" s="209">
        <f ca="1">OFFSET(Base_de_dados!$C$84,0,$H59)</f>
        <v>81.681818181818187</v>
      </c>
      <c r="E59" s="209">
        <f ca="1">OFFSET(Base_de_dados!$C$85,0,$H59)</f>
        <v>2.7554545454545458</v>
      </c>
      <c r="F59" s="209">
        <f ca="1">OFFSET(Base_de_dados!$C$86,0,$H59)</f>
        <v>1485.3209090909093</v>
      </c>
      <c r="H59">
        <v>280</v>
      </c>
    </row>
    <row r="60" spans="1:8" x14ac:dyDescent="0.25">
      <c r="A60" s="210">
        <v>43313</v>
      </c>
      <c r="B60" s="209">
        <f ca="1">OFFSET(Base_de_dados!$C$82,0,$H60)</f>
        <v>673.52</v>
      </c>
      <c r="C60" s="209">
        <f ca="1">OFFSET(Base_de_dados!$C$83,0,$H60)</f>
        <v>730.58818181818185</v>
      </c>
      <c r="D60" s="209">
        <f ca="1">OFFSET(Base_de_dados!$C$84,0,$H60)</f>
        <v>81.681818181818187</v>
      </c>
      <c r="E60" s="209">
        <f ca="1">OFFSET(Base_de_dados!$C$85,0,$H60)</f>
        <v>2.7554545454545458</v>
      </c>
      <c r="F60" s="209">
        <f ca="1">OFFSET(Base_de_dados!$C$86,0,$H60)</f>
        <v>1488.5454545454543</v>
      </c>
      <c r="H60">
        <v>285</v>
      </c>
    </row>
    <row r="61" spans="1:8" x14ac:dyDescent="0.25">
      <c r="A61" s="210">
        <v>43344</v>
      </c>
      <c r="B61" s="209">
        <f ca="1">OFFSET(Base_de_dados!$C$82,0,$H61)</f>
        <v>674.89636363636373</v>
      </c>
      <c r="C61" s="209">
        <f ca="1">OFFSET(Base_de_dados!$C$83,0,$H61)</f>
        <v>730.58818181818185</v>
      </c>
      <c r="D61" s="209">
        <f ca="1">OFFSET(Base_de_dados!$C$84,0,$H61)</f>
        <v>81.681818181818187</v>
      </c>
      <c r="E61" s="209">
        <f ca="1">OFFSET(Base_de_dados!$C$85,0,$H61)</f>
        <v>2.7554545454545458</v>
      </c>
      <c r="F61" s="209">
        <f ca="1">OFFSET(Base_de_dados!$C$86,0,$H61)</f>
        <v>1492.6490909090908</v>
      </c>
      <c r="H61">
        <v>290</v>
      </c>
    </row>
    <row r="62" spans="1:8" x14ac:dyDescent="0.25">
      <c r="A62" s="210">
        <v>43374</v>
      </c>
      <c r="B62" s="209">
        <f ca="1">OFFSET(Base_de_dados!$C$82,0,$H62)</f>
        <v>679.4345454545454</v>
      </c>
      <c r="C62" s="209">
        <f ca="1">OFFSET(Base_de_dados!$C$83,0,$H62)</f>
        <v>730.58818181818185</v>
      </c>
      <c r="D62" s="209">
        <f ca="1">OFFSET(Base_de_dados!$C$84,0,$H62)</f>
        <v>81.681818181818187</v>
      </c>
      <c r="E62" s="209">
        <f ca="1">OFFSET(Base_de_dados!$C$85,0,$H62)</f>
        <v>2.7554545454545458</v>
      </c>
      <c r="F62" s="209">
        <f ca="1">OFFSET(Base_de_dados!$C$86,0,$H62)</f>
        <v>1494.46</v>
      </c>
      <c r="H62">
        <v>295</v>
      </c>
    </row>
    <row r="63" spans="1:8" x14ac:dyDescent="0.25">
      <c r="A63" s="210">
        <v>43405</v>
      </c>
      <c r="B63" s="209">
        <f ca="1">OFFSET(Base_de_dados!$C$82,0,$H63)</f>
        <v>686.36454545454546</v>
      </c>
      <c r="C63" s="209">
        <f ca="1">OFFSET(Base_de_dados!$C$83,0,$H63)</f>
        <v>730.58818181818185</v>
      </c>
      <c r="D63" s="209">
        <f ca="1">OFFSET(Base_de_dados!$C$84,0,$H63)</f>
        <v>81.681818181818187</v>
      </c>
      <c r="E63" s="209">
        <f ca="1">OFFSET(Base_de_dados!$C$85,0,$H63)</f>
        <v>2.7554545454545458</v>
      </c>
      <c r="F63" s="209">
        <f ca="1">OFFSET(Base_de_dados!$C$86,0,$H63)</f>
        <v>1501.39</v>
      </c>
      <c r="H63">
        <v>300</v>
      </c>
    </row>
    <row r="64" spans="1:8" x14ac:dyDescent="0.25">
      <c r="A64" s="210">
        <v>43435</v>
      </c>
      <c r="B64" s="209">
        <f ca="1">OFFSET(Base_de_dados!$C$82,0,$H64)</f>
        <v>689.02363636363634</v>
      </c>
      <c r="C64" s="209">
        <f ca="1">OFFSET(Base_de_dados!$C$83,0,$H64)</f>
        <v>730.58818181818185</v>
      </c>
      <c r="D64" s="209">
        <f ca="1">OFFSET(Base_de_dados!$C$84,0,$H64)</f>
        <v>82.479090909090914</v>
      </c>
      <c r="E64" s="209">
        <f ca="1">OFFSET(Base_de_dados!$C$85,0,$H64)</f>
        <v>2.7918181818181815</v>
      </c>
      <c r="F64" s="209">
        <f ca="1">OFFSET(Base_de_dados!$C$86,0,$H64)</f>
        <v>1505.7918181818181</v>
      </c>
      <c r="H64">
        <v>305</v>
      </c>
    </row>
    <row r="65" spans="1:8" x14ac:dyDescent="0.25">
      <c r="A65" s="210">
        <v>43466</v>
      </c>
      <c r="B65" s="209">
        <f ca="1">OFFSET(Base_de_dados!$C$82,0,$H65)</f>
        <v>690.9727272727273</v>
      </c>
      <c r="C65" s="209">
        <f ca="1">OFFSET(Base_de_dados!$C$83,0,$H65)</f>
        <v>730.58818181818185</v>
      </c>
      <c r="D65" s="209">
        <f ca="1">OFFSET(Base_de_dados!$C$84,0,$H65)</f>
        <v>82.476363636363644</v>
      </c>
      <c r="E65" s="209">
        <f ca="1">OFFSET(Base_de_dados!$C$85,0,$H65)</f>
        <v>2.7918181818181815</v>
      </c>
      <c r="F65" s="209">
        <f ca="1">OFFSET(Base_de_dados!$C$86,0,$H65)</f>
        <v>1506.8318181818183</v>
      </c>
      <c r="H65">
        <v>310</v>
      </c>
    </row>
    <row r="66" spans="1:8" x14ac:dyDescent="0.25">
      <c r="A66" s="210">
        <v>43497</v>
      </c>
      <c r="B66" s="209">
        <f ca="1">OFFSET(Base_de_dados!$C$82,0,$H66)</f>
        <v>693.80272727272722</v>
      </c>
      <c r="C66" s="209">
        <f ca="1">OFFSET(Base_de_dados!$C$83,0,$H66)</f>
        <v>730.59636363636366</v>
      </c>
      <c r="D66" s="209">
        <f ca="1">OFFSET(Base_de_dados!$C$84,0,$H66)</f>
        <v>82.479090909090914</v>
      </c>
      <c r="E66" s="209">
        <f ca="1">OFFSET(Base_de_dados!$C$85,0,$H66)</f>
        <v>2.7918181818181815</v>
      </c>
      <c r="F66" s="209">
        <f ca="1">OFFSET(Base_de_dados!$C$86,0,$H66)</f>
        <v>1509.6699999999998</v>
      </c>
      <c r="H66">
        <v>315</v>
      </c>
    </row>
    <row r="67" spans="1:8" x14ac:dyDescent="0.25">
      <c r="A67" s="210">
        <v>43525</v>
      </c>
      <c r="B67" s="209">
        <f ca="1">OFFSET(Base_de_dados!$C$82,0,$H67)</f>
        <v>694.67272727272723</v>
      </c>
      <c r="C67" s="209">
        <f ca="1">OFFSET(Base_de_dados!$C$83,0,$H67)</f>
        <v>730.58818181818185</v>
      </c>
      <c r="D67" s="209">
        <f ca="1">OFFSET(Base_de_dados!$C$84,0,$H67)</f>
        <v>82.479090909090914</v>
      </c>
      <c r="E67" s="209">
        <f ca="1">OFFSET(Base_de_dados!$C$85,0,$H67)</f>
        <v>2.8054545454545456</v>
      </c>
      <c r="F67" s="209">
        <f ca="1">OFFSET(Base_de_dados!$C$86,0,$H67)</f>
        <v>1510.5454545454543</v>
      </c>
      <c r="H67">
        <v>320</v>
      </c>
    </row>
    <row r="68" spans="1:8" x14ac:dyDescent="0.25">
      <c r="A68" s="210">
        <v>43556</v>
      </c>
      <c r="B68" s="209">
        <f ca="1">OFFSET(Base_de_dados!$C$82,0,$H68)</f>
        <v>701.16454545454553</v>
      </c>
      <c r="C68" s="209">
        <f ca="1">OFFSET(Base_de_dados!$C$83,0,$H68)</f>
        <v>730.58818181818185</v>
      </c>
      <c r="D68" s="209">
        <f ca="1">OFFSET(Base_de_dados!$C$84,0,$H68)</f>
        <v>82.479090909090914</v>
      </c>
      <c r="E68" s="209">
        <f ca="1">OFFSET(Base_de_dados!$C$85,0,$H68)</f>
        <v>2.8881818181818182</v>
      </c>
      <c r="F68" s="209">
        <f ca="1">OFFSET(Base_de_dados!$C$86,0,$H68)</f>
        <v>1517.12</v>
      </c>
      <c r="H68">
        <v>325</v>
      </c>
    </row>
    <row r="69" spans="1:8" x14ac:dyDescent="0.25">
      <c r="A69" s="210">
        <v>43586</v>
      </c>
      <c r="B69" s="209">
        <f ca="1">OFFSET(Base_de_dados!$C$82,0,$H69)</f>
        <v>706.86636363636364</v>
      </c>
      <c r="C69" s="209">
        <f ca="1">OFFSET(Base_de_dados!$C$83,0,$H69)</f>
        <v>764.69909090909096</v>
      </c>
      <c r="D69" s="209">
        <f ca="1">OFFSET(Base_de_dados!$C$84,0,$H69)</f>
        <v>82.479090909090914</v>
      </c>
      <c r="E69" s="209">
        <f ca="1">OFFSET(Base_de_dados!$C$85,0,$H69)</f>
        <v>2.8881818181818182</v>
      </c>
      <c r="F69" s="209">
        <f ca="1">OFFSET(Base_de_dados!$C$86,0,$H69)</f>
        <v>1556.9327272727271</v>
      </c>
      <c r="H69">
        <v>330</v>
      </c>
    </row>
    <row r="70" spans="1:8" x14ac:dyDescent="0.25">
      <c r="A70" s="210">
        <v>43617</v>
      </c>
      <c r="B70" s="209">
        <f ca="1">OFFSET(Base_de_dados!$C$82,0,$H70)</f>
        <v>711.38727272727272</v>
      </c>
      <c r="C70" s="209">
        <f ca="1">OFFSET(Base_de_dados!$C$83,0,$H70)</f>
        <v>764.69909090909096</v>
      </c>
      <c r="D70" s="209">
        <f ca="1">OFFSET(Base_de_dados!$C$84,0,$H70)</f>
        <v>83.569090909090903</v>
      </c>
      <c r="E70" s="209">
        <f ca="1">OFFSET(Base_de_dados!$C$85,0,$H70)</f>
        <v>2.8881818181818182</v>
      </c>
      <c r="F70" s="209">
        <f ca="1">OFFSET(Base_de_dados!$C$86,0,$H70)</f>
        <v>1562.5436363636363</v>
      </c>
      <c r="H70">
        <v>335</v>
      </c>
    </row>
    <row r="71" spans="1:8" x14ac:dyDescent="0.25">
      <c r="A71" s="210">
        <v>43647</v>
      </c>
      <c r="B71" s="209">
        <f ca="1">OFFSET(Base_de_dados!$C$82,0,$H71)</f>
        <v>713.18818181818176</v>
      </c>
      <c r="C71" s="209">
        <f ca="1">OFFSET(Base_de_dados!$C$83,0,$H71)</f>
        <v>764.69909090909096</v>
      </c>
      <c r="D71" s="209">
        <f ca="1">OFFSET(Base_de_dados!$C$84,0,$H71)</f>
        <v>83.569090909090903</v>
      </c>
      <c r="E71" s="209">
        <f ca="1">OFFSET(Base_de_dados!$C$85,0,$H71)</f>
        <v>2.8881818181818182</v>
      </c>
      <c r="F71" s="209">
        <f ca="1">OFFSET(Base_de_dados!$C$86,0,$H71)</f>
        <v>1564.3445454545456</v>
      </c>
      <c r="H71">
        <v>340</v>
      </c>
    </row>
    <row r="72" spans="1:8" x14ac:dyDescent="0.25">
      <c r="A72" s="210">
        <v>43678</v>
      </c>
      <c r="B72" s="209">
        <f ca="1">OFFSET(Base_de_dados!$C$82,0,$H72)</f>
        <v>718.45090909090902</v>
      </c>
      <c r="C72" s="209">
        <f ca="1">OFFSET(Base_de_dados!$C$83,0,$H72)</f>
        <v>764.69909090909096</v>
      </c>
      <c r="D72" s="209">
        <f ca="1">OFFSET(Base_de_dados!$C$84,0,$H72)</f>
        <v>83.569090909090903</v>
      </c>
      <c r="E72" s="209">
        <f ca="1">OFFSET(Base_de_dados!$C$85,0,$H72)</f>
        <v>2.9481818181818182</v>
      </c>
      <c r="F72" s="209">
        <f ca="1">OFFSET(Base_de_dados!$C$86,0,$H72)</f>
        <v>1569.667272727273</v>
      </c>
      <c r="H72">
        <v>345</v>
      </c>
    </row>
    <row r="73" spans="1:8" x14ac:dyDescent="0.25">
      <c r="A73" s="210">
        <v>43709</v>
      </c>
      <c r="B73" s="209">
        <f ca="1">OFFSET(Base_de_dados!$C$82,0,$H73)</f>
        <v>719.68363636363642</v>
      </c>
      <c r="C73" s="209">
        <f ca="1">OFFSET(Base_de_dados!$C$83,0,$H73)</f>
        <v>773.40272727272725</v>
      </c>
      <c r="D73" s="209">
        <f ca="1">OFFSET(Base_de_dados!$C$84,0,$H73)</f>
        <v>83.569090909090903</v>
      </c>
      <c r="E73" s="209">
        <f ca="1">OFFSET(Base_de_dados!$C$85,0,$H73)</f>
        <v>2.9481818181818182</v>
      </c>
      <c r="F73" s="209">
        <f ca="1">OFFSET(Base_de_dados!$C$86,0,$H73)</f>
        <v>1579.6036363636363</v>
      </c>
      <c r="H73">
        <v>350</v>
      </c>
    </row>
    <row r="74" spans="1:8" x14ac:dyDescent="0.25">
      <c r="A74" s="210">
        <v>43739</v>
      </c>
      <c r="B74" s="209">
        <f ca="1">OFFSET(Base_de_dados!$C$82,0,$H74)</f>
        <v>720.28545454545463</v>
      </c>
      <c r="C74" s="209">
        <f ca="1">OFFSET(Base_de_dados!$C$83,0,$H74)</f>
        <v>773.38454545454545</v>
      </c>
      <c r="D74" s="209">
        <f ca="1">OFFSET(Base_de_dados!$C$84,0,$H74)</f>
        <v>83.807272727272732</v>
      </c>
      <c r="E74" s="209">
        <f ca="1">OFFSET(Base_de_dados!$C$85,0,$H74)</f>
        <v>2.9481818181818182</v>
      </c>
      <c r="F74" s="209">
        <f ca="1">OFFSET(Base_de_dados!$C$86,0,$H74)</f>
        <v>1581.3536363636363</v>
      </c>
      <c r="H74">
        <v>355</v>
      </c>
    </row>
    <row r="75" spans="1:8" x14ac:dyDescent="0.25">
      <c r="A75" s="210">
        <v>43770</v>
      </c>
      <c r="B75" s="209">
        <f ca="1">OFFSET(Base_de_dados!$C$82,0,$H75)</f>
        <v>724.85363636363627</v>
      </c>
      <c r="C75" s="209">
        <f ca="1">OFFSET(Base_de_dados!$C$83,0,$H75)</f>
        <v>773.40272727272725</v>
      </c>
      <c r="D75" s="209">
        <f ca="1">OFFSET(Base_de_dados!$C$84,0,$H75)</f>
        <v>83.807272727272732</v>
      </c>
      <c r="E75" s="209">
        <f ca="1">OFFSET(Base_de_dados!$C$85,0,$H75)</f>
        <v>2.9481818181818182</v>
      </c>
      <c r="F75" s="209">
        <f ca="1">OFFSET(Base_de_dados!$C$86,0,$H75)</f>
        <v>1585.0027272727275</v>
      </c>
      <c r="H75">
        <v>360</v>
      </c>
    </row>
    <row r="76" spans="1:8" x14ac:dyDescent="0.25">
      <c r="A76" s="210">
        <v>43800</v>
      </c>
      <c r="B76" s="209">
        <f ca="1">OFFSET(Base_de_dados!$C$82,0,$H76)</f>
        <v>726.13636363636363</v>
      </c>
      <c r="C76" s="209">
        <f ca="1">OFFSET(Base_de_dados!$C$83,0,$H76)</f>
        <v>773.40272727272725</v>
      </c>
      <c r="D76" s="209">
        <f ca="1">OFFSET(Base_de_dados!$C$84,0,$H76)</f>
        <v>83.807272727272732</v>
      </c>
      <c r="E76" s="209">
        <f ca="1">OFFSET(Base_de_dados!$C$85,0,$H76)</f>
        <v>2.9481818181818182</v>
      </c>
      <c r="F76" s="209">
        <f ca="1">OFFSET(Base_de_dados!$C$86,0,$H76)</f>
        <v>1586.2945454545456</v>
      </c>
      <c r="H76">
        <v>365</v>
      </c>
    </row>
    <row r="77" spans="1:8" x14ac:dyDescent="0.25">
      <c r="A77" s="210">
        <v>43831</v>
      </c>
      <c r="B77" s="209">
        <f ca="1">OFFSET(Base_de_dados!$C$82,0,$H77)</f>
        <v>731.73545454545456</v>
      </c>
      <c r="C77" s="209">
        <f ca="1">OFFSET(Base_de_dados!$C$83,0,$H77)</f>
        <v>773.40272727272725</v>
      </c>
      <c r="D77" s="209">
        <f ca="1">OFFSET(Base_de_dados!$C$84,0,$H77)</f>
        <v>83.807272727272732</v>
      </c>
      <c r="E77" s="209">
        <f ca="1">OFFSET(Base_de_dados!$C$85,0,$H77)</f>
        <v>2.9481818181818182</v>
      </c>
      <c r="F77" s="209">
        <f ca="1">OFFSET(Base_de_dados!$C$86,0,$H77)</f>
        <v>1591.8936363636365</v>
      </c>
      <c r="H77">
        <v>370</v>
      </c>
    </row>
    <row r="78" spans="1:8" x14ac:dyDescent="0.25">
      <c r="A78" s="210">
        <v>43862</v>
      </c>
      <c r="B78" s="209">
        <f ca="1">OFFSET(Base_de_dados!$C$82,0,$H78)</f>
        <v>738.9909090909091</v>
      </c>
      <c r="C78" s="209">
        <f ca="1">OFFSET(Base_de_dados!$C$83,0,$H78)</f>
        <v>773.40272727272725</v>
      </c>
      <c r="D78" s="209">
        <f ca="1">OFFSET(Base_de_dados!$C$84,0,$H78)</f>
        <v>83.807272727272732</v>
      </c>
      <c r="E78" s="209">
        <f ca="1">OFFSET(Base_de_dados!$C$85,0,$H78)</f>
        <v>2.8881818181818182</v>
      </c>
      <c r="F78" s="209">
        <f ca="1">OFFSET(Base_de_dados!$C$86,0,$H78)</f>
        <v>1599.0890909090913</v>
      </c>
      <c r="H78">
        <v>375</v>
      </c>
    </row>
    <row r="79" spans="1:8" x14ac:dyDescent="0.25">
      <c r="A79" s="210">
        <v>43891</v>
      </c>
      <c r="B79" s="209">
        <f ca="1">OFFSET(Base_de_dados!$C$82,0,$H79)</f>
        <v>739.47727272727275</v>
      </c>
      <c r="C79" s="209">
        <f ca="1">OFFSET(Base_de_dados!$C$83,0,$H79)</f>
        <v>773.40272727272725</v>
      </c>
      <c r="D79" s="209">
        <f ca="1">OFFSET(Base_de_dados!$C$84,0,$H79)</f>
        <v>83.807272727272732</v>
      </c>
      <c r="E79" s="209">
        <f ca="1">OFFSET(Base_de_dados!$C$85,0,$H79)</f>
        <v>2.8054545454545456</v>
      </c>
      <c r="F79" s="209">
        <f ca="1">OFFSET(Base_de_dados!$C$86,0,$H79)</f>
        <v>1599.4927272727271</v>
      </c>
      <c r="H79">
        <v>380</v>
      </c>
    </row>
    <row r="80" spans="1:8" x14ac:dyDescent="0.25">
      <c r="A80" s="210">
        <v>43922</v>
      </c>
      <c r="B80" s="209">
        <f ca="1">OFFSET(Base_de_dados!$C$82,0,$H80)</f>
        <v>740.75818181818181</v>
      </c>
      <c r="C80" s="209">
        <f ca="1">OFFSET(Base_de_dados!$C$83,0,$H80)</f>
        <v>773.40272727272725</v>
      </c>
      <c r="D80" s="209">
        <f ca="1">OFFSET(Base_de_dados!$C$84,0,$H80)</f>
        <v>83.807272727272732</v>
      </c>
      <c r="E80" s="209">
        <f ca="1">OFFSET(Base_de_dados!$C$85,0,$H80)</f>
        <v>2.8054545454545456</v>
      </c>
      <c r="F80" s="209">
        <f ca="1">OFFSET(Base_de_dados!$C$86,0,$H80)</f>
        <v>1600.7736363636366</v>
      </c>
      <c r="H80">
        <v>385</v>
      </c>
    </row>
    <row r="81" spans="1:8" x14ac:dyDescent="0.25">
      <c r="A81" s="210">
        <v>43952</v>
      </c>
      <c r="B81" s="209">
        <f ca="1">OFFSET(Base_de_dados!$C$82,0,$H81)</f>
        <v>741.38090909090909</v>
      </c>
      <c r="C81" s="209">
        <f ca="1">OFFSET(Base_de_dados!$C$83,0,$H81)</f>
        <v>798.96818181818173</v>
      </c>
      <c r="D81" s="209">
        <f ca="1">OFFSET(Base_de_dados!$C$84,0,$H81)</f>
        <v>83.807272727272732</v>
      </c>
      <c r="E81" s="209">
        <f ca="1">OFFSET(Base_de_dados!$C$85,0,$H81)</f>
        <v>2.8054545454545456</v>
      </c>
      <c r="F81" s="209">
        <f ca="1">OFFSET(Base_de_dados!$C$86,0,$H81)</f>
        <v>1626.961818181818</v>
      </c>
      <c r="H81">
        <v>390</v>
      </c>
    </row>
    <row r="82" spans="1:8" x14ac:dyDescent="0.25">
      <c r="A82" s="210">
        <v>43983</v>
      </c>
      <c r="B82" s="209">
        <f ca="1">OFFSET(Base_de_dados!$C$82,0,$H82)</f>
        <v>741.95818181818174</v>
      </c>
      <c r="C82" s="209">
        <f ca="1">OFFSET(Base_de_dados!$C$83,0,$H82)</f>
        <v>798.96818181818173</v>
      </c>
      <c r="D82" s="209">
        <f ca="1">OFFSET(Base_de_dados!$C$84,0,$H82)</f>
        <v>83.807272727272732</v>
      </c>
      <c r="E82" s="209">
        <f ca="1">OFFSET(Base_de_dados!$C$85,0,$H82)</f>
        <v>2.8054545454545456</v>
      </c>
      <c r="F82" s="209">
        <f ca="1">OFFSET(Base_de_dados!$C$86,0,$H82)</f>
        <v>1627.5390909090909</v>
      </c>
      <c r="H82">
        <v>395</v>
      </c>
    </row>
    <row r="83" spans="1:8" x14ac:dyDescent="0.25">
      <c r="A83" s="210">
        <v>44013</v>
      </c>
      <c r="B83" s="209">
        <f ca="1">OFFSET(Base_de_dados!$C$82,0,$H83)</f>
        <v>749.50272727272738</v>
      </c>
      <c r="C83" s="209">
        <f ca="1">OFFSET(Base_de_dados!$C$83,0,$H83)</f>
        <v>798.96818181818173</v>
      </c>
      <c r="D83" s="209">
        <f ca="1">OFFSET(Base_de_dados!$C$84,0,$H83)</f>
        <v>83.807272727272732</v>
      </c>
      <c r="E83" s="209">
        <f ca="1">OFFSET(Base_de_dados!$C$85,0,$H83)</f>
        <v>2.8881818181818182</v>
      </c>
      <c r="F83" s="209">
        <f ca="1">OFFSET(Base_de_dados!$C$86,0,$H83)</f>
        <v>1635.1663636363637</v>
      </c>
      <c r="H83">
        <v>400</v>
      </c>
    </row>
    <row r="84" spans="1:8" x14ac:dyDescent="0.25">
      <c r="A84" s="210">
        <v>44044</v>
      </c>
      <c r="B84" s="209">
        <f ca="1">OFFSET(Base_de_dados!$C$82,0,$H84)</f>
        <v>769.27272727272725</v>
      </c>
      <c r="C84" s="209">
        <f ca="1">OFFSET(Base_de_dados!$C$83,0,$H84)</f>
        <v>798.96818181818173</v>
      </c>
      <c r="D84" s="209">
        <f ca="1">OFFSET(Base_de_dados!$C$84,0,$H84)</f>
        <v>83.807272727272732</v>
      </c>
      <c r="E84" s="209">
        <f ca="1">OFFSET(Base_de_dados!$C$85,0,$H84)</f>
        <v>2.8881818181818182</v>
      </c>
      <c r="F84" s="209">
        <f ca="1">OFFSET(Base_de_dados!$C$86,0,$H84)</f>
        <v>1654.9363636363635</v>
      </c>
      <c r="H84">
        <v>405</v>
      </c>
    </row>
    <row r="85" spans="1:8" x14ac:dyDescent="0.25">
      <c r="A85" s="210">
        <v>44075</v>
      </c>
      <c r="B85" s="209">
        <f ca="1">OFFSET(Base_de_dados!$C$82,0,$H85)</f>
        <v>802.15181818181816</v>
      </c>
      <c r="C85" s="209">
        <f ca="1">OFFSET(Base_de_dados!$C$83,0,$H85)</f>
        <v>798.96818181818173</v>
      </c>
      <c r="D85" s="209">
        <f ca="1">OFFSET(Base_de_dados!$C$84,0,$H85)</f>
        <v>83.807272727272732</v>
      </c>
      <c r="E85" s="209">
        <f ca="1">OFFSET(Base_de_dados!$C$85,0,$H85)</f>
        <v>2.8054545454545456</v>
      </c>
      <c r="F85" s="209">
        <f ca="1">OFFSET(Base_de_dados!$C$86,0,$H85)</f>
        <v>1687.7327272727271</v>
      </c>
      <c r="H85">
        <v>410</v>
      </c>
    </row>
    <row r="86" spans="1:8" x14ac:dyDescent="0.25">
      <c r="A86" s="210">
        <v>44105</v>
      </c>
      <c r="B86" s="209">
        <f ca="1">OFFSET(Base_de_dados!$C$82,0,$H86)</f>
        <v>817.33545454545447</v>
      </c>
      <c r="C86" s="209">
        <f ca="1">OFFSET(Base_de_dados!$C$83,0,$H86)</f>
        <v>798.96818181818173</v>
      </c>
      <c r="D86" s="209">
        <f ca="1">OFFSET(Base_de_dados!$C$84,0,$H86)</f>
        <v>83.807272727272732</v>
      </c>
      <c r="E86" s="209">
        <f ca="1">OFFSET(Base_de_dados!$C$85,0,$H86)</f>
        <v>2.9481818181818182</v>
      </c>
      <c r="F86" s="209">
        <f ca="1">OFFSET(Base_de_dados!$C$86,0,$H86)</f>
        <v>1703.0590909090911</v>
      </c>
      <c r="H86">
        <v>415</v>
      </c>
    </row>
    <row r="87" spans="1:8" x14ac:dyDescent="0.25">
      <c r="A87" s="210">
        <v>44136</v>
      </c>
      <c r="B87" s="209">
        <f ca="1">OFFSET(Base_de_dados!$C$82,0,$H87)</f>
        <v>831.54909090909086</v>
      </c>
      <c r="C87" s="209">
        <f ca="1">OFFSET(Base_de_dados!$C$83,0,$H87)</f>
        <v>798.96818181818173</v>
      </c>
      <c r="D87" s="209">
        <f ca="1">OFFSET(Base_de_dados!$C$84,0,$H87)</f>
        <v>83.807272727272732</v>
      </c>
      <c r="E87" s="209">
        <f ca="1">OFFSET(Base_de_dados!$C$85,0,$H87)</f>
        <v>2.9481818181818182</v>
      </c>
      <c r="F87" s="209">
        <f ca="1">OFFSET(Base_de_dados!$C$86,0,$H87)</f>
        <v>1717.2727272727273</v>
      </c>
      <c r="H87">
        <v>420</v>
      </c>
    </row>
    <row r="88" spans="1:8" x14ac:dyDescent="0.25">
      <c r="A88" s="210">
        <v>44166</v>
      </c>
      <c r="B88" s="209">
        <f ca="1">OFFSET(Base_de_dados!$C$82,0,$H88)</f>
        <v>850.55909090909086</v>
      </c>
      <c r="C88" s="209">
        <f ca="1">OFFSET(Base_de_dados!$C$83,0,$H88)</f>
        <v>798.96818181818173</v>
      </c>
      <c r="D88" s="209">
        <f ca="1">OFFSET(Base_de_dados!$C$84,0,$H88)</f>
        <v>83.807272727272732</v>
      </c>
      <c r="E88" s="209">
        <f ca="1">OFFSET(Base_de_dados!$C$85,0,$H88)</f>
        <v>3.05</v>
      </c>
      <c r="F88" s="209">
        <f ca="1">OFFSET(Base_de_dados!$C$86,0,$H88)</f>
        <v>1736.3845454545458</v>
      </c>
      <c r="H88">
        <v>425</v>
      </c>
    </row>
    <row r="89" spans="1:8" x14ac:dyDescent="0.25">
      <c r="A89" s="210">
        <v>44197</v>
      </c>
      <c r="B89" s="209">
        <f ca="1">OFFSET(Base_de_dados!$C$82,0,$H89)</f>
        <v>865.31090909090915</v>
      </c>
      <c r="C89" s="209">
        <f ca="1">OFFSET(Base_de_dados!$C$83,0,$H89)</f>
        <v>798.96818181818173</v>
      </c>
      <c r="D89" s="209">
        <f ca="1">OFFSET(Base_de_dados!$C$84,0,$H89)</f>
        <v>83.807272727272732</v>
      </c>
      <c r="E89" s="209">
        <f ca="1">OFFSET(Base_de_dados!$C$85,0,$H89)</f>
        <v>3.1090909090909093</v>
      </c>
      <c r="F89" s="209">
        <f ca="1">OFFSET(Base_de_dados!$C$86,0,$H89)</f>
        <v>1751.1954545454546</v>
      </c>
      <c r="H89">
        <v>430</v>
      </c>
    </row>
    <row r="90" spans="1:8" x14ac:dyDescent="0.25">
      <c r="A90" s="210">
        <v>44228</v>
      </c>
      <c r="B90" s="209">
        <f ca="1">OFFSET(Base_de_dados!$C$82,0,$H90)</f>
        <v>880.66545454545451</v>
      </c>
      <c r="C90" s="209">
        <f ca="1">OFFSET(Base_de_dados!$C$83,0,$H90)</f>
        <v>798.96818181818173</v>
      </c>
      <c r="D90" s="209">
        <f ca="1">OFFSET(Base_de_dados!$C$84,0,$H90)</f>
        <v>83.807272727272732</v>
      </c>
      <c r="E90" s="209">
        <f ca="1">OFFSET(Base_de_dados!$C$85,0,$H90)</f>
        <v>3.208181818181818</v>
      </c>
      <c r="F90" s="209">
        <f ca="1">OFFSET(Base_de_dados!$C$86,0,$H90)</f>
        <v>1766.6490909090912</v>
      </c>
      <c r="H90">
        <v>435</v>
      </c>
    </row>
    <row r="91" spans="1:8" x14ac:dyDescent="0.25">
      <c r="A91" s="210">
        <v>44256</v>
      </c>
      <c r="B91" s="209">
        <f ca="1">OFFSET(Base_de_dados!$C$82,0,$H91)</f>
        <v>919.78909090909099</v>
      </c>
      <c r="C91" s="209">
        <f ca="1">OFFSET(Base_de_dados!$C$83,0,$H91)</f>
        <v>798.96818181818173</v>
      </c>
      <c r="D91" s="209">
        <f ca="1">OFFSET(Base_de_dados!$C$84,0,$H91)</f>
        <v>83.807272727272732</v>
      </c>
      <c r="E91" s="209">
        <f ca="1">OFFSET(Base_de_dados!$C$85,0,$H91)</f>
        <v>3.2436363636363641</v>
      </c>
      <c r="F91" s="209">
        <f ca="1">OFFSET(Base_de_dados!$C$86,0,$H91)</f>
        <v>1805.808181818182</v>
      </c>
      <c r="H91">
        <v>440</v>
      </c>
    </row>
    <row r="92" spans="1:8" x14ac:dyDescent="0.25">
      <c r="A92" s="210">
        <v>44287</v>
      </c>
      <c r="B92" s="209">
        <f ca="1">OFFSET(Base_de_dados!$C$82,0,$H92)</f>
        <v>948.25272727272738</v>
      </c>
      <c r="C92" s="209">
        <f ca="1">OFFSET(Base_de_dados!$C$83,0,$H92)</f>
        <v>798.96818181818173</v>
      </c>
      <c r="D92" s="209">
        <f ca="1">OFFSET(Base_de_dados!$C$84,0,$H92)</f>
        <v>83.807272727272732</v>
      </c>
      <c r="E92" s="209">
        <f ca="1">OFFSET(Base_de_dados!$C$85,0,$H92)</f>
        <v>3.2672727272727271</v>
      </c>
      <c r="F92" s="209">
        <f ca="1">OFFSET(Base_de_dados!$C$86,0,$H92)</f>
        <v>1834.2954545454545</v>
      </c>
      <c r="H92">
        <v>445</v>
      </c>
    </row>
    <row r="93" spans="1:8" x14ac:dyDescent="0.25">
      <c r="A93" s="210">
        <v>44317</v>
      </c>
      <c r="B93" s="209">
        <f ca="1">OFFSET(Base_de_dados!$C$82,0,$H93)</f>
        <v>969.66818181818189</v>
      </c>
      <c r="C93" s="209">
        <f ca="1">OFFSET(Base_de_dados!$C$83,0,$H93)</f>
        <v>854.32636363636368</v>
      </c>
      <c r="D93" s="209">
        <f ca="1">OFFSET(Base_de_dados!$C$84,0,$H93)</f>
        <v>83.807272727272732</v>
      </c>
      <c r="E93" s="209">
        <f ca="1">OFFSET(Base_de_dados!$C$85,0,$H93)</f>
        <v>3.2818181818181813</v>
      </c>
      <c r="F93" s="209">
        <f ca="1">OFFSET(Base_de_dados!$C$86,0,$H93)</f>
        <v>1911.0836363636363</v>
      </c>
      <c r="H93">
        <v>450</v>
      </c>
    </row>
    <row r="94" spans="1:8" x14ac:dyDescent="0.25">
      <c r="A94" s="210">
        <v>44348</v>
      </c>
      <c r="B94" s="209">
        <f ca="1">OFFSET(Base_de_dados!$C$82,0,$H94)</f>
        <v>996.85818181818172</v>
      </c>
      <c r="C94" s="209">
        <f ca="1">OFFSET(Base_de_dados!$C$83,0,$H94)</f>
        <v>854.32636363636368</v>
      </c>
      <c r="D94" s="209">
        <f ca="1">OFFSET(Base_de_dados!$C$84,0,$H94)</f>
        <v>84.237272727272725</v>
      </c>
      <c r="E94" s="209">
        <f ca="1">OFFSET(Base_de_dados!$C$85,0,$H94)</f>
        <v>3.3</v>
      </c>
      <c r="F94" s="209">
        <f ca="1">OFFSET(Base_de_dados!$C$86,0,$H94)</f>
        <v>1938.7309090909091</v>
      </c>
      <c r="H94">
        <v>455</v>
      </c>
    </row>
    <row r="95" spans="1:8" x14ac:dyDescent="0.25">
      <c r="A95" s="210">
        <v>44378</v>
      </c>
      <c r="B95" s="209">
        <f ca="1">OFFSET(Base_de_dados!$C$82,0,$H95)</f>
        <v>1026.2500000000002</v>
      </c>
      <c r="C95" s="209">
        <f ca="1">OFFSET(Base_de_dados!$C$83,0,$H95)</f>
        <v>850.81090909090892</v>
      </c>
      <c r="D95" s="209">
        <f ca="1">OFFSET(Base_de_dados!$C$84,0,$H95)</f>
        <v>84.237272727272725</v>
      </c>
      <c r="E95" s="209">
        <f ca="1">OFFSET(Base_de_dados!$C$85,0,$H95)</f>
        <v>3.3681818181818177</v>
      </c>
      <c r="F95" s="209">
        <f ca="1">OFFSET(Base_de_dados!$C$86,0,$H95)</f>
        <v>1964.6681818181821</v>
      </c>
      <c r="H95">
        <v>460</v>
      </c>
    </row>
    <row r="96" spans="1:8" x14ac:dyDescent="0.25">
      <c r="A96" s="210">
        <v>44409</v>
      </c>
      <c r="B96" s="209">
        <f ca="1">OFFSET(Base_de_dados!$C$82,0,$H96)</f>
        <v>1051.18</v>
      </c>
      <c r="C96" s="209">
        <f ca="1">OFFSET(Base_de_dados!$C$83,0,$H96)</f>
        <v>850.84727272727275</v>
      </c>
      <c r="D96" s="209">
        <f ca="1">OFFSET(Base_de_dados!$C$84,0,$H96)</f>
        <v>84.237272727272725</v>
      </c>
      <c r="E96" s="209">
        <f ca="1">OFFSET(Base_de_dados!$C$85,0,$H96)</f>
        <v>3.4454545454545453</v>
      </c>
      <c r="F96" s="209">
        <f ca="1">OFFSET(Base_de_dados!$C$86,0,$H96)</f>
        <v>1989.7099999999998</v>
      </c>
      <c r="H96">
        <v>465</v>
      </c>
    </row>
    <row r="97" spans="1:8" x14ac:dyDescent="0.25">
      <c r="A97" s="210">
        <v>44440</v>
      </c>
      <c r="B97" s="209">
        <f ca="1">OFFSET(Base_de_dados!$C$82,0,$H97)</f>
        <v>1075.6281818181817</v>
      </c>
      <c r="C97" s="209">
        <f ca="1">OFFSET(Base_de_dados!$C$83,0,$H97)</f>
        <v>850.81090909090892</v>
      </c>
      <c r="D97" s="209">
        <f ca="1">OFFSET(Base_de_dados!$C$84,0,$H97)</f>
        <v>84.237272727272725</v>
      </c>
      <c r="E97" s="209">
        <f ca="1">OFFSET(Base_de_dados!$C$85,0,$H97)</f>
        <v>3.4454545454545453</v>
      </c>
      <c r="F97" s="209">
        <f ca="1">OFFSET(Base_de_dados!$C$86,0,$H97)</f>
        <v>2014.1218181818183</v>
      </c>
      <c r="H97">
        <v>470</v>
      </c>
    </row>
    <row r="98" spans="1:8" x14ac:dyDescent="0.25">
      <c r="A98" s="210">
        <v>44470</v>
      </c>
      <c r="B98" s="209">
        <f ca="1">OFFSET(Base_de_dados!$C$82,0,$H98)</f>
        <v>1080.0436363636363</v>
      </c>
      <c r="C98" s="209">
        <f ca="1">OFFSET(Base_de_dados!$C$83,0,$H98)</f>
        <v>850.81090909090892</v>
      </c>
      <c r="D98" s="209">
        <f ca="1">OFFSET(Base_de_dados!$C$84,0,$H98)</f>
        <v>84.237272727272725</v>
      </c>
      <c r="E98" s="209">
        <f ca="1">OFFSET(Base_de_dados!$C$85,0,$H98)</f>
        <v>3.5263636363636364</v>
      </c>
      <c r="F98" s="209">
        <f ca="1">OFFSET(Base_de_dados!$C$86,0,$H98)</f>
        <v>2018.6181818181822</v>
      </c>
      <c r="H98">
        <v>475</v>
      </c>
    </row>
    <row r="99" spans="1:8" x14ac:dyDescent="0.25">
      <c r="A99" s="210">
        <v>44501</v>
      </c>
      <c r="B99" s="209">
        <f ca="1">OFFSET(Base_de_dados!$C$82,0,$H99)</f>
        <v>1100.2463636363634</v>
      </c>
      <c r="C99" s="209">
        <f ca="1">OFFSET(Base_de_dados!$C$83,0,$H99)</f>
        <v>850.81090909090892</v>
      </c>
      <c r="D99" s="209">
        <f ca="1">OFFSET(Base_de_dados!$C$84,0,$H99)</f>
        <v>84.237272727272725</v>
      </c>
      <c r="E99" s="209">
        <f ca="1">OFFSET(Base_de_dados!$C$85,0,$H99)</f>
        <v>3.5263636363636364</v>
      </c>
      <c r="F99" s="209">
        <f ca="1">OFFSET(Base_de_dados!$C$86,0,$H99)</f>
        <v>2038.820909090909</v>
      </c>
      <c r="H99">
        <v>480</v>
      </c>
    </row>
    <row r="100" spans="1:8" x14ac:dyDescent="0.25">
      <c r="A100" s="210">
        <v>44531</v>
      </c>
      <c r="B100" s="209">
        <f ca="1">OFFSET(Base_de_dados!$C$82,0,$H100)</f>
        <v>1110.8172727272729</v>
      </c>
      <c r="C100" s="209">
        <f ca="1">OFFSET(Base_de_dados!$C$83,0,$H100)</f>
        <v>850.81090909090892</v>
      </c>
      <c r="D100" s="209">
        <f ca="1">OFFSET(Base_de_dados!$C$84,0,$H100)</f>
        <v>84.928181818181827</v>
      </c>
      <c r="E100" s="209">
        <f ca="1">OFFSET(Base_de_dados!$C$85,0,$H100)</f>
        <v>3.6118181818181814</v>
      </c>
      <c r="F100" s="209">
        <f ca="1">OFFSET(Base_de_dados!$C$86,0,$H100)</f>
        <v>2050.1681818181814</v>
      </c>
      <c r="H100">
        <v>485</v>
      </c>
    </row>
    <row r="101" spans="1:8" x14ac:dyDescent="0.25">
      <c r="A101" s="210">
        <v>44562</v>
      </c>
      <c r="B101" s="209">
        <f ca="1">OFFSET(Base_de_dados!$C$82,0,$H101)</f>
        <v>1117.8000000000002</v>
      </c>
      <c r="C101" s="209">
        <f ca="1">OFFSET(Base_de_dados!$C$83,0,$H101)</f>
        <v>850.81090909090892</v>
      </c>
      <c r="D101" s="209">
        <f ca="1">OFFSET(Base_de_dados!$C$84,0,$H101)</f>
        <v>85.513636363636351</v>
      </c>
      <c r="E101" s="209">
        <f ca="1">OFFSET(Base_de_dados!$C$85,0,$H101)</f>
        <v>3.7018181818181817</v>
      </c>
      <c r="F101" s="209">
        <f ca="1">OFFSET(Base_de_dados!$C$86,0,$H101)</f>
        <v>2057.8263636363636</v>
      </c>
      <c r="H101">
        <v>490</v>
      </c>
    </row>
    <row r="102" spans="1:8" x14ac:dyDescent="0.25">
      <c r="A102" s="210">
        <v>44593</v>
      </c>
      <c r="B102" s="209">
        <f ca="1">OFFSET(Base_de_dados!$C$82,0,$H102)</f>
        <v>1134.8781818181817</v>
      </c>
      <c r="C102" s="209">
        <f ca="1">OFFSET(Base_de_dados!$C$83,0,$H102)</f>
        <v>850.81090909090892</v>
      </c>
      <c r="D102" s="209">
        <f ca="1">OFFSET(Base_de_dados!$C$84,0,$H102)</f>
        <v>85.513636363636351</v>
      </c>
      <c r="E102" s="209">
        <f ca="1">OFFSET(Base_de_dados!$C$85,0,$H102)</f>
        <v>3.7018181818181817</v>
      </c>
      <c r="F102" s="209">
        <f ca="1">OFFSET(Base_de_dados!$C$86,0,$H102)</f>
        <v>2074.9045454545453</v>
      </c>
      <c r="H102">
        <v>495</v>
      </c>
    </row>
    <row r="103" spans="1:8" x14ac:dyDescent="0.25">
      <c r="A103" s="210">
        <v>44621</v>
      </c>
      <c r="B103" s="209">
        <f ca="1">OFFSET(Base_de_dados!$C$82,0,$H103)</f>
        <v>1152.4436363636364</v>
      </c>
      <c r="C103" s="209">
        <f ca="1">OFFSET(Base_de_dados!$C$83,0,$H103)</f>
        <v>850.81090909090892</v>
      </c>
      <c r="D103" s="209">
        <f ca="1">OFFSET(Base_de_dados!$C$84,0,$H103)</f>
        <v>85.788181818181798</v>
      </c>
      <c r="E103" s="209">
        <f ca="1">OFFSET(Base_de_dados!$C$85,0,$H103)</f>
        <v>3.8272727272727267</v>
      </c>
      <c r="F103" s="209">
        <f ca="1">OFFSET(Base_de_dados!$C$86,0,$H103)</f>
        <v>2092.5972727272729</v>
      </c>
      <c r="H103">
        <v>500</v>
      </c>
    </row>
    <row r="104" spans="1:8" x14ac:dyDescent="0.25">
      <c r="A104" s="210">
        <v>44652</v>
      </c>
      <c r="B104" s="209">
        <f ca="1">OFFSET(Base_de_dados!$C$82,0,$H104)</f>
        <v>1164.9354545454544</v>
      </c>
      <c r="C104" s="209">
        <f ca="1">OFFSET(Base_de_dados!$C$83,0,$H104)</f>
        <v>850.81090909090892</v>
      </c>
      <c r="D104" s="209">
        <f ca="1">OFFSET(Base_de_dados!$C$84,0,$H104)</f>
        <v>85.515454545454531</v>
      </c>
      <c r="E104" s="209">
        <f ca="1">OFFSET(Base_de_dados!$C$85,0,$H104)</f>
        <v>3.8272727272727267</v>
      </c>
      <c r="F104" s="209">
        <f ca="1">OFFSET(Base_de_dados!$C$86,0,$H104)</f>
        <v>2105.0890909090913</v>
      </c>
      <c r="H104">
        <v>505</v>
      </c>
    </row>
    <row r="105" spans="1:8" x14ac:dyDescent="0.25">
      <c r="A105" s="210">
        <v>44682</v>
      </c>
      <c r="B105" s="209">
        <f ca="1">OFFSET(Base_de_dados!$C$82,0,$H105)</f>
        <v>1175.7472727272727</v>
      </c>
      <c r="C105" s="209">
        <f ca="1">OFFSET(Base_de_dados!$C$83,0,$H105)</f>
        <v>953.57</v>
      </c>
      <c r="D105" s="209">
        <f ca="1">OFFSET(Base_de_dados!$C$84,0,$H105)</f>
        <v>86.36181818181818</v>
      </c>
      <c r="E105" s="209">
        <f ca="1">OFFSET(Base_de_dados!$C$85,0,$H105)</f>
        <v>3.8390909090909089</v>
      </c>
      <c r="F105" s="209">
        <f ca="1">OFFSET(Base_de_dados!$C$86,0,$H105)</f>
        <v>2219.5181818181818</v>
      </c>
      <c r="H105">
        <v>510</v>
      </c>
    </row>
    <row r="106" spans="1:8" x14ac:dyDescent="0.25">
      <c r="A106" s="210">
        <v>44713</v>
      </c>
      <c r="B106" s="209">
        <f ca="1">OFFSET(Base_de_dados!$C$82,0,$H106)</f>
        <v>1180.6172727272728</v>
      </c>
      <c r="C106" s="209">
        <f ca="1">OFFSET(Base_de_dados!$C$83,0,$H106)</f>
        <v>953.57</v>
      </c>
      <c r="D106" s="209">
        <f ca="1">OFFSET(Base_de_dados!$C$84,0,$H106)</f>
        <v>86.36181818181818</v>
      </c>
      <c r="E106" s="209">
        <f ca="1">OFFSET(Base_de_dados!$C$85,0,$H106)</f>
        <v>3.9254545454545453</v>
      </c>
      <c r="F106" s="209">
        <f ca="1">OFFSET(Base_de_dados!$C$86,0,$H106)</f>
        <v>2224.4745454545455</v>
      </c>
      <c r="H106">
        <v>515</v>
      </c>
    </row>
    <row r="107" spans="1:8" x14ac:dyDescent="0.25">
      <c r="A107" s="210">
        <v>44743</v>
      </c>
      <c r="B107" s="209">
        <f ca="1">OFFSET(Base_de_dados!$C$82,0,$H107)</f>
        <v>1181.7163636363637</v>
      </c>
      <c r="C107" s="209">
        <f ca="1">OFFSET(Base_de_dados!$C$83,0,$H107)</f>
        <v>953.57</v>
      </c>
      <c r="D107" s="209">
        <f ca="1">OFFSET(Base_de_dados!$C$84,0,$H107)</f>
        <v>86.36181818181818</v>
      </c>
      <c r="E107" s="209">
        <f ca="1">OFFSET(Base_de_dados!$C$85,0,$H107)</f>
        <v>3.8390909090909089</v>
      </c>
      <c r="F107" s="209">
        <f ca="1">OFFSET(Base_de_dados!$C$86,0,$H107)</f>
        <v>2227.3054545454543</v>
      </c>
      <c r="H107">
        <v>520</v>
      </c>
    </row>
    <row r="108" spans="1:8" x14ac:dyDescent="0.25">
      <c r="A108" s="210">
        <v>44774</v>
      </c>
      <c r="B108" s="209">
        <f ca="1">OFFSET(Base_de_dados!$C$82,0,$H108)</f>
        <v>1206.3972727272728</v>
      </c>
      <c r="C108" s="209">
        <f ca="1">OFFSET(Base_de_dados!$C$83,0,$H108)</f>
        <v>929.82181818181823</v>
      </c>
      <c r="D108" s="209">
        <f ca="1">OFFSET(Base_de_dados!$C$84,0,$H108)</f>
        <v>86.36181818181818</v>
      </c>
      <c r="E108" s="209">
        <f ca="1">OFFSET(Base_de_dados!$C$85,0,$H108)</f>
        <v>3.8390909090909089</v>
      </c>
      <c r="F108" s="209">
        <f ca="1">OFFSET(Base_de_dados!$C$86,0,$H108)</f>
        <v>2226.42</v>
      </c>
      <c r="H108">
        <v>525</v>
      </c>
    </row>
    <row r="109" spans="1:8" x14ac:dyDescent="0.25">
      <c r="A109" s="210">
        <v>44805</v>
      </c>
      <c r="B109" s="209">
        <f ca="1">OFFSET(Base_de_dados!$C$82,0,$H109)</f>
        <v>1208.43</v>
      </c>
      <c r="C109" s="209">
        <f ca="1">OFFSET(Base_de_dados!$C$83,0,$H109)</f>
        <v>929.82181818181823</v>
      </c>
      <c r="D109" s="209">
        <f ca="1">OFFSET(Base_de_dados!$C$84,0,$H109)</f>
        <v>86.36181818181818</v>
      </c>
      <c r="E109" s="209">
        <f ca="1">OFFSET(Base_de_dados!$C$85,0,$H109)</f>
        <v>3.8390909090909089</v>
      </c>
      <c r="F109" s="209">
        <f ca="1">OFFSET(Base_de_dados!$C$86,0,$H109)</f>
        <v>2228.4527272727273</v>
      </c>
      <c r="H109">
        <v>530</v>
      </c>
    </row>
    <row r="110" spans="1:8" x14ac:dyDescent="0.25">
      <c r="A110" s="210">
        <v>44835</v>
      </c>
      <c r="B110" s="209">
        <f ca="1">OFFSET(Base_de_dados!$C$82,0,$H110)</f>
        <v>1208.9699999999998</v>
      </c>
      <c r="C110" s="209">
        <f ca="1">OFFSET(Base_de_dados!$C$83,0,$H110)</f>
        <v>929.82181818181823</v>
      </c>
      <c r="D110" s="209">
        <f ca="1">OFFSET(Base_de_dados!$C$84,0,$H110)</f>
        <v>86.36181818181818</v>
      </c>
      <c r="E110" s="209">
        <f ca="1">OFFSET(Base_de_dados!$C$85,0,$H110)</f>
        <v>3.8390909090909089</v>
      </c>
      <c r="F110" s="209">
        <f ca="1">OFFSET(Base_de_dados!$C$86,0,$H110)</f>
        <v>2228.9927272727273</v>
      </c>
      <c r="H110">
        <v>535</v>
      </c>
    </row>
    <row r="111" spans="1:8" x14ac:dyDescent="0.25">
      <c r="A111" s="210">
        <v>44866</v>
      </c>
      <c r="B111" s="209">
        <f ca="1">OFFSET(Base_de_dados!$C$82,0,$H111)</f>
        <v>1209.77</v>
      </c>
      <c r="C111" s="209">
        <f ca="1">OFFSET(Base_de_dados!$C$83,0,$H111)</f>
        <v>929.82181818181823</v>
      </c>
      <c r="D111" s="209">
        <f ca="1">OFFSET(Base_de_dados!$C$84,0,$H111)</f>
        <v>86.36181818181818</v>
      </c>
      <c r="E111" s="209">
        <f ca="1">OFFSET(Base_de_dados!$C$85,0,$H111)</f>
        <v>3.8390909090909089</v>
      </c>
      <c r="F111" s="209">
        <f ca="1">OFFSET(Base_de_dados!$C$86,0,$H111)</f>
        <v>2229.792727272727</v>
      </c>
      <c r="H111">
        <v>540</v>
      </c>
    </row>
    <row r="112" spans="1:8" x14ac:dyDescent="0.25">
      <c r="A112" s="210">
        <v>44896</v>
      </c>
      <c r="B112" s="209">
        <f ca="1">OFFSET(Base_de_dados!$C$82,0,$H112)</f>
        <v>1214.5645454545456</v>
      </c>
      <c r="C112" s="209">
        <f ca="1">OFFSET(Base_de_dados!$C$83,0,$H112)</f>
        <v>929.82181818181823</v>
      </c>
      <c r="D112" s="209">
        <f ca="1">OFFSET(Base_de_dados!$C$84,0,$H112)</f>
        <v>86.36181818181818</v>
      </c>
      <c r="E112" s="209">
        <f ca="1">OFFSET(Base_de_dados!$C$85,0,$H112)</f>
        <v>3.8390909090909089</v>
      </c>
      <c r="F112" s="209">
        <f ca="1">OFFSET(Base_de_dados!$C$86,0,$H112)</f>
        <v>2234.5872727272726</v>
      </c>
      <c r="H112">
        <v>545</v>
      </c>
    </row>
    <row r="113" spans="1:8" x14ac:dyDescent="0.25">
      <c r="A113" s="210">
        <v>44927</v>
      </c>
      <c r="B113" s="209">
        <f ca="1">OFFSET(Base_de_dados!$C$82,0,$H113)</f>
        <v>1215.7690909090909</v>
      </c>
      <c r="C113" s="209">
        <f ca="1">OFFSET(Base_de_dados!$C$83,0,$H113)</f>
        <v>929.82181818181823</v>
      </c>
      <c r="D113" s="209">
        <f ca="1">OFFSET(Base_de_dados!$C$84,0,$H113)</f>
        <v>86.36181818181818</v>
      </c>
      <c r="E113" s="209">
        <f ca="1">OFFSET(Base_de_dados!$C$85,0,$H113)</f>
        <v>3.8390909090909089</v>
      </c>
      <c r="F113" s="209">
        <f ca="1">OFFSET(Base_de_dados!$C$86,0,$H113)</f>
        <v>2235.7918181818177</v>
      </c>
      <c r="H113">
        <v>550</v>
      </c>
    </row>
    <row r="114" spans="1:8" x14ac:dyDescent="0.25">
      <c r="A114" s="210">
        <v>44958</v>
      </c>
      <c r="B114" s="209">
        <f ca="1">OFFSET(Base_de_dados!$C$82,0,$H114)</f>
        <v>1217.3245454545456</v>
      </c>
      <c r="C114" s="209">
        <f ca="1">OFFSET(Base_de_dados!$C$83,0,$H114)</f>
        <v>929.82181818181823</v>
      </c>
      <c r="D114" s="209">
        <f ca="1">OFFSET(Base_de_dados!$C$84,0,$H114)</f>
        <v>86.36181818181818</v>
      </c>
      <c r="E114" s="209">
        <f ca="1">OFFSET(Base_de_dados!$C$85,0,$H114)</f>
        <v>4.0127272727272727</v>
      </c>
      <c r="F114" s="209">
        <f ca="1">OFFSET(Base_de_dados!$C$86,0,$H114)</f>
        <v>2237.5209090909088</v>
      </c>
      <c r="H114">
        <v>555</v>
      </c>
    </row>
    <row r="115" spans="1:8" x14ac:dyDescent="0.25">
      <c r="A115" s="210">
        <v>44986</v>
      </c>
      <c r="B115" s="209">
        <f ca="1">OFFSET(Base_de_dados!$C$82,0,$H115)</f>
        <v>1223.921818181818</v>
      </c>
      <c r="C115" s="209">
        <f ca="1">OFFSET(Base_de_dados!$C$83,0,$H115)</f>
        <v>1035.1836363636364</v>
      </c>
      <c r="D115" s="209">
        <f ca="1">OFFSET(Base_de_dados!$C$84,0,$H115)</f>
        <v>86.36181818181818</v>
      </c>
      <c r="E115" s="209">
        <f ca="1">OFFSET(Base_de_dados!$C$85,0,$H115)</f>
        <v>4.0127272727272727</v>
      </c>
      <c r="F115" s="209">
        <f ca="1">OFFSET(Base_de_dados!$C$86,0,$H115)</f>
        <v>2349.4799999999996</v>
      </c>
      <c r="H115">
        <v>560</v>
      </c>
    </row>
    <row r="116" spans="1:8" x14ac:dyDescent="0.25">
      <c r="A116" s="210">
        <v>45017</v>
      </c>
      <c r="B116" s="209">
        <f ca="1">OFFSET(Base_de_dados!$C$82,0,$H116)</f>
        <v>1225.9499999999998</v>
      </c>
      <c r="C116" s="209">
        <f ca="1">OFFSET(Base_de_dados!$C$83,0,$H116)</f>
        <v>929.82181818181823</v>
      </c>
      <c r="D116" s="209">
        <f ca="1">OFFSET(Base_de_dados!$C$84,0,$H116)</f>
        <v>86.36181818181818</v>
      </c>
      <c r="E116" s="209">
        <f ca="1">OFFSET(Base_de_dados!$C$85,0,$H116)</f>
        <v>4.1572727272727272</v>
      </c>
      <c r="F116" s="209">
        <f ca="1">OFFSET(Base_de_dados!$C$86,0,$H116)</f>
        <v>2246.2909090909093</v>
      </c>
      <c r="H116">
        <v>565</v>
      </c>
    </row>
    <row r="117" spans="1:8" x14ac:dyDescent="0.25">
      <c r="A117" s="210">
        <v>45047</v>
      </c>
      <c r="B117" s="209">
        <f ca="1">OFFSET(Base_de_dados!$C$82,0,$H117)</f>
        <v>1214.8763636363637</v>
      </c>
      <c r="C117" s="209">
        <f ca="1">OFFSET(Base_de_dados!$C$83,0,$H117)</f>
        <v>990.26090909090897</v>
      </c>
      <c r="D117" s="209">
        <f ca="1">OFFSET(Base_de_dados!$C$84,0,$H117)</f>
        <v>86.36181818181818</v>
      </c>
      <c r="E117" s="209">
        <f ca="1">OFFSET(Base_de_dados!$C$85,0,$H117)</f>
        <v>4.1572727272727272</v>
      </c>
      <c r="F117" s="209">
        <f ca="1">OFFSET(Base_de_dados!$C$86,0,$H117)</f>
        <v>2295.6563636363635</v>
      </c>
      <c r="H117">
        <v>570</v>
      </c>
    </row>
    <row r="118" spans="1:8" x14ac:dyDescent="0.25">
      <c r="A118" s="210">
        <v>45078</v>
      </c>
      <c r="B118" s="209">
        <f ca="1">OFFSET(Base_de_dados!$C$82,0,$H118)</f>
        <v>1215.5190909090909</v>
      </c>
      <c r="C118" s="209">
        <f ca="1">OFFSET(Base_de_dados!$C$83,0,$H118)</f>
        <v>990.26090909090897</v>
      </c>
      <c r="D118" s="209">
        <f ca="1">OFFSET(Base_de_dados!$C$84,0,$H118)</f>
        <v>87.12909090909092</v>
      </c>
      <c r="E118" s="209">
        <f ca="1">OFFSET(Base_de_dados!$C$85,0,$H118)</f>
        <v>4.1572727272727272</v>
      </c>
      <c r="F118" s="209">
        <f ca="1">OFFSET(Base_de_dados!$C$86,0,$H118)</f>
        <v>2297.0663636363633</v>
      </c>
      <c r="H118">
        <v>575</v>
      </c>
    </row>
    <row r="119" spans="1:8" x14ac:dyDescent="0.25">
      <c r="A119" s="210">
        <v>45108</v>
      </c>
      <c r="B119" s="209">
        <f ca="1">OFFSET(Base_de_dados!$C$82,0,$H119)</f>
        <v>1220.0745454545456</v>
      </c>
      <c r="C119" s="209">
        <f ca="1">OFFSET(Base_de_dados!$C$83,0,$H119)</f>
        <v>990.26090909090897</v>
      </c>
      <c r="D119" s="209">
        <f ca="1">OFFSET(Base_de_dados!$C$84,0,$H119)</f>
        <v>89.820909090909083</v>
      </c>
      <c r="E119" s="209">
        <f ca="1">OFFSET(Base_de_dados!$C$85,0,$H119)</f>
        <v>4.5127272727272736</v>
      </c>
      <c r="F119" s="209">
        <f ca="1">OFFSET(Base_de_dados!$C$86,0,$H119)</f>
        <v>2304.6690909090912</v>
      </c>
      <c r="H119">
        <v>580</v>
      </c>
    </row>
    <row r="120" spans="1:8" x14ac:dyDescent="0.25">
      <c r="A120" s="210">
        <v>45139</v>
      </c>
      <c r="B120" s="209">
        <f ca="1">OFFSET(Base_de_dados!$C$82,0,$H120)</f>
        <v>1217.3800000000001</v>
      </c>
      <c r="C120" s="209">
        <f ca="1">OFFSET(Base_de_dados!$C$83,0,$H120)</f>
        <v>1020.2127272727271</v>
      </c>
      <c r="D120" s="209">
        <f ca="1">OFFSET(Base_de_dados!$C$84,0,$H120)</f>
        <v>89.820909090909083</v>
      </c>
      <c r="E120" s="209">
        <f ca="1">OFFSET(Base_de_dados!$C$85,0,$H120)</f>
        <v>4.5127272727272736</v>
      </c>
      <c r="F120" s="209">
        <f ca="1">OFFSET(Base_de_dados!$C$86,0,$H120)</f>
        <v>2331.9263636363635</v>
      </c>
      <c r="H120">
        <v>585</v>
      </c>
    </row>
    <row r="121" spans="1:8" x14ac:dyDescent="0.25">
      <c r="A121" s="210">
        <v>45170</v>
      </c>
      <c r="B121" s="209">
        <f ca="1">OFFSET(Base_de_dados!$C$82,0,$H121)</f>
        <v>1223.7236363636364</v>
      </c>
      <c r="C121" s="209">
        <f ca="1">OFFSET(Base_de_dados!$C$83,0,$H121)</f>
        <v>1020.2272727272729</v>
      </c>
      <c r="D121" s="209">
        <f ca="1">OFFSET(Base_de_dados!$C$84,0,$H121)</f>
        <v>89.820909090909083</v>
      </c>
      <c r="E121" s="209">
        <f ca="1">OFFSET(Base_de_dados!$C$85,0,$H121)</f>
        <v>4.5127272727272736</v>
      </c>
      <c r="F121" s="209">
        <f ca="1">OFFSET(Base_de_dados!$C$86,0,$H121)</f>
        <v>2338.2845454545454</v>
      </c>
      <c r="H121">
        <v>590</v>
      </c>
    </row>
    <row r="122" spans="1:8" x14ac:dyDescent="0.25">
      <c r="A122" s="210">
        <v>45200</v>
      </c>
      <c r="B122" s="209">
        <f ca="1">OFFSET(Base_de_dados!$C$82,0,$H122)</f>
        <v>1231.3945454545456</v>
      </c>
      <c r="C122" s="209">
        <f ca="1">OFFSET(Base_de_dados!$C$83,0,$H122)</f>
        <v>1020.2127272727271</v>
      </c>
      <c r="D122" s="209">
        <f ca="1">OFFSET(Base_de_dados!$C$84,0,$H122)</f>
        <v>89.820909090909083</v>
      </c>
      <c r="E122" s="209">
        <f ca="1">OFFSET(Base_de_dados!$C$85,0,$H122)</f>
        <v>4.5127272727272736</v>
      </c>
      <c r="F122" s="209">
        <f ca="1">OFFSET(Base_de_dados!$C$86,0,$H122)</f>
        <v>2345.9409090909094</v>
      </c>
      <c r="H122">
        <v>595</v>
      </c>
    </row>
    <row r="123" spans="1:8" x14ac:dyDescent="0.25">
      <c r="A123" s="210">
        <v>45231</v>
      </c>
      <c r="B123" s="209">
        <f ca="1">OFFSET(Base_de_dados!$C$82,0,$H123)</f>
        <v>1232.5627272727272</v>
      </c>
      <c r="C123" s="209">
        <f ca="1">OFFSET(Base_de_dados!$C$83,0,$H123)</f>
        <v>1020.2127272727271</v>
      </c>
      <c r="D123" s="209">
        <f ca="1">OFFSET(Base_de_dados!$C$84,0,$H123)</f>
        <v>89.820909090909083</v>
      </c>
      <c r="E123" s="209">
        <f ca="1">OFFSET(Base_de_dados!$C$85,0,$H123)</f>
        <v>4.5127272727272736</v>
      </c>
      <c r="F123" s="209">
        <f ca="1">OFFSET(Base_de_dados!$C$86,0,$H123)</f>
        <v>2347.1090909090908</v>
      </c>
      <c r="H123">
        <v>600</v>
      </c>
    </row>
    <row r="124" spans="1:8" x14ac:dyDescent="0.25">
      <c r="A124" s="210">
        <v>45261</v>
      </c>
      <c r="B124" s="209">
        <f ca="1">OFFSET(Base_de_dados!$C$82,0,$H124)</f>
        <v>1234.2290909090907</v>
      </c>
      <c r="C124" s="209">
        <f ca="1">OFFSET(Base_de_dados!$C$83,0,$H124)</f>
        <v>1020.2127272727271</v>
      </c>
      <c r="D124" s="209">
        <f ca="1">OFFSET(Base_de_dados!$C$84,0,$H124)</f>
        <v>89.820909090909083</v>
      </c>
      <c r="E124" s="209">
        <f ca="1">OFFSET(Base_de_dados!$C$85,0,$H124)</f>
        <v>4.5127272727272736</v>
      </c>
      <c r="F124" s="209">
        <f ca="1">OFFSET(Base_de_dados!$C$86,0,$H124)</f>
        <v>2348.7754545454545</v>
      </c>
      <c r="H124">
        <v>605</v>
      </c>
    </row>
    <row r="125" spans="1:8" x14ac:dyDescent="0.25">
      <c r="A125" s="210">
        <v>45292</v>
      </c>
      <c r="B125" s="209">
        <f ca="1">OFFSET(Base_de_dados!$C$82,0,$H125)</f>
        <v>1234.5536363636363</v>
      </c>
      <c r="C125" s="209">
        <f ca="1">OFFSET(Base_de_dados!$C$83,0,$H125)</f>
        <v>1020.2127272727271</v>
      </c>
      <c r="D125" s="209">
        <f ca="1">OFFSET(Base_de_dados!$C$84,0,$H125)</f>
        <v>91.74909090909091</v>
      </c>
      <c r="E125" s="209">
        <f ca="1">OFFSET(Base_de_dados!$C$85,0,$H125)</f>
        <v>4.5127272727272736</v>
      </c>
      <c r="F125" s="209">
        <f ca="1">OFFSET(Base_de_dados!$C$86,0,$H125)</f>
        <v>2351.028181818182</v>
      </c>
      <c r="H125">
        <v>610</v>
      </c>
    </row>
    <row r="126" spans="1:8" x14ac:dyDescent="0.25">
      <c r="A126" s="210">
        <v>45323</v>
      </c>
      <c r="B126" s="209">
        <f ca="1">OFFSET(Base_de_dados!$C$82,0,$H126)</f>
        <v>1235.9427272727271</v>
      </c>
      <c r="C126" s="209">
        <f ca="1">OFFSET(Base_de_dados!$C$83,0,$H126)</f>
        <v>1020.2127272727271</v>
      </c>
      <c r="D126" s="209">
        <f ca="1">OFFSET(Base_de_dados!$C$84,0,$H126)</f>
        <v>91.74909090909091</v>
      </c>
      <c r="E126" s="209">
        <f ca="1">OFFSET(Base_de_dados!$C$85,0,$H126)</f>
        <v>4.5127272727272736</v>
      </c>
      <c r="F126" s="209">
        <f ca="1">OFFSET(Base_de_dados!$C$86,0,$H126)</f>
        <v>2352.4172727272726</v>
      </c>
      <c r="H126">
        <v>615</v>
      </c>
    </row>
    <row r="127" spans="1:8" x14ac:dyDescent="0.25">
      <c r="A127" s="210">
        <v>45352</v>
      </c>
      <c r="B127" s="209">
        <f ca="1">OFFSET(Base_de_dados!$C$82,0,$H127)</f>
        <v>1237.8936363636362</v>
      </c>
      <c r="C127" s="209">
        <f ca="1">OFFSET(Base_de_dados!$C$83,0,$H127)</f>
        <v>1020.2127272727271</v>
      </c>
      <c r="D127" s="209">
        <f ca="1">OFFSET(Base_de_dados!$C$84,0,$H127)</f>
        <v>91.74909090909091</v>
      </c>
      <c r="E127" s="209">
        <f ca="1">OFFSET(Base_de_dados!$C$85,0,$H127)</f>
        <v>4.5127272727272736</v>
      </c>
      <c r="F127" s="209">
        <f ca="1">OFFSET(Base_de_dados!$C$86,0,$H127)</f>
        <v>2354.3681818181822</v>
      </c>
      <c r="H127">
        <v>620</v>
      </c>
    </row>
    <row r="128" spans="1:8" x14ac:dyDescent="0.25">
      <c r="A128" s="210">
        <v>45383</v>
      </c>
      <c r="B128" s="209">
        <f ca="1">OFFSET(Base_de_dados!$C$82,0,$H128)</f>
        <v>1240.5572727272727</v>
      </c>
      <c r="C128" s="209">
        <f ca="1">OFFSET(Base_de_dados!$C$83,0,$H128)</f>
        <v>1020.2127272727271</v>
      </c>
      <c r="D128" s="209">
        <f ca="1">OFFSET(Base_de_dados!$C$84,0,$H128)</f>
        <v>91.74909090909091</v>
      </c>
      <c r="E128" s="209">
        <f ca="1">OFFSET(Base_de_dados!$C$85,0,$H128)</f>
        <v>4.5127272727272736</v>
      </c>
      <c r="F128" s="209">
        <f ca="1">OFFSET(Base_de_dados!$C$86,0,$H128)</f>
        <v>2357.0318181818179</v>
      </c>
      <c r="H128">
        <v>625</v>
      </c>
    </row>
    <row r="129" spans="1:8" x14ac:dyDescent="0.25">
      <c r="A129" s="210">
        <v>45413</v>
      </c>
      <c r="B129" s="209">
        <f ca="1">OFFSET(Base_de_dados!$C$82,0,$H129)</f>
        <v>1239.1281818181817</v>
      </c>
      <c r="C129" s="209">
        <f ca="1">OFFSET(Base_de_dados!$C$83,0,$H129)</f>
        <v>1054.9000000000001</v>
      </c>
      <c r="D129" s="209">
        <f ca="1">OFFSET(Base_de_dados!$C$84,0,$H129)</f>
        <v>91.74909090909091</v>
      </c>
      <c r="E129" s="209">
        <f ca="1">OFFSET(Base_de_dados!$C$85,0,$H129)</f>
        <v>4.5127272727272736</v>
      </c>
      <c r="F129" s="209">
        <f ca="1">OFFSET(Base_de_dados!$C$86,0,$H129)</f>
        <v>2390.2900000000004</v>
      </c>
      <c r="H129">
        <v>630</v>
      </c>
    </row>
    <row r="130" spans="1:8" x14ac:dyDescent="0.25">
      <c r="A130" s="210">
        <v>45444</v>
      </c>
      <c r="B130" s="209">
        <f ca="1">OFFSET(Base_de_dados!$C$82,0,$H130)</f>
        <v>1227.8154545454545</v>
      </c>
      <c r="C130" s="209">
        <f ca="1">OFFSET(Base_de_dados!$C$83,0,$H130)</f>
        <v>1087.5454545454545</v>
      </c>
      <c r="D130" s="209">
        <f ca="1">OFFSET(Base_de_dados!$C$84,0,$H130)</f>
        <v>89.820909090909083</v>
      </c>
      <c r="E130" s="209">
        <f ca="1">OFFSET(Base_de_dados!$C$85,0,$H130)</f>
        <v>4.5127272727272736</v>
      </c>
      <c r="F130" s="209">
        <f ca="1">OFFSET(Base_de_dados!$C$86,0,$H130)</f>
        <v>2409.6945454545453</v>
      </c>
      <c r="H130">
        <v>635</v>
      </c>
    </row>
    <row r="131" spans="1:8" x14ac:dyDescent="0.25">
      <c r="A131" s="210">
        <v>45474</v>
      </c>
      <c r="B131" s="209">
        <f ca="1">OFFSET(Base_de_dados!$C$82,0,$H131)</f>
        <v>1233.830909090909</v>
      </c>
      <c r="C131" s="209">
        <f ca="1">OFFSET(Base_de_dados!$C$83,0,$H131)</f>
        <v>1093.8090909090911</v>
      </c>
      <c r="D131" s="209">
        <f ca="1">OFFSET(Base_de_dados!$C$84,0,$H131)</f>
        <v>90.788181818181798</v>
      </c>
      <c r="E131" s="209">
        <f ca="1">OFFSET(Base_de_dados!$C$85,0,$H131)</f>
        <v>4.5127272727272736</v>
      </c>
      <c r="F131" s="209">
        <f ca="1">OFFSET(Base_de_dados!$C$86,0,$H131)</f>
        <v>2422.9409090909089</v>
      </c>
      <c r="H131">
        <v>640</v>
      </c>
    </row>
    <row r="132" spans="1:8" x14ac:dyDescent="0.25">
      <c r="A132" s="210">
        <v>45505</v>
      </c>
      <c r="B132" s="209">
        <f ca="1">OFFSET(Base_de_dados!$C$82,0,$H132)</f>
        <v>1236.2918181818184</v>
      </c>
      <c r="C132" s="209">
        <f ca="1">OFFSET(Base_de_dados!$C$83,0,$H132)</f>
        <v>1093.8090909090911</v>
      </c>
      <c r="D132" s="209">
        <f ca="1">OFFSET(Base_de_dados!$C$84,0,$H132)</f>
        <v>90.788181818181798</v>
      </c>
      <c r="E132" s="209">
        <f ca="1">OFFSET(Base_de_dados!$C$85,0,$H132)</f>
        <v>4.5127272727272736</v>
      </c>
      <c r="F132" s="209">
        <f ca="1">OFFSET(Base_de_dados!$C$86,0,$H132)</f>
        <v>2425.4018181818178</v>
      </c>
      <c r="H132">
        <v>645</v>
      </c>
    </row>
    <row r="133" spans="1:8" x14ac:dyDescent="0.25">
      <c r="A133" s="210">
        <v>45536</v>
      </c>
      <c r="B133" s="209">
        <f ca="1">OFFSET(Base_de_dados!$C$82,0,$H133)</f>
        <v>1239.3545454545456</v>
      </c>
      <c r="C133" s="209">
        <f ca="1">OFFSET(Base_de_dados!$C$83,0,$H133)</f>
        <v>1093.8090909090911</v>
      </c>
      <c r="D133" s="209">
        <f ca="1">OFFSET(Base_de_dados!$C$84,0,$H133)</f>
        <v>90.788181818181798</v>
      </c>
      <c r="E133" s="209">
        <f ca="1">OFFSET(Base_de_dados!$C$85,0,$H133)</f>
        <v>4.5127272727272736</v>
      </c>
      <c r="F133" s="209">
        <f ca="1">OFFSET(Base_de_dados!$C$86,0,$H133)</f>
        <v>2428.4645454545453</v>
      </c>
      <c r="H133">
        <v>650</v>
      </c>
    </row>
    <row r="134" spans="1:8" x14ac:dyDescent="0.25">
      <c r="A134" s="210">
        <v>45566</v>
      </c>
      <c r="B134" s="209">
        <f ca="1">OFFSET(Base_de_dados!$C$82,0,$H134)</f>
        <v>1247.57</v>
      </c>
      <c r="C134" s="209">
        <f ca="1">OFFSET(Base_de_dados!$C$83,0,$H134)</f>
        <v>1093.8090909090911</v>
      </c>
      <c r="D134" s="209">
        <f ca="1">OFFSET(Base_de_dados!$C$84,0,$H134)</f>
        <v>90.788181818181798</v>
      </c>
      <c r="E134" s="209">
        <f ca="1">OFFSET(Base_de_dados!$C$85,0,$H134)</f>
        <v>4.5427272727272729</v>
      </c>
      <c r="F134" s="209">
        <f ca="1">OFFSET(Base_de_dados!$C$86,0,$H134)</f>
        <v>2436.7099999999996</v>
      </c>
      <c r="H134">
        <v>655</v>
      </c>
    </row>
    <row r="135" spans="1:8" x14ac:dyDescent="0.25">
      <c r="A135" s="210">
        <v>45597</v>
      </c>
      <c r="B135" s="209">
        <f ca="1">OFFSET(Base_de_dados!$C$82,0,$H135)</f>
        <v>1254.9690909090912</v>
      </c>
      <c r="C135" s="209">
        <f ca="1">OFFSET(Base_de_dados!$C$83,0,$H135)</f>
        <v>1239.7299999999998</v>
      </c>
      <c r="D135" s="209">
        <f ca="1">OFFSET(Base_de_dados!$C$84,0,$H135)</f>
        <v>90.788181818181798</v>
      </c>
      <c r="E135" s="209">
        <f ca="1">OFFSET(Base_de_dados!$C$85,0,$H135)</f>
        <v>4.5427272727272729</v>
      </c>
      <c r="F135" s="209">
        <f ca="1">OFFSET(Base_de_dados!$C$86,0,$H135)</f>
        <v>2590.0299999999997</v>
      </c>
      <c r="H135">
        <v>660</v>
      </c>
    </row>
    <row r="136" spans="1:8" x14ac:dyDescent="0.25">
      <c r="A136" s="210">
        <v>45627</v>
      </c>
      <c r="B136" s="209">
        <f ca="1">OFFSET(Base_de_dados!$C$82,0,$H136)</f>
        <v>1256.840909090909</v>
      </c>
      <c r="C136" s="209">
        <f ca="1">OFFSET(Base_de_dados!$C$83,0,$H136)</f>
        <v>1122.5245454545454</v>
      </c>
      <c r="D136" s="209">
        <f ca="1">OFFSET(Base_de_dados!$C$84,0,$H136)</f>
        <v>90.788181818181798</v>
      </c>
      <c r="E136" s="209">
        <f ca="1">OFFSET(Base_de_dados!$C$85,0,$H136)</f>
        <v>4.5572727272727267</v>
      </c>
      <c r="F136" s="209">
        <f ca="1">OFFSET(Base_de_dados!$C$86,0,$H136)</f>
        <v>2474.7109090909089</v>
      </c>
      <c r="H136">
        <v>665</v>
      </c>
    </row>
    <row r="137" spans="1:8" x14ac:dyDescent="0.25">
      <c r="A137" s="210">
        <v>45658</v>
      </c>
      <c r="B137" s="209">
        <f ca="1">OFFSET(Base_de_dados!$C$82,0,$H137)</f>
        <v>1260.1881818181819</v>
      </c>
      <c r="C137" s="209">
        <f ca="1">OFFSET(Base_de_dados!$C$83,0,$H137)</f>
        <v>1122.5218181818182</v>
      </c>
      <c r="D137" s="209">
        <f ca="1">OFFSET(Base_de_dados!$C$84,0,$H137)</f>
        <v>90.788181818181798</v>
      </c>
      <c r="E137" s="209">
        <f ca="1">OFFSET(Base_de_dados!$C$85,0,$H137)</f>
        <v>4.5736363636363642</v>
      </c>
      <c r="F137" s="209">
        <f ca="1">OFFSET(Base_de_dados!$C$86,0,$H137)</f>
        <v>2478.0745454545449</v>
      </c>
      <c r="H137">
        <v>670</v>
      </c>
    </row>
    <row r="138" spans="1:8" x14ac:dyDescent="0.25">
      <c r="A138" s="210">
        <v>45689</v>
      </c>
      <c r="B138" s="209">
        <f ca="1">OFFSET(Base_de_dados!$C$82,0,$H138)</f>
        <v>1261.79</v>
      </c>
      <c r="C138" s="209">
        <f ca="1">OFFSET(Base_de_dados!$C$83,0,$H138)</f>
        <v>1122.5245454545454</v>
      </c>
      <c r="D138" s="209">
        <f ca="1">OFFSET(Base_de_dados!$C$84,0,$H138)</f>
        <v>90.788181818181798</v>
      </c>
      <c r="E138" s="209">
        <f ca="1">OFFSET(Base_de_dados!$C$85,0,$H138)</f>
        <v>4.5736363636363642</v>
      </c>
      <c r="F138" s="209">
        <f ca="1">OFFSET(Base_de_dados!$C$86,0,$H138)</f>
        <v>2479.6763636363635</v>
      </c>
      <c r="H138">
        <v>675</v>
      </c>
    </row>
    <row r="139" spans="1:8" x14ac:dyDescent="0.25">
      <c r="A139" s="210">
        <v>45717</v>
      </c>
      <c r="B139" s="209">
        <f ca="1">OFFSET(Base_de_dados!$C$82,0,$H139)</f>
        <v>1264.6509090909092</v>
      </c>
      <c r="C139" s="209">
        <f ca="1">OFFSET(Base_de_dados!$C$83,0,$H139)</f>
        <v>1122.5245454545454</v>
      </c>
      <c r="D139" s="209">
        <f ca="1">OFFSET(Base_de_dados!$C$84,0,$H139)</f>
        <v>90.788181818181798</v>
      </c>
      <c r="E139" s="209">
        <f ca="1">OFFSET(Base_de_dados!$C$85,0,$H139)</f>
        <v>4.6336363636363638</v>
      </c>
      <c r="F139" s="209">
        <f ca="1">OFFSET(Base_de_dados!$C$86,0,$H139)</f>
        <v>2482.5972727272729</v>
      </c>
      <c r="H139">
        <v>680</v>
      </c>
    </row>
    <row r="140" spans="1:8" x14ac:dyDescent="0.25">
      <c r="A140" s="210">
        <v>45748</v>
      </c>
      <c r="B140" s="209">
        <f ca="1">OFFSET(Base_de_dados!$C$82,0,$H140)</f>
        <v>0</v>
      </c>
      <c r="C140" s="209">
        <f ca="1">OFFSET(Base_de_dados!$C$83,0,$H140)</f>
        <v>0</v>
      </c>
      <c r="D140" s="209">
        <f ca="1">OFFSET(Base_de_dados!$C$84,0,$H140)</f>
        <v>0</v>
      </c>
      <c r="E140" s="209">
        <f ca="1">OFFSET(Base_de_dados!$C$85,0,$H140)</f>
        <v>0</v>
      </c>
      <c r="F140" s="209">
        <f ca="1">OFFSET(Base_de_dados!$C$86,0,$H140)</f>
        <v>0</v>
      </c>
      <c r="H140">
        <v>685</v>
      </c>
    </row>
    <row r="141" spans="1:8" x14ac:dyDescent="0.25">
      <c r="A141" s="210">
        <v>45778</v>
      </c>
      <c r="B141" s="209">
        <f ca="1">OFFSET(Base_de_dados!$C$82,0,$H141)</f>
        <v>0</v>
      </c>
      <c r="C141" s="209">
        <f ca="1">OFFSET(Base_de_dados!$C$83,0,$H141)</f>
        <v>0</v>
      </c>
      <c r="D141" s="209">
        <f ca="1">OFFSET(Base_de_dados!$C$84,0,$H141)</f>
        <v>0</v>
      </c>
      <c r="E141" s="209">
        <f ca="1">OFFSET(Base_de_dados!$C$85,0,$H141)</f>
        <v>0</v>
      </c>
      <c r="F141" s="209">
        <f ca="1">OFFSET(Base_de_dados!$C$86,0,$H141)</f>
        <v>0</v>
      </c>
      <c r="H141">
        <v>690</v>
      </c>
    </row>
    <row r="142" spans="1:8" x14ac:dyDescent="0.25">
      <c r="A142" s="210">
        <v>45809</v>
      </c>
      <c r="B142" s="209">
        <f ca="1">OFFSET(Base_de_dados!$C$82,0,$H142)</f>
        <v>0</v>
      </c>
      <c r="C142" s="209">
        <f ca="1">OFFSET(Base_de_dados!$C$83,0,$H142)</f>
        <v>0</v>
      </c>
      <c r="D142" s="209">
        <f ca="1">OFFSET(Base_de_dados!$C$84,0,$H142)</f>
        <v>0</v>
      </c>
      <c r="E142" s="209">
        <f ca="1">OFFSET(Base_de_dados!$C$85,0,$H142)</f>
        <v>0</v>
      </c>
      <c r="F142" s="209">
        <f ca="1">OFFSET(Base_de_dados!$C$86,0,$H142)</f>
        <v>0</v>
      </c>
      <c r="H142">
        <v>695</v>
      </c>
    </row>
    <row r="143" spans="1:8" x14ac:dyDescent="0.25">
      <c r="A143" s="210">
        <v>45839</v>
      </c>
      <c r="B143" s="209">
        <f ca="1">OFFSET(Base_de_dados!$C$82,0,$H143)</f>
        <v>0</v>
      </c>
      <c r="C143" s="209">
        <f ca="1">OFFSET(Base_de_dados!$C$83,0,$H143)</f>
        <v>0</v>
      </c>
      <c r="D143" s="209">
        <f ca="1">OFFSET(Base_de_dados!$C$84,0,$H143)</f>
        <v>0</v>
      </c>
      <c r="E143" s="209">
        <f ca="1">OFFSET(Base_de_dados!$C$85,0,$H143)</f>
        <v>0</v>
      </c>
      <c r="F143" s="209">
        <f ca="1">OFFSET(Base_de_dados!$C$86,0,$H143)</f>
        <v>0</v>
      </c>
      <c r="H143">
        <v>700</v>
      </c>
    </row>
    <row r="144" spans="1:8" x14ac:dyDescent="0.25">
      <c r="A144" s="210">
        <v>45870</v>
      </c>
      <c r="B144" s="209">
        <f ca="1">OFFSET(Base_de_dados!$C$82,0,$H144)</f>
        <v>0</v>
      </c>
      <c r="C144" s="209">
        <f ca="1">OFFSET(Base_de_dados!$C$83,0,$H144)</f>
        <v>0</v>
      </c>
      <c r="D144" s="209">
        <f ca="1">OFFSET(Base_de_dados!$C$84,0,$H144)</f>
        <v>0</v>
      </c>
      <c r="E144" s="209">
        <f ca="1">OFFSET(Base_de_dados!$C$85,0,$H144)</f>
        <v>0</v>
      </c>
      <c r="F144" s="209">
        <f ca="1">OFFSET(Base_de_dados!$C$86,0,$H144)</f>
        <v>0</v>
      </c>
      <c r="H144">
        <v>705</v>
      </c>
    </row>
    <row r="145" spans="1:8" x14ac:dyDescent="0.25">
      <c r="A145" s="210">
        <v>45901</v>
      </c>
      <c r="B145" s="209">
        <f ca="1">OFFSET(Base_de_dados!$C$82,0,$H145)</f>
        <v>0</v>
      </c>
      <c r="C145" s="209">
        <f ca="1">OFFSET(Base_de_dados!$C$83,0,$H145)</f>
        <v>0</v>
      </c>
      <c r="D145" s="209">
        <f ca="1">OFFSET(Base_de_dados!$C$84,0,$H145)</f>
        <v>0</v>
      </c>
      <c r="E145" s="209">
        <f ca="1">OFFSET(Base_de_dados!$C$85,0,$H145)</f>
        <v>0</v>
      </c>
      <c r="F145" s="209">
        <f ca="1">OFFSET(Base_de_dados!$C$86,0,$H145)</f>
        <v>0</v>
      </c>
      <c r="H145">
        <v>710</v>
      </c>
    </row>
    <row r="146" spans="1:8" x14ac:dyDescent="0.25">
      <c r="A146" s="210">
        <v>45931</v>
      </c>
      <c r="B146" s="209">
        <f ca="1">OFFSET(Base_de_dados!$C$82,0,$H146)</f>
        <v>0</v>
      </c>
      <c r="C146" s="209">
        <f ca="1">OFFSET(Base_de_dados!$C$83,0,$H146)</f>
        <v>0</v>
      </c>
      <c r="D146" s="209">
        <f ca="1">OFFSET(Base_de_dados!$C$84,0,$H146)</f>
        <v>0</v>
      </c>
      <c r="E146" s="209">
        <f ca="1">OFFSET(Base_de_dados!$C$85,0,$H146)</f>
        <v>0</v>
      </c>
      <c r="F146" s="209">
        <f ca="1">OFFSET(Base_de_dados!$C$86,0,$H146)</f>
        <v>0</v>
      </c>
      <c r="H146">
        <v>715</v>
      </c>
    </row>
    <row r="147" spans="1:8" x14ac:dyDescent="0.25">
      <c r="A147" s="210">
        <v>45962</v>
      </c>
      <c r="B147" s="209">
        <f ca="1">OFFSET(Base_de_dados!$C$82,0,$H147)</f>
        <v>0</v>
      </c>
      <c r="C147" s="209">
        <f ca="1">OFFSET(Base_de_dados!$C$83,0,$H147)</f>
        <v>0</v>
      </c>
      <c r="D147" s="209">
        <f ca="1">OFFSET(Base_de_dados!$C$84,0,$H147)</f>
        <v>0</v>
      </c>
      <c r="E147" s="209">
        <f ca="1">OFFSET(Base_de_dados!$C$85,0,$H147)</f>
        <v>0</v>
      </c>
      <c r="F147" s="209">
        <f ca="1">OFFSET(Base_de_dados!$C$86,0,$H147)</f>
        <v>0</v>
      </c>
      <c r="H147">
        <v>720</v>
      </c>
    </row>
    <row r="148" spans="1:8" x14ac:dyDescent="0.25">
      <c r="A148" s="210">
        <v>45992</v>
      </c>
      <c r="B148" s="209">
        <f ca="1">OFFSET(Base_de_dados!$C$82,0,$H148)</f>
        <v>0</v>
      </c>
      <c r="C148" s="209">
        <f ca="1">OFFSET(Base_de_dados!$C$83,0,$H148)</f>
        <v>0</v>
      </c>
      <c r="D148" s="209">
        <f ca="1">OFFSET(Base_de_dados!$C$84,0,$H148)</f>
        <v>0</v>
      </c>
      <c r="E148" s="209">
        <f ca="1">OFFSET(Base_de_dados!$C$85,0,$H148)</f>
        <v>0</v>
      </c>
      <c r="F148" s="209">
        <f ca="1">OFFSET(Base_de_dados!$C$86,0,$H148)</f>
        <v>0</v>
      </c>
      <c r="H148">
        <v>725</v>
      </c>
    </row>
    <row r="149" spans="1:8" x14ac:dyDescent="0.25">
      <c r="A149" s="210">
        <v>46023</v>
      </c>
      <c r="B149" s="209">
        <f ca="1">OFFSET(Base_de_dados!$C$82,0,$H149)</f>
        <v>0</v>
      </c>
      <c r="C149" s="209">
        <f ca="1">OFFSET(Base_de_dados!$C$83,0,$H149)</f>
        <v>0</v>
      </c>
      <c r="D149" s="209">
        <f ca="1">OFFSET(Base_de_dados!$C$84,0,$H149)</f>
        <v>0</v>
      </c>
      <c r="E149" s="209">
        <f ca="1">OFFSET(Base_de_dados!$C$85,0,$H149)</f>
        <v>0</v>
      </c>
      <c r="F149" s="209">
        <f ca="1">OFFSET(Base_de_dados!$C$86,0,$H149)</f>
        <v>0</v>
      </c>
      <c r="H149">
        <v>730</v>
      </c>
    </row>
    <row r="150" spans="1:8" x14ac:dyDescent="0.25">
      <c r="A150" s="210">
        <v>46054</v>
      </c>
      <c r="B150" s="209">
        <f ca="1">OFFSET(Base_de_dados!$C$82,0,$H150)</f>
        <v>0</v>
      </c>
      <c r="C150" s="209">
        <f ca="1">OFFSET(Base_de_dados!$C$83,0,$H150)</f>
        <v>0</v>
      </c>
      <c r="D150" s="209">
        <f ca="1">OFFSET(Base_de_dados!$C$84,0,$H150)</f>
        <v>0</v>
      </c>
      <c r="E150" s="209">
        <f ca="1">OFFSET(Base_de_dados!$C$85,0,$H150)</f>
        <v>0</v>
      </c>
      <c r="F150" s="209">
        <f ca="1">OFFSET(Base_de_dados!$C$86,0,$H150)</f>
        <v>0</v>
      </c>
      <c r="H150">
        <v>735</v>
      </c>
    </row>
    <row r="151" spans="1:8" x14ac:dyDescent="0.25">
      <c r="A151" s="210">
        <v>46082</v>
      </c>
      <c r="B151" s="209">
        <f ca="1">OFFSET(Base_de_dados!$C$82,0,$H151)</f>
        <v>0</v>
      </c>
      <c r="C151" s="209">
        <f ca="1">OFFSET(Base_de_dados!$C$83,0,$H151)</f>
        <v>0</v>
      </c>
      <c r="D151" s="209">
        <f ca="1">OFFSET(Base_de_dados!$C$84,0,$H151)</f>
        <v>0</v>
      </c>
      <c r="E151" s="209">
        <f ca="1">OFFSET(Base_de_dados!$C$85,0,$H151)</f>
        <v>0</v>
      </c>
      <c r="F151" s="209">
        <f ca="1">OFFSET(Base_de_dados!$C$86,0,$H151)</f>
        <v>0</v>
      </c>
      <c r="H151">
        <v>740</v>
      </c>
    </row>
    <row r="152" spans="1:8" x14ac:dyDescent="0.25">
      <c r="A152" s="210">
        <v>46113</v>
      </c>
      <c r="B152" s="209">
        <f ca="1">OFFSET(Base_de_dados!$C$82,0,$H152)</f>
        <v>0</v>
      </c>
      <c r="C152" s="209">
        <f ca="1">OFFSET(Base_de_dados!$C$83,0,$H152)</f>
        <v>0</v>
      </c>
      <c r="D152" s="209">
        <f ca="1">OFFSET(Base_de_dados!$C$84,0,$H152)</f>
        <v>0</v>
      </c>
      <c r="E152" s="209">
        <f ca="1">OFFSET(Base_de_dados!$C$85,0,$H152)</f>
        <v>0</v>
      </c>
      <c r="F152" s="209">
        <f ca="1">OFFSET(Base_de_dados!$C$86,0,$H152)</f>
        <v>0</v>
      </c>
      <c r="H152">
        <v>745</v>
      </c>
    </row>
    <row r="153" spans="1:8" x14ac:dyDescent="0.25">
      <c r="A153" s="210">
        <v>46143</v>
      </c>
      <c r="B153" s="209">
        <f ca="1">OFFSET(Base_de_dados!$C$82,0,$H153)</f>
        <v>0</v>
      </c>
      <c r="C153" s="209">
        <f ca="1">OFFSET(Base_de_dados!$C$83,0,$H153)</f>
        <v>0</v>
      </c>
      <c r="D153" s="209">
        <f ca="1">OFFSET(Base_de_dados!$C$84,0,$H153)</f>
        <v>0</v>
      </c>
      <c r="E153" s="209">
        <f ca="1">OFFSET(Base_de_dados!$C$85,0,$H153)</f>
        <v>0</v>
      </c>
      <c r="F153" s="209">
        <f ca="1">OFFSET(Base_de_dados!$C$86,0,$H153)</f>
        <v>0</v>
      </c>
      <c r="H153">
        <v>750</v>
      </c>
    </row>
    <row r="154" spans="1:8" x14ac:dyDescent="0.25">
      <c r="A154" s="210">
        <v>46174</v>
      </c>
      <c r="B154" s="209">
        <f ca="1">OFFSET(Base_de_dados!$C$82,0,$H154)</f>
        <v>0</v>
      </c>
      <c r="C154" s="209">
        <f ca="1">OFFSET(Base_de_dados!$C$83,0,$H154)</f>
        <v>0</v>
      </c>
      <c r="D154" s="209">
        <f ca="1">OFFSET(Base_de_dados!$C$84,0,$H154)</f>
        <v>0</v>
      </c>
      <c r="E154" s="209">
        <f ca="1">OFFSET(Base_de_dados!$C$85,0,$H154)</f>
        <v>0</v>
      </c>
      <c r="F154" s="209">
        <f ca="1">OFFSET(Base_de_dados!$C$86,0,$H154)</f>
        <v>0</v>
      </c>
      <c r="H154">
        <v>755</v>
      </c>
    </row>
    <row r="155" spans="1:8" x14ac:dyDescent="0.25">
      <c r="A155" s="210">
        <v>46204</v>
      </c>
      <c r="B155" s="209">
        <f ca="1">OFFSET(Base_de_dados!$C$82,0,$H155)</f>
        <v>0</v>
      </c>
      <c r="C155" s="209">
        <f ca="1">OFFSET(Base_de_dados!$C$83,0,$H155)</f>
        <v>0</v>
      </c>
      <c r="D155" s="209">
        <f ca="1">OFFSET(Base_de_dados!$C$84,0,$H155)</f>
        <v>0</v>
      </c>
      <c r="E155" s="209">
        <f ca="1">OFFSET(Base_de_dados!$C$85,0,$H155)</f>
        <v>0</v>
      </c>
      <c r="F155" s="209">
        <f ca="1">OFFSET(Base_de_dados!$C$86,0,$H155)</f>
        <v>0</v>
      </c>
      <c r="H155">
        <v>760</v>
      </c>
    </row>
    <row r="156" spans="1:8" x14ac:dyDescent="0.25">
      <c r="A156" s="210">
        <v>46235</v>
      </c>
      <c r="B156" s="209">
        <f ca="1">OFFSET(Base_de_dados!$C$82,0,$H156)</f>
        <v>0</v>
      </c>
      <c r="C156" s="209">
        <f ca="1">OFFSET(Base_de_dados!$C$83,0,$H156)</f>
        <v>0</v>
      </c>
      <c r="D156" s="209">
        <f ca="1">OFFSET(Base_de_dados!$C$84,0,$H156)</f>
        <v>0</v>
      </c>
      <c r="E156" s="209">
        <f ca="1">OFFSET(Base_de_dados!$C$85,0,$H156)</f>
        <v>0</v>
      </c>
      <c r="F156" s="209">
        <f ca="1">OFFSET(Base_de_dados!$C$86,0,$H156)</f>
        <v>0</v>
      </c>
      <c r="H156">
        <v>765</v>
      </c>
    </row>
    <row r="157" spans="1:8" x14ac:dyDescent="0.25">
      <c r="A157" s="210">
        <v>46266</v>
      </c>
      <c r="B157" s="209">
        <f ca="1">OFFSET(Base_de_dados!$C$82,0,$H157)</f>
        <v>0</v>
      </c>
      <c r="C157" s="209">
        <f ca="1">OFFSET(Base_de_dados!$C$83,0,$H157)</f>
        <v>0</v>
      </c>
      <c r="D157" s="209">
        <f ca="1">OFFSET(Base_de_dados!$C$84,0,$H157)</f>
        <v>0</v>
      </c>
      <c r="E157" s="209">
        <f ca="1">OFFSET(Base_de_dados!$C$85,0,$H157)</f>
        <v>0</v>
      </c>
      <c r="F157" s="209">
        <f ca="1">OFFSET(Base_de_dados!$C$86,0,$H157)</f>
        <v>0</v>
      </c>
      <c r="H157">
        <v>770</v>
      </c>
    </row>
    <row r="158" spans="1:8" x14ac:dyDescent="0.25">
      <c r="A158" s="210">
        <v>46296</v>
      </c>
      <c r="B158" s="209">
        <f ca="1">OFFSET(Base_de_dados!$C$82,0,$H158)</f>
        <v>0</v>
      </c>
      <c r="C158" s="209">
        <f ca="1">OFFSET(Base_de_dados!$C$83,0,$H158)</f>
        <v>0</v>
      </c>
      <c r="D158" s="209">
        <f ca="1">OFFSET(Base_de_dados!$C$84,0,$H158)</f>
        <v>0</v>
      </c>
      <c r="E158" s="209">
        <f ca="1">OFFSET(Base_de_dados!$C$85,0,$H158)</f>
        <v>0</v>
      </c>
      <c r="F158" s="209">
        <f ca="1">OFFSET(Base_de_dados!$C$86,0,$H158)</f>
        <v>0</v>
      </c>
      <c r="H158">
        <v>775</v>
      </c>
    </row>
    <row r="159" spans="1:8" x14ac:dyDescent="0.25">
      <c r="A159" s="210">
        <v>46327</v>
      </c>
      <c r="B159" s="209">
        <f ca="1">OFFSET(Base_de_dados!$C$82,0,$H159)</f>
        <v>0</v>
      </c>
      <c r="C159" s="209">
        <f ca="1">OFFSET(Base_de_dados!$C$83,0,$H159)</f>
        <v>0</v>
      </c>
      <c r="D159" s="209">
        <f ca="1">OFFSET(Base_de_dados!$C$84,0,$H159)</f>
        <v>0</v>
      </c>
      <c r="E159" s="209">
        <f ca="1">OFFSET(Base_de_dados!$C$85,0,$H159)</f>
        <v>0</v>
      </c>
      <c r="F159" s="209">
        <f ca="1">OFFSET(Base_de_dados!$C$86,0,$H159)</f>
        <v>0</v>
      </c>
      <c r="H159">
        <v>780</v>
      </c>
    </row>
    <row r="160" spans="1:8" x14ac:dyDescent="0.25">
      <c r="A160" s="210">
        <v>46357</v>
      </c>
      <c r="B160" s="209">
        <f ca="1">OFFSET(Base_de_dados!$C$82,0,$H160)</f>
        <v>0</v>
      </c>
      <c r="C160" s="209">
        <f ca="1">OFFSET(Base_de_dados!$C$83,0,$H160)</f>
        <v>0</v>
      </c>
      <c r="D160" s="209">
        <f ca="1">OFFSET(Base_de_dados!$C$84,0,$H160)</f>
        <v>0</v>
      </c>
      <c r="E160" s="209">
        <f ca="1">OFFSET(Base_de_dados!$C$85,0,$H160)</f>
        <v>0</v>
      </c>
      <c r="F160" s="209">
        <f ca="1">OFFSET(Base_de_dados!$C$86,0,$H160)</f>
        <v>0</v>
      </c>
      <c r="H160">
        <v>785</v>
      </c>
    </row>
    <row r="161" spans="1:8" x14ac:dyDescent="0.25">
      <c r="A161" s="210">
        <v>46388</v>
      </c>
      <c r="B161" s="209">
        <f ca="1">OFFSET(Base_de_dados!$C$82,0,$H161)</f>
        <v>0</v>
      </c>
      <c r="C161" s="209">
        <f ca="1">OFFSET(Base_de_dados!$C$83,0,$H161)</f>
        <v>0</v>
      </c>
      <c r="D161" s="209">
        <f ca="1">OFFSET(Base_de_dados!$C$84,0,$H161)</f>
        <v>0</v>
      </c>
      <c r="E161" s="209">
        <f ca="1">OFFSET(Base_de_dados!$C$85,0,$H161)</f>
        <v>0</v>
      </c>
      <c r="F161" s="209">
        <f ca="1">OFFSET(Base_de_dados!$C$86,0,$H161)</f>
        <v>0</v>
      </c>
      <c r="H161">
        <v>790</v>
      </c>
    </row>
    <row r="162" spans="1:8" x14ac:dyDescent="0.25">
      <c r="A162" s="210">
        <v>46419</v>
      </c>
      <c r="B162" s="209">
        <f ca="1">OFFSET(Base_de_dados!$C$82,0,$H162)</f>
        <v>0</v>
      </c>
      <c r="C162" s="209">
        <f ca="1">OFFSET(Base_de_dados!$C$83,0,$H162)</f>
        <v>0</v>
      </c>
      <c r="D162" s="209">
        <f ca="1">OFFSET(Base_de_dados!$C$84,0,$H162)</f>
        <v>0</v>
      </c>
      <c r="E162" s="209">
        <f ca="1">OFFSET(Base_de_dados!$C$85,0,$H162)</f>
        <v>0</v>
      </c>
      <c r="F162" s="209">
        <f ca="1">OFFSET(Base_de_dados!$C$86,0,$H162)</f>
        <v>0</v>
      </c>
      <c r="H162">
        <v>795</v>
      </c>
    </row>
    <row r="163" spans="1:8" x14ac:dyDescent="0.25">
      <c r="A163" s="210">
        <v>46447</v>
      </c>
      <c r="B163" s="209">
        <f ca="1">OFFSET(Base_de_dados!$C$82,0,$H163)</f>
        <v>0</v>
      </c>
      <c r="C163" s="209">
        <f ca="1">OFFSET(Base_de_dados!$C$83,0,$H163)</f>
        <v>0</v>
      </c>
      <c r="D163" s="209">
        <f ca="1">OFFSET(Base_de_dados!$C$84,0,$H163)</f>
        <v>0</v>
      </c>
      <c r="E163" s="209">
        <f ca="1">OFFSET(Base_de_dados!$C$85,0,$H163)</f>
        <v>0</v>
      </c>
      <c r="F163" s="209">
        <f ca="1">OFFSET(Base_de_dados!$C$86,0,$H163)</f>
        <v>0</v>
      </c>
      <c r="H163">
        <v>800</v>
      </c>
    </row>
    <row r="164" spans="1:8" x14ac:dyDescent="0.25">
      <c r="A164" s="210">
        <v>46478</v>
      </c>
      <c r="B164" s="209">
        <f ca="1">OFFSET(Base_de_dados!$C$82,0,$H164)</f>
        <v>0</v>
      </c>
      <c r="C164" s="209">
        <f ca="1">OFFSET(Base_de_dados!$C$83,0,$H164)</f>
        <v>0</v>
      </c>
      <c r="D164" s="209">
        <f ca="1">OFFSET(Base_de_dados!$C$84,0,$H164)</f>
        <v>0</v>
      </c>
      <c r="E164" s="209">
        <f ca="1">OFFSET(Base_de_dados!$C$85,0,$H164)</f>
        <v>0</v>
      </c>
      <c r="F164" s="209">
        <f ca="1">OFFSET(Base_de_dados!$C$86,0,$H164)</f>
        <v>0</v>
      </c>
      <c r="H164">
        <v>805</v>
      </c>
    </row>
    <row r="165" spans="1:8" x14ac:dyDescent="0.25">
      <c r="A165" s="210">
        <v>46508</v>
      </c>
      <c r="B165" s="209">
        <f ca="1">OFFSET(Base_de_dados!$C$82,0,$H165)</f>
        <v>0</v>
      </c>
      <c r="C165" s="209">
        <f ca="1">OFFSET(Base_de_dados!$C$83,0,$H165)</f>
        <v>0</v>
      </c>
      <c r="D165" s="209">
        <f ca="1">OFFSET(Base_de_dados!$C$84,0,$H165)</f>
        <v>0</v>
      </c>
      <c r="E165" s="209">
        <f ca="1">OFFSET(Base_de_dados!$C$85,0,$H165)</f>
        <v>0</v>
      </c>
      <c r="F165" s="209">
        <f ca="1">OFFSET(Base_de_dados!$C$86,0,$H165)</f>
        <v>0</v>
      </c>
      <c r="H165">
        <v>810</v>
      </c>
    </row>
    <row r="166" spans="1:8" x14ac:dyDescent="0.25">
      <c r="A166" s="210">
        <v>46539</v>
      </c>
      <c r="B166" s="209">
        <f ca="1">OFFSET(Base_de_dados!$C$82,0,$H166)</f>
        <v>0</v>
      </c>
      <c r="C166" s="209">
        <f ca="1">OFFSET(Base_de_dados!$C$83,0,$H166)</f>
        <v>0</v>
      </c>
      <c r="D166" s="209">
        <f ca="1">OFFSET(Base_de_dados!$C$84,0,$H166)</f>
        <v>0</v>
      </c>
      <c r="E166" s="209">
        <f ca="1">OFFSET(Base_de_dados!$C$85,0,$H166)</f>
        <v>0</v>
      </c>
      <c r="F166" s="209">
        <f ca="1">OFFSET(Base_de_dados!$C$86,0,$H166)</f>
        <v>0</v>
      </c>
      <c r="H166">
        <v>815</v>
      </c>
    </row>
    <row r="167" spans="1:8" x14ac:dyDescent="0.25">
      <c r="A167" s="210">
        <v>46569</v>
      </c>
      <c r="B167" s="209">
        <f ca="1">OFFSET(Base_de_dados!$C$82,0,$H167)</f>
        <v>0</v>
      </c>
      <c r="C167" s="209">
        <f ca="1">OFFSET(Base_de_dados!$C$83,0,$H167)</f>
        <v>0</v>
      </c>
      <c r="D167" s="209">
        <f ca="1">OFFSET(Base_de_dados!$C$84,0,$H167)</f>
        <v>0</v>
      </c>
      <c r="E167" s="209">
        <f ca="1">OFFSET(Base_de_dados!$C$85,0,$H167)</f>
        <v>0</v>
      </c>
      <c r="F167" s="209">
        <f ca="1">OFFSET(Base_de_dados!$C$86,0,$H167)</f>
        <v>0</v>
      </c>
      <c r="H167">
        <v>820</v>
      </c>
    </row>
    <row r="168" spans="1:8" x14ac:dyDescent="0.25">
      <c r="A168" s="210">
        <v>46600</v>
      </c>
      <c r="B168" s="209">
        <f ca="1">OFFSET(Base_de_dados!$C$82,0,$H168)</f>
        <v>0</v>
      </c>
      <c r="C168" s="209">
        <f ca="1">OFFSET(Base_de_dados!$C$83,0,$H168)</f>
        <v>0</v>
      </c>
      <c r="D168" s="209">
        <f ca="1">OFFSET(Base_de_dados!$C$84,0,$H168)</f>
        <v>0</v>
      </c>
      <c r="E168" s="209">
        <f ca="1">OFFSET(Base_de_dados!$C$85,0,$H168)</f>
        <v>0</v>
      </c>
      <c r="F168" s="209">
        <f ca="1">OFFSET(Base_de_dados!$C$86,0,$H168)</f>
        <v>0</v>
      </c>
      <c r="H168">
        <v>825</v>
      </c>
    </row>
    <row r="169" spans="1:8" x14ac:dyDescent="0.25">
      <c r="A169" s="210">
        <v>46631</v>
      </c>
      <c r="B169" s="209">
        <f ca="1">OFFSET(Base_de_dados!$C$82,0,$H169)</f>
        <v>0</v>
      </c>
      <c r="C169" s="209">
        <f ca="1">OFFSET(Base_de_dados!$C$83,0,$H169)</f>
        <v>0</v>
      </c>
      <c r="D169" s="209">
        <f ca="1">OFFSET(Base_de_dados!$C$84,0,$H169)</f>
        <v>0</v>
      </c>
      <c r="E169" s="209">
        <f ca="1">OFFSET(Base_de_dados!$C$85,0,$H169)</f>
        <v>0</v>
      </c>
      <c r="F169" s="209">
        <f ca="1">OFFSET(Base_de_dados!$C$86,0,$H169)</f>
        <v>0</v>
      </c>
      <c r="H169">
        <v>830</v>
      </c>
    </row>
    <row r="170" spans="1:8" x14ac:dyDescent="0.25">
      <c r="A170" s="210">
        <v>46661</v>
      </c>
      <c r="B170" s="209">
        <f ca="1">OFFSET(Base_de_dados!$C$82,0,$H170)</f>
        <v>0</v>
      </c>
      <c r="C170" s="209">
        <f ca="1">OFFSET(Base_de_dados!$C$83,0,$H170)</f>
        <v>0</v>
      </c>
      <c r="D170" s="209">
        <f ca="1">OFFSET(Base_de_dados!$C$84,0,$H170)</f>
        <v>0</v>
      </c>
      <c r="E170" s="209">
        <f ca="1">OFFSET(Base_de_dados!$C$85,0,$H170)</f>
        <v>0</v>
      </c>
      <c r="F170" s="209">
        <f ca="1">OFFSET(Base_de_dados!$C$86,0,$H170)</f>
        <v>0</v>
      </c>
      <c r="H170">
        <v>835</v>
      </c>
    </row>
    <row r="171" spans="1:8" x14ac:dyDescent="0.25">
      <c r="A171" s="210">
        <v>46692</v>
      </c>
      <c r="B171" s="209">
        <f ca="1">OFFSET(Base_de_dados!$C$82,0,$H171)</f>
        <v>0</v>
      </c>
      <c r="C171" s="209">
        <f ca="1">OFFSET(Base_de_dados!$C$83,0,$H171)</f>
        <v>0</v>
      </c>
      <c r="D171" s="209">
        <f ca="1">OFFSET(Base_de_dados!$C$84,0,$H171)</f>
        <v>0</v>
      </c>
      <c r="E171" s="209">
        <f ca="1">OFFSET(Base_de_dados!$C$85,0,$H171)</f>
        <v>0</v>
      </c>
      <c r="F171" s="209">
        <f ca="1">OFFSET(Base_de_dados!$C$86,0,$H171)</f>
        <v>0</v>
      </c>
      <c r="H171">
        <v>840</v>
      </c>
    </row>
    <row r="172" spans="1:8" x14ac:dyDescent="0.25">
      <c r="A172" s="210">
        <v>46722</v>
      </c>
      <c r="B172" s="209">
        <f ca="1">OFFSET(Base_de_dados!$C$82,0,$H172)</f>
        <v>0</v>
      </c>
      <c r="C172" s="209">
        <f ca="1">OFFSET(Base_de_dados!$C$83,0,$H172)</f>
        <v>0</v>
      </c>
      <c r="D172" s="209">
        <f ca="1">OFFSET(Base_de_dados!$C$84,0,$H172)</f>
        <v>0</v>
      </c>
      <c r="E172" s="209">
        <f ca="1">OFFSET(Base_de_dados!$C$85,0,$H172)</f>
        <v>0</v>
      </c>
      <c r="F172" s="209">
        <f ca="1">OFFSET(Base_de_dados!$C$86,0,$H172)</f>
        <v>0</v>
      </c>
      <c r="H172">
        <v>845</v>
      </c>
    </row>
    <row r="173" spans="1:8" x14ac:dyDescent="0.25">
      <c r="A173" s="210">
        <v>46753</v>
      </c>
      <c r="B173" s="209">
        <f ca="1">OFFSET(Base_de_dados!$C$82,0,$H173)</f>
        <v>0</v>
      </c>
      <c r="C173" s="209">
        <f ca="1">OFFSET(Base_de_dados!$C$83,0,$H173)</f>
        <v>0</v>
      </c>
      <c r="D173" s="209">
        <f ca="1">OFFSET(Base_de_dados!$C$84,0,$H173)</f>
        <v>0</v>
      </c>
      <c r="E173" s="209">
        <f ca="1">OFFSET(Base_de_dados!$C$85,0,$H173)</f>
        <v>0</v>
      </c>
      <c r="F173" s="209">
        <f ca="1">OFFSET(Base_de_dados!$C$86,0,$H173)</f>
        <v>0</v>
      </c>
      <c r="H173">
        <v>850</v>
      </c>
    </row>
    <row r="174" spans="1:8" x14ac:dyDescent="0.25">
      <c r="A174" s="210">
        <v>46784</v>
      </c>
      <c r="B174" s="209">
        <f ca="1">OFFSET(Base_de_dados!$C$82,0,$H174)</f>
        <v>0</v>
      </c>
      <c r="C174" s="209">
        <f ca="1">OFFSET(Base_de_dados!$C$83,0,$H174)</f>
        <v>0</v>
      </c>
      <c r="D174" s="209">
        <f ca="1">OFFSET(Base_de_dados!$C$84,0,$H174)</f>
        <v>0</v>
      </c>
      <c r="E174" s="209">
        <f ca="1">OFFSET(Base_de_dados!$C$85,0,$H174)</f>
        <v>0</v>
      </c>
      <c r="F174" s="209">
        <f ca="1">OFFSET(Base_de_dados!$C$86,0,$H174)</f>
        <v>0</v>
      </c>
      <c r="H174">
        <v>855</v>
      </c>
    </row>
    <row r="175" spans="1:8" x14ac:dyDescent="0.25">
      <c r="A175" s="210">
        <v>46813</v>
      </c>
      <c r="B175" s="209">
        <f ca="1">OFFSET(Base_de_dados!$C$82,0,$H175)</f>
        <v>0</v>
      </c>
      <c r="C175" s="209">
        <f ca="1">OFFSET(Base_de_dados!$C$83,0,$H175)</f>
        <v>0</v>
      </c>
      <c r="D175" s="209">
        <f ca="1">OFFSET(Base_de_dados!$C$84,0,$H175)</f>
        <v>0</v>
      </c>
      <c r="E175" s="209">
        <f ca="1">OFFSET(Base_de_dados!$C$85,0,$H175)</f>
        <v>0</v>
      </c>
      <c r="F175" s="209">
        <f ca="1">OFFSET(Base_de_dados!$C$86,0,$H175)</f>
        <v>0</v>
      </c>
      <c r="H175">
        <v>860</v>
      </c>
    </row>
    <row r="176" spans="1:8" x14ac:dyDescent="0.25">
      <c r="A176" s="210">
        <v>46844</v>
      </c>
      <c r="B176" s="209">
        <f ca="1">OFFSET(Base_de_dados!$C$82,0,$H176)</f>
        <v>0</v>
      </c>
      <c r="C176" s="209">
        <f ca="1">OFFSET(Base_de_dados!$C$83,0,$H176)</f>
        <v>0</v>
      </c>
      <c r="D176" s="209">
        <f ca="1">OFFSET(Base_de_dados!$C$84,0,$H176)</f>
        <v>0</v>
      </c>
      <c r="E176" s="209">
        <f ca="1">OFFSET(Base_de_dados!$C$85,0,$H176)</f>
        <v>0</v>
      </c>
      <c r="F176" s="209">
        <f ca="1">OFFSET(Base_de_dados!$C$86,0,$H176)</f>
        <v>0</v>
      </c>
      <c r="H176">
        <v>865</v>
      </c>
    </row>
    <row r="177" spans="1:8" x14ac:dyDescent="0.25">
      <c r="A177" s="210">
        <v>46874</v>
      </c>
      <c r="B177" s="209">
        <f ca="1">OFFSET(Base_de_dados!$C$82,0,$H177)</f>
        <v>0</v>
      </c>
      <c r="C177" s="209">
        <f ca="1">OFFSET(Base_de_dados!$C$83,0,$H177)</f>
        <v>0</v>
      </c>
      <c r="D177" s="209">
        <f ca="1">OFFSET(Base_de_dados!$C$84,0,$H177)</f>
        <v>0</v>
      </c>
      <c r="E177" s="209">
        <f ca="1">OFFSET(Base_de_dados!$C$85,0,$H177)</f>
        <v>0</v>
      </c>
      <c r="F177" s="209">
        <f ca="1">OFFSET(Base_de_dados!$C$86,0,$H177)</f>
        <v>0</v>
      </c>
      <c r="H177">
        <v>870</v>
      </c>
    </row>
    <row r="178" spans="1:8" x14ac:dyDescent="0.25">
      <c r="A178" s="210">
        <v>46905</v>
      </c>
      <c r="B178" s="209">
        <f ca="1">OFFSET(Base_de_dados!$C$82,0,$H178)</f>
        <v>0</v>
      </c>
      <c r="C178" s="209">
        <f ca="1">OFFSET(Base_de_dados!$C$83,0,$H178)</f>
        <v>0</v>
      </c>
      <c r="D178" s="209">
        <f ca="1">OFFSET(Base_de_dados!$C$84,0,$H178)</f>
        <v>0</v>
      </c>
      <c r="E178" s="209">
        <f ca="1">OFFSET(Base_de_dados!$C$85,0,$H178)</f>
        <v>0</v>
      </c>
      <c r="F178" s="209">
        <f ca="1">OFFSET(Base_de_dados!$C$86,0,$H178)</f>
        <v>0</v>
      </c>
      <c r="H178">
        <v>875</v>
      </c>
    </row>
    <row r="179" spans="1:8" x14ac:dyDescent="0.25">
      <c r="A179" s="210">
        <v>46935</v>
      </c>
      <c r="B179" s="209">
        <f ca="1">OFFSET(Base_de_dados!$C$82,0,$H179)</f>
        <v>0</v>
      </c>
      <c r="C179" s="209">
        <f ca="1">OFFSET(Base_de_dados!$C$83,0,$H179)</f>
        <v>0</v>
      </c>
      <c r="D179" s="209">
        <f ca="1">OFFSET(Base_de_dados!$C$84,0,$H179)</f>
        <v>0</v>
      </c>
      <c r="E179" s="209">
        <f ca="1">OFFSET(Base_de_dados!$C$85,0,$H179)</f>
        <v>0</v>
      </c>
      <c r="F179" s="209">
        <f ca="1">OFFSET(Base_de_dados!$C$86,0,$H179)</f>
        <v>0</v>
      </c>
      <c r="H179">
        <v>880</v>
      </c>
    </row>
    <row r="180" spans="1:8" x14ac:dyDescent="0.25">
      <c r="A180" s="210">
        <v>46966</v>
      </c>
      <c r="B180" s="209">
        <f ca="1">OFFSET(Base_de_dados!$C$82,0,$H180)</f>
        <v>0</v>
      </c>
      <c r="C180" s="209">
        <f ca="1">OFFSET(Base_de_dados!$C$83,0,$H180)</f>
        <v>0</v>
      </c>
      <c r="D180" s="209">
        <f ca="1">OFFSET(Base_de_dados!$C$84,0,$H180)</f>
        <v>0</v>
      </c>
      <c r="E180" s="209">
        <f ca="1">OFFSET(Base_de_dados!$C$85,0,$H180)</f>
        <v>0</v>
      </c>
      <c r="F180" s="209">
        <f ca="1">OFFSET(Base_de_dados!$C$86,0,$H180)</f>
        <v>0</v>
      </c>
      <c r="H180">
        <v>885</v>
      </c>
    </row>
    <row r="181" spans="1:8" x14ac:dyDescent="0.25">
      <c r="A181" s="210">
        <v>46997</v>
      </c>
      <c r="B181" s="209">
        <f ca="1">OFFSET(Base_de_dados!$C$82,0,$H181)</f>
        <v>0</v>
      </c>
      <c r="C181" s="209">
        <f ca="1">OFFSET(Base_de_dados!$C$83,0,$H181)</f>
        <v>0</v>
      </c>
      <c r="D181" s="209">
        <f ca="1">OFFSET(Base_de_dados!$C$84,0,$H181)</f>
        <v>0</v>
      </c>
      <c r="E181" s="209">
        <f ca="1">OFFSET(Base_de_dados!$C$85,0,$H181)</f>
        <v>0</v>
      </c>
      <c r="F181" s="209">
        <f ca="1">OFFSET(Base_de_dados!$C$86,0,$H181)</f>
        <v>0</v>
      </c>
      <c r="H181">
        <v>890</v>
      </c>
    </row>
    <row r="182" spans="1:8" x14ac:dyDescent="0.25">
      <c r="A182" s="210">
        <v>47027</v>
      </c>
      <c r="B182" s="209">
        <f ca="1">OFFSET(Base_de_dados!$C$82,0,$H182)</f>
        <v>0</v>
      </c>
      <c r="C182" s="209">
        <f ca="1">OFFSET(Base_de_dados!$C$83,0,$H182)</f>
        <v>0</v>
      </c>
      <c r="D182" s="209">
        <f ca="1">OFFSET(Base_de_dados!$C$84,0,$H182)</f>
        <v>0</v>
      </c>
      <c r="E182" s="209">
        <f ca="1">OFFSET(Base_de_dados!$C$85,0,$H182)</f>
        <v>0</v>
      </c>
      <c r="F182" s="209">
        <f ca="1">OFFSET(Base_de_dados!$C$86,0,$H182)</f>
        <v>0</v>
      </c>
      <c r="H182">
        <v>895</v>
      </c>
    </row>
    <row r="183" spans="1:8" x14ac:dyDescent="0.25">
      <c r="A183" s="210">
        <v>47058</v>
      </c>
      <c r="B183" s="209">
        <f ca="1">OFFSET(Base_de_dados!$C$82,0,$H183)</f>
        <v>0</v>
      </c>
      <c r="C183" s="209">
        <f ca="1">OFFSET(Base_de_dados!$C$83,0,$H183)</f>
        <v>0</v>
      </c>
      <c r="D183" s="209">
        <f ca="1">OFFSET(Base_de_dados!$C$84,0,$H183)</f>
        <v>0</v>
      </c>
      <c r="E183" s="209">
        <f ca="1">OFFSET(Base_de_dados!$C$85,0,$H183)</f>
        <v>0</v>
      </c>
      <c r="F183" s="209">
        <f ca="1">OFFSET(Base_de_dados!$C$86,0,$H183)</f>
        <v>0</v>
      </c>
      <c r="H183">
        <v>900</v>
      </c>
    </row>
    <row r="184" spans="1:8" x14ac:dyDescent="0.25">
      <c r="A184" s="210">
        <v>47088</v>
      </c>
      <c r="B184" s="209">
        <f ca="1">OFFSET(Base_de_dados!$C$82,0,$H184)</f>
        <v>0</v>
      </c>
      <c r="C184" s="209">
        <f ca="1">OFFSET(Base_de_dados!$C$83,0,$H184)</f>
        <v>0</v>
      </c>
      <c r="D184" s="209">
        <f ca="1">OFFSET(Base_de_dados!$C$84,0,$H184)</f>
        <v>0</v>
      </c>
      <c r="E184" s="209">
        <f ca="1">OFFSET(Base_de_dados!$C$85,0,$H184)</f>
        <v>0</v>
      </c>
      <c r="F184" s="209">
        <f ca="1">OFFSET(Base_de_dados!$C$86,0,$H184)</f>
        <v>0</v>
      </c>
      <c r="H184">
        <v>905</v>
      </c>
    </row>
    <row r="185" spans="1:8" x14ac:dyDescent="0.25">
      <c r="A185" s="210">
        <v>47119</v>
      </c>
      <c r="B185" s="209">
        <f ca="1">OFFSET(Base_de_dados!$C$82,0,$H185)</f>
        <v>0</v>
      </c>
      <c r="C185" s="209">
        <f ca="1">OFFSET(Base_de_dados!$C$83,0,$H185)</f>
        <v>0</v>
      </c>
      <c r="D185" s="209">
        <f ca="1">OFFSET(Base_de_dados!$C$84,0,$H185)</f>
        <v>0</v>
      </c>
      <c r="E185" s="209">
        <f ca="1">OFFSET(Base_de_dados!$C$85,0,$H185)</f>
        <v>0</v>
      </c>
      <c r="F185" s="209">
        <f ca="1">OFFSET(Base_de_dados!$C$86,0,$H185)</f>
        <v>0</v>
      </c>
      <c r="H185">
        <v>910</v>
      </c>
    </row>
    <row r="186" spans="1:8" x14ac:dyDescent="0.25">
      <c r="A186" s="210">
        <v>47150</v>
      </c>
      <c r="B186" s="209">
        <f ca="1">OFFSET(Base_de_dados!$C$82,0,$H186)</f>
        <v>0</v>
      </c>
      <c r="C186" s="209">
        <f ca="1">OFFSET(Base_de_dados!$C$83,0,$H186)</f>
        <v>0</v>
      </c>
      <c r="D186" s="209">
        <f ca="1">OFFSET(Base_de_dados!$C$84,0,$H186)</f>
        <v>0</v>
      </c>
      <c r="E186" s="209">
        <f ca="1">OFFSET(Base_de_dados!$C$85,0,$H186)</f>
        <v>0</v>
      </c>
      <c r="F186" s="209">
        <f ca="1">OFFSET(Base_de_dados!$C$86,0,$H186)</f>
        <v>0</v>
      </c>
      <c r="H186">
        <v>915</v>
      </c>
    </row>
    <row r="187" spans="1:8" x14ac:dyDescent="0.25">
      <c r="A187" s="210">
        <v>47178</v>
      </c>
      <c r="B187" s="209">
        <f ca="1">OFFSET(Base_de_dados!$C$82,0,$H187)</f>
        <v>0</v>
      </c>
      <c r="C187" s="209">
        <f ca="1">OFFSET(Base_de_dados!$C$83,0,$H187)</f>
        <v>0</v>
      </c>
      <c r="D187" s="209">
        <f ca="1">OFFSET(Base_de_dados!$C$84,0,$H187)</f>
        <v>0</v>
      </c>
      <c r="E187" s="209">
        <f ca="1">OFFSET(Base_de_dados!$C$85,0,$H187)</f>
        <v>0</v>
      </c>
      <c r="F187" s="209">
        <f ca="1">OFFSET(Base_de_dados!$C$86,0,$H187)</f>
        <v>0</v>
      </c>
      <c r="H187">
        <v>920</v>
      </c>
    </row>
    <row r="188" spans="1:8" x14ac:dyDescent="0.25">
      <c r="A188" s="210">
        <v>47209</v>
      </c>
      <c r="B188" s="209">
        <f ca="1">OFFSET(Base_de_dados!$C$82,0,$H188)</f>
        <v>0</v>
      </c>
      <c r="C188" s="209">
        <f ca="1">OFFSET(Base_de_dados!$C$83,0,$H188)</f>
        <v>0</v>
      </c>
      <c r="D188" s="209">
        <f ca="1">OFFSET(Base_de_dados!$C$84,0,$H188)</f>
        <v>0</v>
      </c>
      <c r="E188" s="209">
        <f ca="1">OFFSET(Base_de_dados!$C$85,0,$H188)</f>
        <v>0</v>
      </c>
      <c r="F188" s="209">
        <f ca="1">OFFSET(Base_de_dados!$C$86,0,$H188)</f>
        <v>0</v>
      </c>
      <c r="H188">
        <v>925</v>
      </c>
    </row>
    <row r="189" spans="1:8" x14ac:dyDescent="0.25">
      <c r="A189" s="210">
        <v>47239</v>
      </c>
      <c r="B189" s="209">
        <f ca="1">OFFSET(Base_de_dados!$C$82,0,$H189)</f>
        <v>0</v>
      </c>
      <c r="C189" s="209">
        <f ca="1">OFFSET(Base_de_dados!$C$83,0,$H189)</f>
        <v>0</v>
      </c>
      <c r="D189" s="209">
        <f ca="1">OFFSET(Base_de_dados!$C$84,0,$H189)</f>
        <v>0</v>
      </c>
      <c r="E189" s="209">
        <f ca="1">OFFSET(Base_de_dados!$C$85,0,$H189)</f>
        <v>0</v>
      </c>
      <c r="F189" s="209">
        <f ca="1">OFFSET(Base_de_dados!$C$86,0,$H189)</f>
        <v>0</v>
      </c>
      <c r="H189">
        <v>930</v>
      </c>
    </row>
    <row r="190" spans="1:8" x14ac:dyDescent="0.25">
      <c r="A190" s="210">
        <v>47270</v>
      </c>
      <c r="B190" s="209">
        <f ca="1">OFFSET(Base_de_dados!$C$82,0,$H190)</f>
        <v>0</v>
      </c>
      <c r="C190" s="209">
        <f ca="1">OFFSET(Base_de_dados!$C$83,0,$H190)</f>
        <v>0</v>
      </c>
      <c r="D190" s="209">
        <f ca="1">OFFSET(Base_de_dados!$C$84,0,$H190)</f>
        <v>0</v>
      </c>
      <c r="E190" s="209">
        <f ca="1">OFFSET(Base_de_dados!$C$85,0,$H190)</f>
        <v>0</v>
      </c>
      <c r="F190" s="209">
        <f ca="1">OFFSET(Base_de_dados!$C$86,0,$H190)</f>
        <v>0</v>
      </c>
      <c r="H190">
        <v>935</v>
      </c>
    </row>
    <row r="191" spans="1:8" x14ac:dyDescent="0.25">
      <c r="A191" s="210">
        <v>47300</v>
      </c>
      <c r="B191" s="209">
        <f ca="1">OFFSET(Base_de_dados!$C$82,0,$H191)</f>
        <v>0</v>
      </c>
      <c r="C191" s="209">
        <f ca="1">OFFSET(Base_de_dados!$C$83,0,$H191)</f>
        <v>0</v>
      </c>
      <c r="D191" s="209">
        <f ca="1">OFFSET(Base_de_dados!$C$84,0,$H191)</f>
        <v>0</v>
      </c>
      <c r="E191" s="209">
        <f ca="1">OFFSET(Base_de_dados!$C$85,0,$H191)</f>
        <v>0</v>
      </c>
      <c r="F191" s="209">
        <f ca="1">OFFSET(Base_de_dados!$C$86,0,$H191)</f>
        <v>0</v>
      </c>
      <c r="H191">
        <v>940</v>
      </c>
    </row>
    <row r="192" spans="1:8" x14ac:dyDescent="0.25">
      <c r="A192" s="210">
        <v>47331</v>
      </c>
      <c r="B192" s="209">
        <f ca="1">OFFSET(Base_de_dados!$C$82,0,$H192)</f>
        <v>0</v>
      </c>
      <c r="C192" s="209">
        <f ca="1">OFFSET(Base_de_dados!$C$83,0,$H192)</f>
        <v>0</v>
      </c>
      <c r="D192" s="209">
        <f ca="1">OFFSET(Base_de_dados!$C$84,0,$H192)</f>
        <v>0</v>
      </c>
      <c r="E192" s="209">
        <f ca="1">OFFSET(Base_de_dados!$C$85,0,$H192)</f>
        <v>0</v>
      </c>
      <c r="F192" s="209">
        <f ca="1">OFFSET(Base_de_dados!$C$86,0,$H192)</f>
        <v>0</v>
      </c>
      <c r="H192">
        <v>945</v>
      </c>
    </row>
    <row r="193" spans="1:8" x14ac:dyDescent="0.25">
      <c r="A193" s="210">
        <v>47362</v>
      </c>
      <c r="B193" s="209">
        <f ca="1">OFFSET(Base_de_dados!$C$82,0,$H193)</f>
        <v>0</v>
      </c>
      <c r="C193" s="209">
        <f ca="1">OFFSET(Base_de_dados!$C$83,0,$H193)</f>
        <v>0</v>
      </c>
      <c r="D193" s="209">
        <f ca="1">OFFSET(Base_de_dados!$C$84,0,$H193)</f>
        <v>0</v>
      </c>
      <c r="E193" s="209">
        <f ca="1">OFFSET(Base_de_dados!$C$85,0,$H193)</f>
        <v>0</v>
      </c>
      <c r="F193" s="209">
        <f ca="1">OFFSET(Base_de_dados!$C$86,0,$H193)</f>
        <v>0</v>
      </c>
      <c r="H193">
        <v>950</v>
      </c>
    </row>
    <row r="194" spans="1:8" x14ac:dyDescent="0.25">
      <c r="A194" s="210">
        <v>47392</v>
      </c>
      <c r="B194" s="209">
        <f ca="1">OFFSET(Base_de_dados!$C$82,0,$H194)</f>
        <v>0</v>
      </c>
      <c r="C194" s="209">
        <f ca="1">OFFSET(Base_de_dados!$C$83,0,$H194)</f>
        <v>0</v>
      </c>
      <c r="D194" s="209">
        <f ca="1">OFFSET(Base_de_dados!$C$84,0,$H194)</f>
        <v>0</v>
      </c>
      <c r="E194" s="209">
        <f ca="1">OFFSET(Base_de_dados!$C$85,0,$H194)</f>
        <v>0</v>
      </c>
      <c r="F194" s="209">
        <f ca="1">OFFSET(Base_de_dados!$C$86,0,$H194)</f>
        <v>0</v>
      </c>
      <c r="H194">
        <v>955</v>
      </c>
    </row>
    <row r="195" spans="1:8" x14ac:dyDescent="0.25">
      <c r="A195" s="210">
        <v>47423</v>
      </c>
      <c r="B195" s="209">
        <f ca="1">OFFSET(Base_de_dados!$C$82,0,$H195)</f>
        <v>0</v>
      </c>
      <c r="C195" s="209">
        <f ca="1">OFFSET(Base_de_dados!$C$83,0,$H195)</f>
        <v>0</v>
      </c>
      <c r="D195" s="209">
        <f ca="1">OFFSET(Base_de_dados!$C$84,0,$H195)</f>
        <v>0</v>
      </c>
      <c r="E195" s="209">
        <f ca="1">OFFSET(Base_de_dados!$C$85,0,$H195)</f>
        <v>0</v>
      </c>
      <c r="F195" s="209">
        <f ca="1">OFFSET(Base_de_dados!$C$86,0,$H195)</f>
        <v>0</v>
      </c>
      <c r="H195">
        <v>960</v>
      </c>
    </row>
    <row r="196" spans="1:8" x14ac:dyDescent="0.25">
      <c r="A196" s="210">
        <v>47453</v>
      </c>
      <c r="B196" s="209">
        <f ca="1">OFFSET(Base_de_dados!$C$82,0,$H196)</f>
        <v>0</v>
      </c>
      <c r="C196" s="209">
        <f ca="1">OFFSET(Base_de_dados!$C$83,0,$H196)</f>
        <v>0</v>
      </c>
      <c r="D196" s="209">
        <f ca="1">OFFSET(Base_de_dados!$C$84,0,$H196)</f>
        <v>0</v>
      </c>
      <c r="E196" s="209">
        <f ca="1">OFFSET(Base_de_dados!$C$85,0,$H196)</f>
        <v>0</v>
      </c>
      <c r="F196" s="209">
        <f ca="1">OFFSET(Base_de_dados!$C$86,0,$H196)</f>
        <v>0</v>
      </c>
      <c r="H196">
        <v>965</v>
      </c>
    </row>
    <row r="197" spans="1:8" x14ac:dyDescent="0.25">
      <c r="A197" s="210">
        <v>47484</v>
      </c>
      <c r="B197" s="209">
        <f ca="1">OFFSET(Base_de_dados!$C$82,0,$H197)</f>
        <v>0</v>
      </c>
      <c r="C197" s="209">
        <f ca="1">OFFSET(Base_de_dados!$C$83,0,$H197)</f>
        <v>0</v>
      </c>
      <c r="D197" s="209">
        <f ca="1">OFFSET(Base_de_dados!$C$84,0,$H197)</f>
        <v>0</v>
      </c>
      <c r="E197" s="209">
        <f ca="1">OFFSET(Base_de_dados!$C$85,0,$H197)</f>
        <v>0</v>
      </c>
      <c r="F197" s="209">
        <f ca="1">OFFSET(Base_de_dados!$C$86,0,$H197)</f>
        <v>0</v>
      </c>
      <c r="H197">
        <v>970</v>
      </c>
    </row>
    <row r="198" spans="1:8" x14ac:dyDescent="0.25">
      <c r="A198" s="210">
        <v>47515</v>
      </c>
      <c r="B198" s="209">
        <f ca="1">OFFSET(Base_de_dados!$C$82,0,$H198)</f>
        <v>0</v>
      </c>
      <c r="C198" s="209">
        <f ca="1">OFFSET(Base_de_dados!$C$83,0,$H198)</f>
        <v>0</v>
      </c>
      <c r="D198" s="209">
        <f ca="1">OFFSET(Base_de_dados!$C$84,0,$H198)</f>
        <v>0</v>
      </c>
      <c r="E198" s="209">
        <f ca="1">OFFSET(Base_de_dados!$C$85,0,$H198)</f>
        <v>0</v>
      </c>
      <c r="F198" s="209">
        <f ca="1">OFFSET(Base_de_dados!$C$86,0,$H198)</f>
        <v>0</v>
      </c>
      <c r="H198">
        <v>975</v>
      </c>
    </row>
    <row r="199" spans="1:8" x14ac:dyDescent="0.25">
      <c r="A199" s="210">
        <v>47543</v>
      </c>
      <c r="B199" s="209">
        <f ca="1">OFFSET(Base_de_dados!$C$82,0,$H199)</f>
        <v>0</v>
      </c>
      <c r="C199" s="209">
        <f ca="1">OFFSET(Base_de_dados!$C$83,0,$H199)</f>
        <v>0</v>
      </c>
      <c r="D199" s="209">
        <f ca="1">OFFSET(Base_de_dados!$C$84,0,$H199)</f>
        <v>0</v>
      </c>
      <c r="E199" s="209">
        <f ca="1">OFFSET(Base_de_dados!$C$85,0,$H199)</f>
        <v>0</v>
      </c>
      <c r="F199" s="209">
        <f ca="1">OFFSET(Base_de_dados!$C$86,0,$H199)</f>
        <v>0</v>
      </c>
      <c r="H199">
        <v>980</v>
      </c>
    </row>
    <row r="200" spans="1:8" x14ac:dyDescent="0.25">
      <c r="A200" s="210">
        <v>47574</v>
      </c>
      <c r="B200" s="209">
        <f ca="1">OFFSET(Base_de_dados!$C$82,0,$H200)</f>
        <v>0</v>
      </c>
      <c r="C200" s="209">
        <f ca="1">OFFSET(Base_de_dados!$C$83,0,$H200)</f>
        <v>0</v>
      </c>
      <c r="D200" s="209">
        <f ca="1">OFFSET(Base_de_dados!$C$84,0,$H200)</f>
        <v>0</v>
      </c>
      <c r="E200" s="209">
        <f ca="1">OFFSET(Base_de_dados!$C$85,0,$H200)</f>
        <v>0</v>
      </c>
      <c r="F200" s="209">
        <f ca="1">OFFSET(Base_de_dados!$C$86,0,$H200)</f>
        <v>0</v>
      </c>
      <c r="H200">
        <v>985</v>
      </c>
    </row>
    <row r="201" spans="1:8" x14ac:dyDescent="0.25">
      <c r="A201" s="210">
        <v>47604</v>
      </c>
      <c r="B201" s="209">
        <f ca="1">OFFSET(Base_de_dados!$C$82,0,$H201)</f>
        <v>0</v>
      </c>
      <c r="C201" s="209">
        <f ca="1">OFFSET(Base_de_dados!$C$83,0,$H201)</f>
        <v>0</v>
      </c>
      <c r="D201" s="209">
        <f ca="1">OFFSET(Base_de_dados!$C$84,0,$H201)</f>
        <v>0</v>
      </c>
      <c r="E201" s="209">
        <f ca="1">OFFSET(Base_de_dados!$C$85,0,$H201)</f>
        <v>0</v>
      </c>
      <c r="F201" s="209">
        <f ca="1">OFFSET(Base_de_dados!$C$86,0,$H201)</f>
        <v>0</v>
      </c>
      <c r="H201">
        <v>990</v>
      </c>
    </row>
    <row r="202" spans="1:8" x14ac:dyDescent="0.25">
      <c r="A202" s="210">
        <v>47635</v>
      </c>
      <c r="B202" s="209">
        <f ca="1">OFFSET(Base_de_dados!$C$82,0,$H202)</f>
        <v>0</v>
      </c>
      <c r="C202" s="209">
        <f ca="1">OFFSET(Base_de_dados!$C$83,0,$H202)</f>
        <v>0</v>
      </c>
      <c r="D202" s="209">
        <f ca="1">OFFSET(Base_de_dados!$C$84,0,$H202)</f>
        <v>0</v>
      </c>
      <c r="E202" s="209">
        <f ca="1">OFFSET(Base_de_dados!$C$85,0,$H202)</f>
        <v>0</v>
      </c>
      <c r="F202" s="209">
        <f ca="1">OFFSET(Base_de_dados!$C$86,0,$H202)</f>
        <v>0</v>
      </c>
      <c r="H202">
        <v>995</v>
      </c>
    </row>
    <row r="203" spans="1:8" x14ac:dyDescent="0.25">
      <c r="A203" s="210">
        <v>47665</v>
      </c>
      <c r="B203" s="209">
        <f ca="1">OFFSET(Base_de_dados!$C$82,0,$H203)</f>
        <v>0</v>
      </c>
      <c r="C203" s="209">
        <f ca="1">OFFSET(Base_de_dados!$C$83,0,$H203)</f>
        <v>0</v>
      </c>
      <c r="D203" s="209">
        <f ca="1">OFFSET(Base_de_dados!$C$84,0,$H203)</f>
        <v>0</v>
      </c>
      <c r="E203" s="209">
        <f ca="1">OFFSET(Base_de_dados!$C$85,0,$H203)</f>
        <v>0</v>
      </c>
      <c r="F203" s="209">
        <f ca="1">OFFSET(Base_de_dados!$C$86,0,$H203)</f>
        <v>0</v>
      </c>
      <c r="H203">
        <v>1000</v>
      </c>
    </row>
    <row r="204" spans="1:8" x14ac:dyDescent="0.25">
      <c r="A204" s="210">
        <v>47696</v>
      </c>
      <c r="B204" s="209">
        <f ca="1">OFFSET(Base_de_dados!$C$82,0,$H204)</f>
        <v>0</v>
      </c>
      <c r="C204" s="209">
        <f ca="1">OFFSET(Base_de_dados!$C$83,0,$H204)</f>
        <v>0</v>
      </c>
      <c r="D204" s="209">
        <f ca="1">OFFSET(Base_de_dados!$C$84,0,$H204)</f>
        <v>0</v>
      </c>
      <c r="E204" s="209">
        <f ca="1">OFFSET(Base_de_dados!$C$85,0,$H204)</f>
        <v>0</v>
      </c>
      <c r="F204" s="209">
        <f ca="1">OFFSET(Base_de_dados!$C$86,0,$H204)</f>
        <v>0</v>
      </c>
      <c r="H204">
        <v>1005</v>
      </c>
    </row>
    <row r="205" spans="1:8" x14ac:dyDescent="0.25">
      <c r="A205" s="210">
        <v>47727</v>
      </c>
      <c r="B205" s="209">
        <f ca="1">OFFSET(Base_de_dados!$C$82,0,$H205)</f>
        <v>0</v>
      </c>
      <c r="C205" s="209">
        <f ca="1">OFFSET(Base_de_dados!$C$83,0,$H205)</f>
        <v>0</v>
      </c>
      <c r="D205" s="209">
        <f ca="1">OFFSET(Base_de_dados!$C$84,0,$H205)</f>
        <v>0</v>
      </c>
      <c r="E205" s="209">
        <f ca="1">OFFSET(Base_de_dados!$C$85,0,$H205)</f>
        <v>0</v>
      </c>
      <c r="F205" s="209">
        <f ca="1">OFFSET(Base_de_dados!$C$86,0,$H205)</f>
        <v>0</v>
      </c>
      <c r="H205">
        <v>1010</v>
      </c>
    </row>
    <row r="206" spans="1:8" x14ac:dyDescent="0.25">
      <c r="A206" s="210">
        <v>47757</v>
      </c>
      <c r="B206" s="209">
        <f ca="1">OFFSET(Base_de_dados!$C$82,0,$H206)</f>
        <v>0</v>
      </c>
      <c r="C206" s="209">
        <f ca="1">OFFSET(Base_de_dados!$C$83,0,$H206)</f>
        <v>0</v>
      </c>
      <c r="D206" s="209">
        <f ca="1">OFFSET(Base_de_dados!$C$84,0,$H206)</f>
        <v>0</v>
      </c>
      <c r="E206" s="209">
        <f ca="1">OFFSET(Base_de_dados!$C$85,0,$H206)</f>
        <v>0</v>
      </c>
      <c r="F206" s="209">
        <f ca="1">OFFSET(Base_de_dados!$C$86,0,$H206)</f>
        <v>0</v>
      </c>
      <c r="H206">
        <v>1015</v>
      </c>
    </row>
    <row r="207" spans="1:8" x14ac:dyDescent="0.25">
      <c r="A207" s="210">
        <v>47788</v>
      </c>
      <c r="B207" s="209">
        <f ca="1">OFFSET(Base_de_dados!$C$82,0,$H207)</f>
        <v>0</v>
      </c>
      <c r="C207" s="209">
        <f ca="1">OFFSET(Base_de_dados!$C$83,0,$H207)</f>
        <v>0</v>
      </c>
      <c r="D207" s="209">
        <f ca="1">OFFSET(Base_de_dados!$C$84,0,$H207)</f>
        <v>0</v>
      </c>
      <c r="E207" s="209">
        <f ca="1">OFFSET(Base_de_dados!$C$85,0,$H207)</f>
        <v>0</v>
      </c>
      <c r="F207" s="209">
        <f ca="1">OFFSET(Base_de_dados!$C$86,0,$H207)</f>
        <v>0</v>
      </c>
      <c r="H207">
        <v>1020</v>
      </c>
    </row>
    <row r="208" spans="1:8" x14ac:dyDescent="0.25">
      <c r="A208" s="210">
        <v>47818</v>
      </c>
      <c r="B208" s="209">
        <f ca="1">OFFSET(Base_de_dados!$C$82,0,$H208)</f>
        <v>0</v>
      </c>
      <c r="C208" s="209">
        <f ca="1">OFFSET(Base_de_dados!$C$83,0,$H208)</f>
        <v>0</v>
      </c>
      <c r="D208" s="209">
        <f ca="1">OFFSET(Base_de_dados!$C$84,0,$H208)</f>
        <v>0</v>
      </c>
      <c r="E208" s="209">
        <f ca="1">OFFSET(Base_de_dados!$C$85,0,$H208)</f>
        <v>0</v>
      </c>
      <c r="F208" s="209">
        <f ca="1">OFFSET(Base_de_dados!$C$86,0,$H208)</f>
        <v>0</v>
      </c>
      <c r="H208">
        <v>1025</v>
      </c>
    </row>
    <row r="209" spans="1:8" x14ac:dyDescent="0.25">
      <c r="A209" s="210">
        <v>47849</v>
      </c>
      <c r="B209" s="209">
        <f ca="1">OFFSET(Base_de_dados!$C$82,0,$H209)</f>
        <v>0</v>
      </c>
      <c r="C209" s="209">
        <f ca="1">OFFSET(Base_de_dados!$C$83,0,$H209)</f>
        <v>0</v>
      </c>
      <c r="D209" s="209">
        <f ca="1">OFFSET(Base_de_dados!$C$84,0,$H209)</f>
        <v>0</v>
      </c>
      <c r="E209" s="209">
        <f ca="1">OFFSET(Base_de_dados!$C$85,0,$H209)</f>
        <v>0</v>
      </c>
      <c r="F209" s="209">
        <f ca="1">OFFSET(Base_de_dados!$C$86,0,$H209)</f>
        <v>0</v>
      </c>
      <c r="H209">
        <v>1030</v>
      </c>
    </row>
    <row r="210" spans="1:8" x14ac:dyDescent="0.25">
      <c r="A210" s="210">
        <v>47880</v>
      </c>
      <c r="B210" s="209">
        <f ca="1">OFFSET(Base_de_dados!$C$82,0,$H210)</f>
        <v>0</v>
      </c>
      <c r="C210" s="209">
        <f ca="1">OFFSET(Base_de_dados!$C$83,0,$H210)</f>
        <v>0</v>
      </c>
      <c r="D210" s="209">
        <f ca="1">OFFSET(Base_de_dados!$C$84,0,$H210)</f>
        <v>0</v>
      </c>
      <c r="E210" s="209">
        <f ca="1">OFFSET(Base_de_dados!$C$85,0,$H210)</f>
        <v>0</v>
      </c>
      <c r="F210" s="209">
        <f ca="1">OFFSET(Base_de_dados!$C$86,0,$H210)</f>
        <v>0</v>
      </c>
      <c r="H210">
        <v>1035</v>
      </c>
    </row>
    <row r="211" spans="1:8" x14ac:dyDescent="0.25">
      <c r="A211" s="210">
        <v>47908</v>
      </c>
      <c r="B211" s="209">
        <f ca="1">OFFSET(Base_de_dados!$C$82,0,$H211)</f>
        <v>0</v>
      </c>
      <c r="C211" s="209">
        <f ca="1">OFFSET(Base_de_dados!$C$83,0,$H211)</f>
        <v>0</v>
      </c>
      <c r="D211" s="209">
        <f ca="1">OFFSET(Base_de_dados!$C$84,0,$H211)</f>
        <v>0</v>
      </c>
      <c r="E211" s="209">
        <f ca="1">OFFSET(Base_de_dados!$C$85,0,$H211)</f>
        <v>0</v>
      </c>
      <c r="F211" s="209">
        <f ca="1">OFFSET(Base_de_dados!$C$86,0,$H211)</f>
        <v>0</v>
      </c>
      <c r="H211">
        <v>1040</v>
      </c>
    </row>
    <row r="212" spans="1:8" x14ac:dyDescent="0.25">
      <c r="A212" s="210">
        <v>47939</v>
      </c>
      <c r="B212" s="209">
        <f ca="1">OFFSET(Base_de_dados!$C$82,0,$H212)</f>
        <v>0</v>
      </c>
      <c r="C212" s="209">
        <f ca="1">OFFSET(Base_de_dados!$C$83,0,$H212)</f>
        <v>0</v>
      </c>
      <c r="D212" s="209">
        <f ca="1">OFFSET(Base_de_dados!$C$84,0,$H212)</f>
        <v>0</v>
      </c>
      <c r="E212" s="209">
        <f ca="1">OFFSET(Base_de_dados!$C$85,0,$H212)</f>
        <v>0</v>
      </c>
      <c r="F212" s="209">
        <f ca="1">OFFSET(Base_de_dados!$C$86,0,$H212)</f>
        <v>0</v>
      </c>
      <c r="H212">
        <v>1045</v>
      </c>
    </row>
    <row r="213" spans="1:8" x14ac:dyDescent="0.25">
      <c r="A213" s="210">
        <v>47969</v>
      </c>
      <c r="B213" s="209">
        <f ca="1">OFFSET(Base_de_dados!$C$82,0,$H213)</f>
        <v>0</v>
      </c>
      <c r="C213" s="209">
        <f ca="1">OFFSET(Base_de_dados!$C$83,0,$H213)</f>
        <v>0</v>
      </c>
      <c r="D213" s="209">
        <f ca="1">OFFSET(Base_de_dados!$C$84,0,$H213)</f>
        <v>0</v>
      </c>
      <c r="E213" s="209">
        <f ca="1">OFFSET(Base_de_dados!$C$85,0,$H213)</f>
        <v>0</v>
      </c>
      <c r="F213" s="209">
        <f ca="1">OFFSET(Base_de_dados!$C$86,0,$H213)</f>
        <v>0</v>
      </c>
      <c r="H213">
        <v>1050</v>
      </c>
    </row>
    <row r="214" spans="1:8" x14ac:dyDescent="0.25">
      <c r="A214" s="210">
        <v>48000</v>
      </c>
      <c r="B214" s="209">
        <f ca="1">OFFSET(Base_de_dados!$C$82,0,$H214)</f>
        <v>0</v>
      </c>
      <c r="C214" s="209">
        <f ca="1">OFFSET(Base_de_dados!$C$83,0,$H214)</f>
        <v>0</v>
      </c>
      <c r="D214" s="209">
        <f ca="1">OFFSET(Base_de_dados!$C$84,0,$H214)</f>
        <v>0</v>
      </c>
      <c r="E214" s="209">
        <f ca="1">OFFSET(Base_de_dados!$C$85,0,$H214)</f>
        <v>0</v>
      </c>
      <c r="F214" s="209">
        <f ca="1">OFFSET(Base_de_dados!$C$86,0,$H214)</f>
        <v>0</v>
      </c>
      <c r="H214">
        <v>1055</v>
      </c>
    </row>
    <row r="215" spans="1:8" x14ac:dyDescent="0.25">
      <c r="A215" s="210">
        <v>48030</v>
      </c>
      <c r="B215" s="209">
        <f ca="1">OFFSET(Base_de_dados!$C$82,0,$H215)</f>
        <v>0</v>
      </c>
      <c r="C215" s="209">
        <f ca="1">OFFSET(Base_de_dados!$C$83,0,$H215)</f>
        <v>0</v>
      </c>
      <c r="D215" s="209">
        <f ca="1">OFFSET(Base_de_dados!$C$84,0,$H215)</f>
        <v>0</v>
      </c>
      <c r="E215" s="209">
        <f ca="1">OFFSET(Base_de_dados!$C$85,0,$H215)</f>
        <v>0</v>
      </c>
      <c r="F215" s="209">
        <f ca="1">OFFSET(Base_de_dados!$C$86,0,$H215)</f>
        <v>0</v>
      </c>
      <c r="H215">
        <v>1060</v>
      </c>
    </row>
    <row r="216" spans="1:8" x14ac:dyDescent="0.25">
      <c r="A216" s="210">
        <v>48061</v>
      </c>
      <c r="B216" s="209">
        <f ca="1">OFFSET(Base_de_dados!$C$82,0,$H216)</f>
        <v>0</v>
      </c>
      <c r="C216" s="209">
        <f ca="1">OFFSET(Base_de_dados!$C$83,0,$H216)</f>
        <v>0</v>
      </c>
      <c r="D216" s="209">
        <f ca="1">OFFSET(Base_de_dados!$C$84,0,$H216)</f>
        <v>0</v>
      </c>
      <c r="E216" s="209">
        <f ca="1">OFFSET(Base_de_dados!$C$85,0,$H216)</f>
        <v>0</v>
      </c>
      <c r="F216" s="209">
        <f ca="1">OFFSET(Base_de_dados!$C$86,0,$H216)</f>
        <v>0</v>
      </c>
      <c r="H216">
        <v>1065</v>
      </c>
    </row>
    <row r="217" spans="1:8" x14ac:dyDescent="0.25">
      <c r="A217" s="210">
        <v>48092</v>
      </c>
      <c r="B217" s="209">
        <f ca="1">OFFSET(Base_de_dados!$C$82,0,$H217)</f>
        <v>0</v>
      </c>
      <c r="C217" s="209">
        <f ca="1">OFFSET(Base_de_dados!$C$83,0,$H217)</f>
        <v>0</v>
      </c>
      <c r="D217" s="209">
        <f ca="1">OFFSET(Base_de_dados!$C$84,0,$H217)</f>
        <v>0</v>
      </c>
      <c r="E217" s="209">
        <f ca="1">OFFSET(Base_de_dados!$C$85,0,$H217)</f>
        <v>0</v>
      </c>
      <c r="F217" s="209">
        <f ca="1">OFFSET(Base_de_dados!$C$86,0,$H217)</f>
        <v>0</v>
      </c>
      <c r="H217">
        <v>1070</v>
      </c>
    </row>
    <row r="218" spans="1:8" x14ac:dyDescent="0.25">
      <c r="A218" s="210">
        <v>48122</v>
      </c>
      <c r="B218" s="209">
        <f ca="1">OFFSET(Base_de_dados!$C$82,0,$H218)</f>
        <v>0</v>
      </c>
      <c r="C218" s="209">
        <f ca="1">OFFSET(Base_de_dados!$C$83,0,$H218)</f>
        <v>0</v>
      </c>
      <c r="D218" s="209">
        <f ca="1">OFFSET(Base_de_dados!$C$84,0,$H218)</f>
        <v>0</v>
      </c>
      <c r="E218" s="209">
        <f ca="1">OFFSET(Base_de_dados!$C$85,0,$H218)</f>
        <v>0</v>
      </c>
      <c r="F218" s="209">
        <f ca="1">OFFSET(Base_de_dados!$C$86,0,$H218)</f>
        <v>0</v>
      </c>
      <c r="H218">
        <v>1075</v>
      </c>
    </row>
    <row r="219" spans="1:8" x14ac:dyDescent="0.25">
      <c r="A219" s="210">
        <v>48153</v>
      </c>
      <c r="B219" s="209">
        <f ca="1">OFFSET(Base_de_dados!$C$82,0,$H219)</f>
        <v>0</v>
      </c>
      <c r="C219" s="209">
        <f ca="1">OFFSET(Base_de_dados!$C$83,0,$H219)</f>
        <v>0</v>
      </c>
      <c r="D219" s="209">
        <f ca="1">OFFSET(Base_de_dados!$C$84,0,$H219)</f>
        <v>0</v>
      </c>
      <c r="E219" s="209">
        <f ca="1">OFFSET(Base_de_dados!$C$85,0,$H219)</f>
        <v>0</v>
      </c>
      <c r="F219" s="209">
        <f ca="1">OFFSET(Base_de_dados!$C$86,0,$H219)</f>
        <v>0</v>
      </c>
      <c r="H219">
        <v>1080</v>
      </c>
    </row>
    <row r="220" spans="1:8" x14ac:dyDescent="0.25">
      <c r="A220" s="210">
        <v>48183</v>
      </c>
      <c r="B220" s="209">
        <f ca="1">OFFSET(Base_de_dados!$C$82,0,$H220)</f>
        <v>0</v>
      </c>
      <c r="C220" s="209">
        <f ca="1">OFFSET(Base_de_dados!$C$83,0,$H220)</f>
        <v>0</v>
      </c>
      <c r="D220" s="209">
        <f ca="1">OFFSET(Base_de_dados!$C$84,0,$H220)</f>
        <v>0</v>
      </c>
      <c r="E220" s="209">
        <f ca="1">OFFSET(Base_de_dados!$C$85,0,$H220)</f>
        <v>0</v>
      </c>
      <c r="F220" s="209">
        <f ca="1">OFFSET(Base_de_dados!$C$86,0,$H220)</f>
        <v>0</v>
      </c>
      <c r="H220">
        <v>1085</v>
      </c>
    </row>
    <row r="221" spans="1:8" x14ac:dyDescent="0.25">
      <c r="A221" s="210">
        <v>48214</v>
      </c>
      <c r="B221" s="209">
        <f ca="1">OFFSET(Base_de_dados!$C$82,0,$H221)</f>
        <v>0</v>
      </c>
      <c r="C221" s="209">
        <f ca="1">OFFSET(Base_de_dados!$C$83,0,$H221)</f>
        <v>0</v>
      </c>
      <c r="D221" s="209">
        <f ca="1">OFFSET(Base_de_dados!$C$84,0,$H221)</f>
        <v>0</v>
      </c>
      <c r="E221" s="209">
        <f ca="1">OFFSET(Base_de_dados!$C$85,0,$H221)</f>
        <v>0</v>
      </c>
      <c r="F221" s="209">
        <f ca="1">OFFSET(Base_de_dados!$C$86,0,$H221)</f>
        <v>0</v>
      </c>
      <c r="H221">
        <v>1090</v>
      </c>
    </row>
    <row r="222" spans="1:8" x14ac:dyDescent="0.25">
      <c r="A222" s="210">
        <v>48245</v>
      </c>
      <c r="B222" s="209">
        <f ca="1">OFFSET(Base_de_dados!$C$82,0,$H222)</f>
        <v>0</v>
      </c>
      <c r="C222" s="209">
        <f ca="1">OFFSET(Base_de_dados!$C$83,0,$H222)</f>
        <v>0</v>
      </c>
      <c r="D222" s="209">
        <f ca="1">OFFSET(Base_de_dados!$C$84,0,$H222)</f>
        <v>0</v>
      </c>
      <c r="E222" s="209">
        <f ca="1">OFFSET(Base_de_dados!$C$85,0,$H222)</f>
        <v>0</v>
      </c>
      <c r="F222" s="209">
        <f ca="1">OFFSET(Base_de_dados!$C$86,0,$H222)</f>
        <v>0</v>
      </c>
      <c r="H222">
        <v>1095</v>
      </c>
    </row>
    <row r="223" spans="1:8" x14ac:dyDescent="0.25">
      <c r="A223" s="210">
        <v>48274</v>
      </c>
      <c r="B223" s="209">
        <f ca="1">OFFSET(Base_de_dados!$C$82,0,$H223)</f>
        <v>0</v>
      </c>
      <c r="C223" s="209">
        <f ca="1">OFFSET(Base_de_dados!$C$83,0,$H223)</f>
        <v>0</v>
      </c>
      <c r="D223" s="209">
        <f ca="1">OFFSET(Base_de_dados!$C$84,0,$H223)</f>
        <v>0</v>
      </c>
      <c r="E223" s="209">
        <f ca="1">OFFSET(Base_de_dados!$C$85,0,$H223)</f>
        <v>0</v>
      </c>
      <c r="F223" s="209">
        <f ca="1">OFFSET(Base_de_dados!$C$86,0,$H223)</f>
        <v>0</v>
      </c>
      <c r="H223">
        <v>1100</v>
      </c>
    </row>
    <row r="224" spans="1:8" x14ac:dyDescent="0.25">
      <c r="A224" s="210">
        <v>48305</v>
      </c>
      <c r="B224" s="209">
        <f ca="1">OFFSET(Base_de_dados!$C$82,0,$H224)</f>
        <v>0</v>
      </c>
      <c r="C224" s="209">
        <f ca="1">OFFSET(Base_de_dados!$C$83,0,$H224)</f>
        <v>0</v>
      </c>
      <c r="D224" s="209">
        <f ca="1">OFFSET(Base_de_dados!$C$84,0,$H224)</f>
        <v>0</v>
      </c>
      <c r="E224" s="209">
        <f ca="1">OFFSET(Base_de_dados!$C$85,0,$H224)</f>
        <v>0</v>
      </c>
      <c r="F224" s="209">
        <f ca="1">OFFSET(Base_de_dados!$C$86,0,$H224)</f>
        <v>0</v>
      </c>
      <c r="H224">
        <v>1105</v>
      </c>
    </row>
    <row r="225" spans="1:8" x14ac:dyDescent="0.25">
      <c r="A225" s="210">
        <v>48335</v>
      </c>
      <c r="B225" s="209">
        <f ca="1">OFFSET(Base_de_dados!$C$82,0,$H225)</f>
        <v>0</v>
      </c>
      <c r="C225" s="209">
        <f ca="1">OFFSET(Base_de_dados!$C$83,0,$H225)</f>
        <v>0</v>
      </c>
      <c r="D225" s="209">
        <f ca="1">OFFSET(Base_de_dados!$C$84,0,$H225)</f>
        <v>0</v>
      </c>
      <c r="E225" s="209">
        <f ca="1">OFFSET(Base_de_dados!$C$85,0,$H225)</f>
        <v>0</v>
      </c>
      <c r="F225" s="209">
        <f ca="1">OFFSET(Base_de_dados!$C$86,0,$H225)</f>
        <v>0</v>
      </c>
      <c r="H225">
        <v>1110</v>
      </c>
    </row>
    <row r="226" spans="1:8" x14ac:dyDescent="0.25">
      <c r="A226" s="210">
        <v>48366</v>
      </c>
      <c r="B226" s="209">
        <f ca="1">OFFSET(Base_de_dados!$C$82,0,$H226)</f>
        <v>0</v>
      </c>
      <c r="C226" s="209">
        <f ca="1">OFFSET(Base_de_dados!$C$83,0,$H226)</f>
        <v>0</v>
      </c>
      <c r="D226" s="209">
        <f ca="1">OFFSET(Base_de_dados!$C$84,0,$H226)</f>
        <v>0</v>
      </c>
      <c r="E226" s="209">
        <f ca="1">OFFSET(Base_de_dados!$C$85,0,$H226)</f>
        <v>0</v>
      </c>
      <c r="F226" s="209">
        <f ca="1">OFFSET(Base_de_dados!$C$86,0,$H226)</f>
        <v>0</v>
      </c>
      <c r="H226">
        <v>1115</v>
      </c>
    </row>
    <row r="227" spans="1:8" x14ac:dyDescent="0.25">
      <c r="A227" s="210">
        <v>48396</v>
      </c>
      <c r="B227" s="209">
        <f ca="1">OFFSET(Base_de_dados!$C$82,0,$H227)</f>
        <v>0</v>
      </c>
      <c r="C227" s="209">
        <f ca="1">OFFSET(Base_de_dados!$C$83,0,$H227)</f>
        <v>0</v>
      </c>
      <c r="D227" s="209">
        <f ca="1">OFFSET(Base_de_dados!$C$84,0,$H227)</f>
        <v>0</v>
      </c>
      <c r="E227" s="209">
        <f ca="1">OFFSET(Base_de_dados!$C$85,0,$H227)</f>
        <v>0</v>
      </c>
      <c r="F227" s="209">
        <f ca="1">OFFSET(Base_de_dados!$C$86,0,$H227)</f>
        <v>0</v>
      </c>
      <c r="H227">
        <v>1120</v>
      </c>
    </row>
    <row r="228" spans="1:8" x14ac:dyDescent="0.25">
      <c r="A228" s="210">
        <v>48427</v>
      </c>
      <c r="B228" s="209">
        <f ca="1">OFFSET(Base_de_dados!$C$82,0,$H228)</f>
        <v>0</v>
      </c>
      <c r="C228" s="209">
        <f ca="1">OFFSET(Base_de_dados!$C$83,0,$H228)</f>
        <v>0</v>
      </c>
      <c r="D228" s="209">
        <f ca="1">OFFSET(Base_de_dados!$C$84,0,$H228)</f>
        <v>0</v>
      </c>
      <c r="E228" s="209">
        <f ca="1">OFFSET(Base_de_dados!$C$85,0,$H228)</f>
        <v>0</v>
      </c>
      <c r="F228" s="209">
        <f ca="1">OFFSET(Base_de_dados!$C$86,0,$H228)</f>
        <v>0</v>
      </c>
      <c r="H228">
        <v>1125</v>
      </c>
    </row>
    <row r="229" spans="1:8" x14ac:dyDescent="0.25">
      <c r="A229" s="210">
        <v>48458</v>
      </c>
      <c r="B229" s="209">
        <f ca="1">OFFSET(Base_de_dados!$C$82,0,$H229)</f>
        <v>0</v>
      </c>
      <c r="C229" s="209">
        <f ca="1">OFFSET(Base_de_dados!$C$83,0,$H229)</f>
        <v>0</v>
      </c>
      <c r="D229" s="209">
        <f ca="1">OFFSET(Base_de_dados!$C$84,0,$H229)</f>
        <v>0</v>
      </c>
      <c r="E229" s="209">
        <f ca="1">OFFSET(Base_de_dados!$C$85,0,$H229)</f>
        <v>0</v>
      </c>
      <c r="F229" s="209">
        <f ca="1">OFFSET(Base_de_dados!$C$86,0,$H229)</f>
        <v>0</v>
      </c>
      <c r="H229">
        <v>1130</v>
      </c>
    </row>
    <row r="230" spans="1:8" x14ac:dyDescent="0.25">
      <c r="A230" s="210">
        <v>48488</v>
      </c>
      <c r="B230" s="209">
        <f ca="1">OFFSET(Base_de_dados!$C$82,0,$H230)</f>
        <v>0</v>
      </c>
      <c r="C230" s="209">
        <f ca="1">OFFSET(Base_de_dados!$C$83,0,$H230)</f>
        <v>0</v>
      </c>
      <c r="D230" s="209">
        <f ca="1">OFFSET(Base_de_dados!$C$84,0,$H230)</f>
        <v>0</v>
      </c>
      <c r="E230" s="209">
        <f ca="1">OFFSET(Base_de_dados!$C$85,0,$H230)</f>
        <v>0</v>
      </c>
      <c r="F230" s="209">
        <f ca="1">OFFSET(Base_de_dados!$C$86,0,$H230)</f>
        <v>0</v>
      </c>
      <c r="H230">
        <v>1135</v>
      </c>
    </row>
    <row r="231" spans="1:8" x14ac:dyDescent="0.25">
      <c r="A231" s="210">
        <v>48519</v>
      </c>
      <c r="B231" s="209">
        <f ca="1">OFFSET(Base_de_dados!$C$82,0,$H231)</f>
        <v>0</v>
      </c>
      <c r="C231" s="209">
        <f ca="1">OFFSET(Base_de_dados!$C$83,0,$H231)</f>
        <v>0</v>
      </c>
      <c r="D231" s="209">
        <f ca="1">OFFSET(Base_de_dados!$C$84,0,$H231)</f>
        <v>0</v>
      </c>
      <c r="E231" s="209">
        <f ca="1">OFFSET(Base_de_dados!$C$85,0,$H231)</f>
        <v>0</v>
      </c>
      <c r="F231" s="209">
        <f ca="1">OFFSET(Base_de_dados!$C$86,0,$H231)</f>
        <v>0</v>
      </c>
      <c r="H231">
        <v>1140</v>
      </c>
    </row>
    <row r="232" spans="1:8" x14ac:dyDescent="0.25">
      <c r="A232" s="210">
        <v>48549</v>
      </c>
      <c r="B232" s="209">
        <f ca="1">OFFSET(Base_de_dados!$C$82,0,$H232)</f>
        <v>0</v>
      </c>
      <c r="C232" s="209">
        <f ca="1">OFFSET(Base_de_dados!$C$83,0,$H232)</f>
        <v>0</v>
      </c>
      <c r="D232" s="209">
        <f ca="1">OFFSET(Base_de_dados!$C$84,0,$H232)</f>
        <v>0</v>
      </c>
      <c r="E232" s="209">
        <f ca="1">OFFSET(Base_de_dados!$C$85,0,$H232)</f>
        <v>0</v>
      </c>
      <c r="F232" s="209">
        <f ca="1">OFFSET(Base_de_dados!$C$86,0,$H232)</f>
        <v>0</v>
      </c>
      <c r="H232">
        <v>1145</v>
      </c>
    </row>
    <row r="233" spans="1:8" x14ac:dyDescent="0.25">
      <c r="A233" s="210">
        <v>48580</v>
      </c>
      <c r="B233" s="209">
        <f ca="1">OFFSET(Base_de_dados!$C$82,0,$H233)</f>
        <v>0</v>
      </c>
      <c r="C233" s="209">
        <f ca="1">OFFSET(Base_de_dados!$C$83,0,$H233)</f>
        <v>0</v>
      </c>
      <c r="D233" s="209">
        <f ca="1">OFFSET(Base_de_dados!$C$84,0,$H233)</f>
        <v>0</v>
      </c>
      <c r="E233" s="209">
        <f ca="1">OFFSET(Base_de_dados!$C$85,0,$H233)</f>
        <v>0</v>
      </c>
      <c r="F233" s="209">
        <f ca="1">OFFSET(Base_de_dados!$C$86,0,$H233)</f>
        <v>0</v>
      </c>
      <c r="H233">
        <v>1150</v>
      </c>
    </row>
    <row r="234" spans="1:8" x14ac:dyDescent="0.25">
      <c r="A234" s="210">
        <v>48611</v>
      </c>
      <c r="B234" s="209">
        <f ca="1">OFFSET(Base_de_dados!$C$82,0,$H234)</f>
        <v>0</v>
      </c>
      <c r="C234" s="209">
        <f ca="1">OFFSET(Base_de_dados!$C$83,0,$H234)</f>
        <v>0</v>
      </c>
      <c r="D234" s="209">
        <f ca="1">OFFSET(Base_de_dados!$C$84,0,$H234)</f>
        <v>0</v>
      </c>
      <c r="E234" s="209">
        <f ca="1">OFFSET(Base_de_dados!$C$85,0,$H234)</f>
        <v>0</v>
      </c>
      <c r="F234" s="209">
        <f ca="1">OFFSET(Base_de_dados!$C$86,0,$H234)</f>
        <v>0</v>
      </c>
      <c r="H234">
        <v>1155</v>
      </c>
    </row>
    <row r="235" spans="1:8" x14ac:dyDescent="0.25">
      <c r="A235" s="210">
        <v>48639</v>
      </c>
      <c r="B235" s="209">
        <f ca="1">OFFSET(Base_de_dados!$C$82,0,$H235)</f>
        <v>0</v>
      </c>
      <c r="C235" s="209">
        <f ca="1">OFFSET(Base_de_dados!$C$83,0,$H235)</f>
        <v>0</v>
      </c>
      <c r="D235" s="209">
        <f ca="1">OFFSET(Base_de_dados!$C$84,0,$H235)</f>
        <v>0</v>
      </c>
      <c r="E235" s="209">
        <f ca="1">OFFSET(Base_de_dados!$C$85,0,$H235)</f>
        <v>0</v>
      </c>
      <c r="F235" s="209">
        <f ca="1">OFFSET(Base_de_dados!$C$86,0,$H235)</f>
        <v>0</v>
      </c>
      <c r="H235">
        <v>1160</v>
      </c>
    </row>
    <row r="236" spans="1:8" x14ac:dyDescent="0.25">
      <c r="A236" s="210">
        <v>48670</v>
      </c>
      <c r="B236" s="209">
        <f ca="1">OFFSET(Base_de_dados!$C$82,0,$H236)</f>
        <v>0</v>
      </c>
      <c r="C236" s="209">
        <f ca="1">OFFSET(Base_de_dados!$C$83,0,$H236)</f>
        <v>0</v>
      </c>
      <c r="D236" s="209">
        <f ca="1">OFFSET(Base_de_dados!$C$84,0,$H236)</f>
        <v>0</v>
      </c>
      <c r="E236" s="209">
        <f ca="1">OFFSET(Base_de_dados!$C$85,0,$H236)</f>
        <v>0</v>
      </c>
      <c r="F236" s="209">
        <f ca="1">OFFSET(Base_de_dados!$C$86,0,$H236)</f>
        <v>0</v>
      </c>
      <c r="H236">
        <v>1165</v>
      </c>
    </row>
    <row r="237" spans="1:8" x14ac:dyDescent="0.25">
      <c r="A237" s="210">
        <v>48700</v>
      </c>
      <c r="B237" s="209">
        <f ca="1">OFFSET(Base_de_dados!$C$82,0,$H237)</f>
        <v>0</v>
      </c>
      <c r="C237" s="209">
        <f ca="1">OFFSET(Base_de_dados!$C$83,0,$H237)</f>
        <v>0</v>
      </c>
      <c r="D237" s="209">
        <f ca="1">OFFSET(Base_de_dados!$C$84,0,$H237)</f>
        <v>0</v>
      </c>
      <c r="E237" s="209">
        <f ca="1">OFFSET(Base_de_dados!$C$85,0,$H237)</f>
        <v>0</v>
      </c>
      <c r="F237" s="209">
        <f ca="1">OFFSET(Base_de_dados!$C$86,0,$H237)</f>
        <v>0</v>
      </c>
      <c r="H237">
        <v>1170</v>
      </c>
    </row>
    <row r="238" spans="1:8" x14ac:dyDescent="0.25">
      <c r="A238" s="210">
        <v>48731</v>
      </c>
      <c r="B238" s="209">
        <f ca="1">OFFSET(Base_de_dados!$C$82,0,$H238)</f>
        <v>0</v>
      </c>
      <c r="C238" s="209">
        <f ca="1">OFFSET(Base_de_dados!$C$83,0,$H238)</f>
        <v>0</v>
      </c>
      <c r="D238" s="209">
        <f ca="1">OFFSET(Base_de_dados!$C$84,0,$H238)</f>
        <v>0</v>
      </c>
      <c r="E238" s="209">
        <f ca="1">OFFSET(Base_de_dados!$C$85,0,$H238)</f>
        <v>0</v>
      </c>
      <c r="F238" s="209">
        <f ca="1">OFFSET(Base_de_dados!$C$86,0,$H238)</f>
        <v>0</v>
      </c>
      <c r="H238">
        <v>1175</v>
      </c>
    </row>
    <row r="239" spans="1:8" x14ac:dyDescent="0.25">
      <c r="A239" s="210"/>
      <c r="B239" s="209"/>
      <c r="C239" s="209"/>
      <c r="D239" s="209"/>
      <c r="E239" s="209"/>
      <c r="F239" s="209"/>
      <c r="H239">
        <v>1180</v>
      </c>
    </row>
    <row r="240" spans="1:8" x14ac:dyDescent="0.25">
      <c r="A240" s="210"/>
      <c r="B240" s="209"/>
      <c r="C240" s="209"/>
      <c r="D240" s="209"/>
      <c r="E240" s="209"/>
      <c r="F240" s="209"/>
      <c r="H240">
        <v>1185</v>
      </c>
    </row>
    <row r="241" spans="1:8" x14ac:dyDescent="0.25">
      <c r="A241" s="210"/>
      <c r="B241" s="209"/>
      <c r="C241" s="209"/>
      <c r="D241" s="209"/>
      <c r="E241" s="209"/>
      <c r="F241" s="209"/>
      <c r="H241">
        <v>1190</v>
      </c>
    </row>
    <row r="242" spans="1:8" x14ac:dyDescent="0.25">
      <c r="A242" s="210"/>
      <c r="B242" s="209"/>
      <c r="C242" s="209"/>
      <c r="D242" s="209"/>
      <c r="E242" s="209"/>
      <c r="F242" s="209"/>
      <c r="H242">
        <v>1195</v>
      </c>
    </row>
    <row r="243" spans="1:8" x14ac:dyDescent="0.25">
      <c r="A243" s="210"/>
      <c r="B243" s="209"/>
      <c r="C243" s="209"/>
      <c r="D243" s="209"/>
      <c r="E243" s="209"/>
      <c r="F243" s="209"/>
      <c r="H243">
        <v>1200</v>
      </c>
    </row>
    <row r="244" spans="1:8" x14ac:dyDescent="0.25">
      <c r="A244" s="210"/>
      <c r="B244" s="209"/>
      <c r="C244" s="209"/>
      <c r="D244" s="209"/>
      <c r="E244" s="209"/>
      <c r="F244" s="209"/>
      <c r="H244">
        <v>1205</v>
      </c>
    </row>
    <row r="245" spans="1:8" x14ac:dyDescent="0.25">
      <c r="A245" s="210"/>
      <c r="B245" s="209"/>
      <c r="C245" s="209"/>
      <c r="D245" s="209"/>
      <c r="E245" s="209"/>
      <c r="F245" s="209"/>
      <c r="H245">
        <v>1210</v>
      </c>
    </row>
    <row r="246" spans="1:8" x14ac:dyDescent="0.25">
      <c r="A246" s="210"/>
      <c r="B246" s="209"/>
      <c r="C246" s="209"/>
      <c r="D246" s="209"/>
      <c r="E246" s="209"/>
      <c r="F246" s="209"/>
      <c r="H246">
        <v>1215</v>
      </c>
    </row>
    <row r="247" spans="1:8" x14ac:dyDescent="0.25">
      <c r="A247" s="210"/>
      <c r="B247" s="209"/>
      <c r="C247" s="209"/>
      <c r="D247" s="209"/>
      <c r="E247" s="209"/>
      <c r="F247" s="209"/>
      <c r="H247">
        <v>1220</v>
      </c>
    </row>
    <row r="248" spans="1:8" x14ac:dyDescent="0.25">
      <c r="A248" s="210"/>
      <c r="B248" s="209"/>
      <c r="C248" s="209"/>
      <c r="D248" s="209"/>
      <c r="E248" s="209"/>
      <c r="F248" s="209"/>
      <c r="H248">
        <v>1225</v>
      </c>
    </row>
    <row r="249" spans="1:8" x14ac:dyDescent="0.25">
      <c r="A249" s="210"/>
      <c r="B249" s="209"/>
      <c r="C249" s="209"/>
      <c r="D249" s="209"/>
      <c r="E249" s="209"/>
      <c r="F249" s="209"/>
      <c r="H249">
        <v>1230</v>
      </c>
    </row>
    <row r="250" spans="1:8" x14ac:dyDescent="0.25">
      <c r="A250" s="210"/>
      <c r="B250" s="209"/>
      <c r="C250" s="209"/>
      <c r="D250" s="209"/>
      <c r="E250" s="209"/>
      <c r="F250" s="209"/>
      <c r="H250">
        <v>1235</v>
      </c>
    </row>
    <row r="251" spans="1:8" x14ac:dyDescent="0.25">
      <c r="A251" s="210"/>
      <c r="B251" s="209"/>
      <c r="C251" s="209"/>
      <c r="D251" s="209"/>
      <c r="E251" s="209"/>
      <c r="F251" s="209"/>
      <c r="H251">
        <v>1240</v>
      </c>
    </row>
    <row r="252" spans="1:8" x14ac:dyDescent="0.25">
      <c r="A252" s="210"/>
      <c r="B252" s="209"/>
      <c r="C252" s="209"/>
      <c r="D252" s="209"/>
      <c r="E252" s="209"/>
      <c r="F252" s="209"/>
      <c r="H252">
        <v>1245</v>
      </c>
    </row>
    <row r="253" spans="1:8" x14ac:dyDescent="0.25">
      <c r="A253" s="210"/>
      <c r="B253" s="209"/>
      <c r="C253" s="209"/>
      <c r="D253" s="209"/>
      <c r="E253" s="209"/>
      <c r="F253" s="209"/>
      <c r="H253">
        <v>1250</v>
      </c>
    </row>
    <row r="254" spans="1:8" x14ac:dyDescent="0.25">
      <c r="A254" s="210"/>
      <c r="B254" s="209"/>
      <c r="C254" s="209"/>
      <c r="D254" s="209"/>
      <c r="E254" s="209"/>
      <c r="F254" s="209"/>
      <c r="H254">
        <v>1255</v>
      </c>
    </row>
    <row r="255" spans="1:8" x14ac:dyDescent="0.25">
      <c r="A255" s="210"/>
      <c r="B255" s="209"/>
      <c r="C255" s="209"/>
      <c r="D255" s="209"/>
      <c r="E255" s="209"/>
      <c r="F255" s="209"/>
      <c r="H255">
        <v>1260</v>
      </c>
    </row>
    <row r="256" spans="1:8" x14ac:dyDescent="0.25">
      <c r="A256" s="210"/>
      <c r="B256" s="209"/>
      <c r="C256" s="209"/>
      <c r="D256" s="209"/>
      <c r="E256" s="209"/>
      <c r="F256" s="209"/>
      <c r="H256">
        <v>1265</v>
      </c>
    </row>
    <row r="257" spans="1:8" x14ac:dyDescent="0.25">
      <c r="A257" s="210"/>
      <c r="B257" s="209"/>
      <c r="C257" s="209"/>
      <c r="D257" s="209"/>
      <c r="E257" s="209"/>
      <c r="F257" s="209"/>
      <c r="H257">
        <v>1270</v>
      </c>
    </row>
    <row r="258" spans="1:8" x14ac:dyDescent="0.25">
      <c r="A258" s="210"/>
      <c r="B258" s="209"/>
      <c r="C258" s="209"/>
      <c r="D258" s="209"/>
      <c r="E258" s="209"/>
      <c r="F258" s="209"/>
      <c r="H258">
        <v>1275</v>
      </c>
    </row>
    <row r="259" spans="1:8" x14ac:dyDescent="0.25">
      <c r="A259" s="210"/>
      <c r="B259" s="209"/>
      <c r="C259" s="209"/>
      <c r="D259" s="209"/>
      <c r="E259" s="209"/>
      <c r="F259" s="209"/>
      <c r="H259">
        <v>1280</v>
      </c>
    </row>
    <row r="260" spans="1:8" x14ac:dyDescent="0.25">
      <c r="A260" s="210"/>
      <c r="B260" s="209"/>
      <c r="C260" s="209"/>
      <c r="D260" s="209"/>
      <c r="E260" s="209"/>
      <c r="F260" s="209"/>
      <c r="H260">
        <v>1285</v>
      </c>
    </row>
    <row r="261" spans="1:8" x14ac:dyDescent="0.25">
      <c r="A261" s="210"/>
      <c r="B261" s="209"/>
      <c r="C261" s="209"/>
      <c r="D261" s="209"/>
      <c r="E261" s="209"/>
      <c r="F261" s="209"/>
      <c r="H261">
        <v>1290</v>
      </c>
    </row>
    <row r="262" spans="1:8" x14ac:dyDescent="0.25">
      <c r="A262" s="210"/>
      <c r="B262" s="209"/>
      <c r="C262" s="209"/>
      <c r="D262" s="209"/>
      <c r="E262" s="209"/>
      <c r="F262" s="209"/>
      <c r="H262">
        <v>1295</v>
      </c>
    </row>
    <row r="263" spans="1:8" x14ac:dyDescent="0.25">
      <c r="A263" s="210"/>
      <c r="B263" s="209"/>
      <c r="C263" s="209"/>
      <c r="D263" s="209"/>
      <c r="E263" s="209"/>
      <c r="F263" s="209"/>
      <c r="H263">
        <v>1300</v>
      </c>
    </row>
    <row r="264" spans="1:8" x14ac:dyDescent="0.25">
      <c r="A264" s="210"/>
      <c r="B264" s="209"/>
      <c r="C264" s="209"/>
      <c r="D264" s="209"/>
      <c r="E264" s="209"/>
      <c r="F264" s="209"/>
      <c r="H264">
        <v>1305</v>
      </c>
    </row>
    <row r="265" spans="1:8" x14ac:dyDescent="0.25">
      <c r="A265" s="210"/>
      <c r="B265" s="209"/>
      <c r="C265" s="209"/>
      <c r="D265" s="209"/>
      <c r="E265" s="209"/>
      <c r="F265" s="209"/>
      <c r="H265">
        <v>1310</v>
      </c>
    </row>
    <row r="266" spans="1:8" x14ac:dyDescent="0.25">
      <c r="A266" s="210"/>
      <c r="B266" s="209"/>
      <c r="C266" s="209"/>
      <c r="D266" s="209"/>
      <c r="E266" s="209"/>
      <c r="F266" s="209"/>
      <c r="H266">
        <v>1315</v>
      </c>
    </row>
    <row r="267" spans="1:8" x14ac:dyDescent="0.25">
      <c r="A267" s="210"/>
      <c r="B267" s="209"/>
      <c r="C267" s="209"/>
      <c r="D267" s="209"/>
      <c r="E267" s="209"/>
      <c r="F267" s="209"/>
      <c r="H267">
        <v>1320</v>
      </c>
    </row>
    <row r="268" spans="1:8" x14ac:dyDescent="0.25">
      <c r="A268" s="210"/>
      <c r="B268" s="209"/>
      <c r="C268" s="209"/>
      <c r="D268" s="209"/>
      <c r="E268" s="209"/>
      <c r="F268" s="209"/>
      <c r="H268">
        <v>1325</v>
      </c>
    </row>
    <row r="269" spans="1:8" x14ac:dyDescent="0.25">
      <c r="A269" s="210"/>
      <c r="B269" s="209"/>
      <c r="C269" s="209"/>
      <c r="D269" s="209"/>
      <c r="E269" s="209"/>
      <c r="F269" s="209"/>
      <c r="H269">
        <v>1330</v>
      </c>
    </row>
    <row r="270" spans="1:8" x14ac:dyDescent="0.25">
      <c r="A270" s="210"/>
      <c r="B270" s="209"/>
      <c r="C270" s="209"/>
      <c r="D270" s="209"/>
      <c r="E270" s="209"/>
      <c r="F270" s="209"/>
      <c r="H270">
        <v>1335</v>
      </c>
    </row>
    <row r="271" spans="1:8" x14ac:dyDescent="0.25">
      <c r="A271" s="210"/>
      <c r="B271" s="209"/>
      <c r="C271" s="209"/>
      <c r="D271" s="209"/>
      <c r="E271" s="209"/>
      <c r="F271" s="209"/>
      <c r="H271">
        <v>1340</v>
      </c>
    </row>
    <row r="272" spans="1:8" x14ac:dyDescent="0.25">
      <c r="A272" s="210"/>
      <c r="B272" s="209"/>
      <c r="C272" s="209"/>
      <c r="D272" s="209"/>
      <c r="E272" s="209"/>
      <c r="F272" s="209"/>
      <c r="H272">
        <v>1345</v>
      </c>
    </row>
    <row r="273" spans="1:8" x14ac:dyDescent="0.25">
      <c r="A273" s="210"/>
      <c r="B273" s="209"/>
      <c r="C273" s="209"/>
      <c r="D273" s="209"/>
      <c r="E273" s="209"/>
      <c r="F273" s="209"/>
      <c r="H273">
        <v>1350</v>
      </c>
    </row>
    <row r="274" spans="1:8" x14ac:dyDescent="0.25">
      <c r="A274" s="210"/>
      <c r="B274" s="209"/>
      <c r="C274" s="209"/>
      <c r="D274" s="209"/>
      <c r="E274" s="209"/>
      <c r="F274" s="209"/>
      <c r="H274">
        <v>1355</v>
      </c>
    </row>
    <row r="275" spans="1:8" x14ac:dyDescent="0.25">
      <c r="A275" s="210"/>
      <c r="B275" s="209"/>
      <c r="C275" s="209"/>
      <c r="D275" s="209"/>
      <c r="E275" s="209"/>
      <c r="F275" s="209"/>
      <c r="H275">
        <v>1360</v>
      </c>
    </row>
    <row r="276" spans="1:8" x14ac:dyDescent="0.25">
      <c r="A276" s="210"/>
      <c r="B276" s="209"/>
      <c r="C276" s="209"/>
      <c r="D276" s="209"/>
      <c r="E276" s="209"/>
      <c r="F276" s="209"/>
      <c r="H276">
        <v>1365</v>
      </c>
    </row>
    <row r="277" spans="1:8" x14ac:dyDescent="0.25">
      <c r="A277" s="210"/>
      <c r="B277" s="209"/>
      <c r="C277" s="209"/>
      <c r="D277" s="209"/>
      <c r="E277" s="209"/>
      <c r="F277" s="209"/>
      <c r="H277">
        <v>1370</v>
      </c>
    </row>
    <row r="278" spans="1:8" x14ac:dyDescent="0.25">
      <c r="A278" s="210"/>
      <c r="B278" s="209"/>
      <c r="C278" s="209"/>
      <c r="D278" s="209"/>
      <c r="E278" s="209"/>
      <c r="F278" s="209"/>
      <c r="H278">
        <v>1375</v>
      </c>
    </row>
    <row r="279" spans="1:8" x14ac:dyDescent="0.25">
      <c r="A279" s="210"/>
      <c r="B279" s="209"/>
      <c r="C279" s="209"/>
      <c r="D279" s="209"/>
      <c r="E279" s="209"/>
      <c r="F279" s="209"/>
      <c r="H279">
        <v>1380</v>
      </c>
    </row>
    <row r="280" spans="1:8" x14ac:dyDescent="0.25">
      <c r="A280" s="210"/>
      <c r="B280" s="209"/>
      <c r="C280" s="209"/>
      <c r="D280" s="209"/>
      <c r="E280" s="209"/>
      <c r="F280" s="209"/>
      <c r="H280">
        <v>1385</v>
      </c>
    </row>
    <row r="281" spans="1:8" x14ac:dyDescent="0.25">
      <c r="A281" s="210"/>
      <c r="B281" s="209"/>
      <c r="C281" s="209"/>
      <c r="D281" s="209"/>
      <c r="E281" s="209"/>
      <c r="F281" s="209"/>
      <c r="H281">
        <v>1390</v>
      </c>
    </row>
    <row r="282" spans="1:8" x14ac:dyDescent="0.25">
      <c r="A282" s="210"/>
      <c r="B282" s="209"/>
      <c r="C282" s="209"/>
      <c r="D282" s="209"/>
      <c r="E282" s="209"/>
      <c r="F282" s="209"/>
      <c r="H282">
        <v>1395</v>
      </c>
    </row>
    <row r="283" spans="1:8" x14ac:dyDescent="0.25">
      <c r="A283" s="210"/>
      <c r="B283" s="209"/>
      <c r="C283" s="209"/>
      <c r="D283" s="209"/>
      <c r="E283" s="209"/>
      <c r="F283" s="209"/>
      <c r="H283">
        <v>1400</v>
      </c>
    </row>
    <row r="284" spans="1:8" x14ac:dyDescent="0.25">
      <c r="A284" s="210"/>
      <c r="B284" s="209"/>
      <c r="C284" s="209"/>
      <c r="D284" s="209"/>
      <c r="E284" s="209"/>
      <c r="F284" s="209"/>
      <c r="H284">
        <v>1405</v>
      </c>
    </row>
    <row r="285" spans="1:8" x14ac:dyDescent="0.25">
      <c r="A285" s="210"/>
      <c r="B285" s="209"/>
      <c r="C285" s="209"/>
      <c r="D285" s="209"/>
      <c r="E285" s="209"/>
      <c r="F285" s="209"/>
      <c r="H285">
        <v>1410</v>
      </c>
    </row>
    <row r="286" spans="1:8" x14ac:dyDescent="0.25">
      <c r="A286" s="210"/>
      <c r="B286" s="209"/>
      <c r="C286" s="209"/>
      <c r="D286" s="209"/>
      <c r="E286" s="209"/>
      <c r="F286" s="209"/>
      <c r="H286">
        <v>1415</v>
      </c>
    </row>
    <row r="287" spans="1:8" x14ac:dyDescent="0.25">
      <c r="A287" s="210"/>
      <c r="B287" s="209"/>
      <c r="C287" s="209"/>
      <c r="D287" s="209"/>
      <c r="E287" s="209"/>
      <c r="F287" s="209"/>
      <c r="H287">
        <v>1420</v>
      </c>
    </row>
    <row r="288" spans="1:8" x14ac:dyDescent="0.25">
      <c r="A288" s="210"/>
      <c r="B288" s="209"/>
      <c r="C288" s="209"/>
      <c r="D288" s="209"/>
      <c r="E288" s="209"/>
      <c r="F288" s="209"/>
      <c r="H288">
        <v>1425</v>
      </c>
    </row>
    <row r="289" spans="1:8" x14ac:dyDescent="0.25">
      <c r="A289" s="210"/>
      <c r="B289" s="209"/>
      <c r="C289" s="209"/>
      <c r="D289" s="209"/>
      <c r="E289" s="209"/>
      <c r="F289" s="209"/>
      <c r="H289">
        <v>1430</v>
      </c>
    </row>
    <row r="290" spans="1:8" x14ac:dyDescent="0.25">
      <c r="A290" s="210"/>
      <c r="B290" s="209"/>
      <c r="C290" s="209"/>
      <c r="D290" s="209"/>
      <c r="E290" s="209"/>
      <c r="F290" s="209"/>
      <c r="H290">
        <v>1435</v>
      </c>
    </row>
    <row r="291" spans="1:8" x14ac:dyDescent="0.25">
      <c r="A291" s="210"/>
      <c r="B291" s="209"/>
      <c r="C291" s="209"/>
      <c r="D291" s="209"/>
      <c r="E291" s="209"/>
      <c r="F291" s="209"/>
      <c r="H291">
        <v>1440</v>
      </c>
    </row>
    <row r="292" spans="1:8" x14ac:dyDescent="0.25">
      <c r="A292" s="210"/>
      <c r="B292" s="209"/>
      <c r="C292" s="209"/>
      <c r="D292" s="209"/>
      <c r="E292" s="209"/>
      <c r="F292" s="209"/>
      <c r="H292">
        <v>1445</v>
      </c>
    </row>
    <row r="293" spans="1:8" x14ac:dyDescent="0.25">
      <c r="A293" s="210"/>
      <c r="B293" s="209"/>
      <c r="C293" s="209"/>
      <c r="D293" s="209"/>
      <c r="E293" s="209"/>
      <c r="F293" s="209"/>
      <c r="H293">
        <v>1450</v>
      </c>
    </row>
    <row r="294" spans="1:8" x14ac:dyDescent="0.25">
      <c r="A294" s="210"/>
      <c r="B294" s="209"/>
      <c r="C294" s="209"/>
      <c r="D294" s="209"/>
      <c r="E294" s="209"/>
      <c r="F294" s="209"/>
      <c r="H294">
        <v>1455</v>
      </c>
    </row>
    <row r="295" spans="1:8" x14ac:dyDescent="0.25">
      <c r="A295" s="210"/>
      <c r="B295" s="209"/>
      <c r="C295" s="209"/>
      <c r="D295" s="209"/>
      <c r="E295" s="209"/>
      <c r="F295" s="209"/>
      <c r="H295">
        <v>1460</v>
      </c>
    </row>
    <row r="296" spans="1:8" x14ac:dyDescent="0.25">
      <c r="A296" s="210"/>
      <c r="B296" s="209"/>
      <c r="C296" s="209"/>
      <c r="D296" s="209"/>
      <c r="E296" s="209"/>
      <c r="F296" s="209"/>
      <c r="H296">
        <v>1465</v>
      </c>
    </row>
    <row r="297" spans="1:8" x14ac:dyDescent="0.25">
      <c r="A297" s="210"/>
      <c r="B297" s="209"/>
      <c r="C297" s="209"/>
      <c r="D297" s="209"/>
      <c r="E297" s="209"/>
      <c r="F297" s="209"/>
      <c r="H297">
        <v>1470</v>
      </c>
    </row>
    <row r="298" spans="1:8" x14ac:dyDescent="0.25">
      <c r="A298" s="210"/>
      <c r="B298" s="209"/>
      <c r="C298" s="209"/>
      <c r="D298" s="209"/>
      <c r="E298" s="209"/>
      <c r="F298" s="209"/>
      <c r="H298">
        <v>1475</v>
      </c>
    </row>
    <row r="299" spans="1:8" x14ac:dyDescent="0.25">
      <c r="A299" s="210"/>
      <c r="B299" s="209"/>
      <c r="C299" s="209"/>
      <c r="D299" s="209"/>
      <c r="E299" s="209"/>
      <c r="F299" s="209"/>
      <c r="H299">
        <v>1480</v>
      </c>
    </row>
    <row r="300" spans="1:8" x14ac:dyDescent="0.25">
      <c r="A300" s="210"/>
      <c r="B300" s="209"/>
      <c r="C300" s="209"/>
      <c r="D300" s="209"/>
      <c r="E300" s="209"/>
      <c r="F300" s="209"/>
      <c r="H300">
        <v>1485</v>
      </c>
    </row>
    <row r="301" spans="1:8" x14ac:dyDescent="0.25">
      <c r="A301" s="210"/>
      <c r="B301" s="209"/>
      <c r="C301" s="209"/>
      <c r="D301" s="209"/>
      <c r="E301" s="209"/>
      <c r="F301" s="209"/>
      <c r="H301">
        <v>1490</v>
      </c>
    </row>
    <row r="302" spans="1:8" x14ac:dyDescent="0.25">
      <c r="A302" s="210"/>
      <c r="B302" s="209"/>
      <c r="C302" s="209"/>
      <c r="D302" s="209"/>
      <c r="E302" s="209"/>
      <c r="F302" s="209"/>
      <c r="H302">
        <v>1495</v>
      </c>
    </row>
    <row r="303" spans="1:8" x14ac:dyDescent="0.25">
      <c r="A303" s="210"/>
      <c r="B303" s="209"/>
      <c r="C303" s="209"/>
      <c r="D303" s="209"/>
      <c r="E303" s="209"/>
      <c r="F303" s="209"/>
      <c r="H303">
        <v>1500</v>
      </c>
    </row>
    <row r="304" spans="1:8" x14ac:dyDescent="0.25">
      <c r="A304" s="210"/>
      <c r="B304" s="209"/>
      <c r="C304" s="209"/>
      <c r="D304" s="209"/>
      <c r="E304" s="209"/>
      <c r="F304" s="209"/>
      <c r="H304">
        <v>1505</v>
      </c>
    </row>
    <row r="305" spans="1:8" x14ac:dyDescent="0.25">
      <c r="A305" s="210"/>
      <c r="B305" s="209"/>
      <c r="C305" s="209"/>
      <c r="D305" s="209"/>
      <c r="E305" s="209"/>
      <c r="F305" s="209"/>
      <c r="H305">
        <v>1510</v>
      </c>
    </row>
    <row r="306" spans="1:8" x14ac:dyDescent="0.25">
      <c r="A306" s="210"/>
      <c r="B306" s="209"/>
      <c r="C306" s="209"/>
      <c r="D306" s="209"/>
      <c r="E306" s="209"/>
      <c r="F306" s="209"/>
      <c r="H306">
        <v>1515</v>
      </c>
    </row>
    <row r="307" spans="1:8" x14ac:dyDescent="0.25">
      <c r="A307" s="210"/>
      <c r="B307" s="209"/>
      <c r="C307" s="209"/>
      <c r="D307" s="209"/>
      <c r="E307" s="209"/>
      <c r="F307" s="209"/>
      <c r="H307">
        <v>1520</v>
      </c>
    </row>
    <row r="308" spans="1:8" x14ac:dyDescent="0.25">
      <c r="A308" s="210"/>
      <c r="B308" s="209"/>
      <c r="C308" s="209"/>
      <c r="D308" s="209"/>
      <c r="E308" s="209"/>
      <c r="F308" s="209"/>
      <c r="H308">
        <v>1525</v>
      </c>
    </row>
    <row r="309" spans="1:8" x14ac:dyDescent="0.25">
      <c r="A309" s="210"/>
      <c r="B309" s="209"/>
      <c r="C309" s="209"/>
      <c r="D309" s="209"/>
      <c r="E309" s="209"/>
      <c r="F309" s="209"/>
      <c r="H309">
        <v>1530</v>
      </c>
    </row>
    <row r="310" spans="1:8" x14ac:dyDescent="0.25">
      <c r="A310" s="210"/>
      <c r="B310" s="209"/>
      <c r="C310" s="209"/>
      <c r="D310" s="209"/>
      <c r="E310" s="209"/>
      <c r="F310" s="209"/>
      <c r="H310">
        <v>1535</v>
      </c>
    </row>
    <row r="311" spans="1:8" x14ac:dyDescent="0.25">
      <c r="A311" s="210"/>
      <c r="B311" s="209"/>
      <c r="C311" s="209"/>
      <c r="D311" s="209"/>
      <c r="E311" s="209"/>
      <c r="F311" s="209"/>
      <c r="H311">
        <v>1540</v>
      </c>
    </row>
    <row r="312" spans="1:8" x14ac:dyDescent="0.25">
      <c r="A312" s="210"/>
      <c r="B312" s="209"/>
      <c r="C312" s="209"/>
      <c r="D312" s="209"/>
      <c r="E312" s="209"/>
      <c r="F312" s="209"/>
      <c r="H312">
        <v>1545</v>
      </c>
    </row>
    <row r="313" spans="1:8" x14ac:dyDescent="0.25">
      <c r="A313" s="210"/>
      <c r="B313" s="209"/>
      <c r="C313" s="209"/>
      <c r="D313" s="209"/>
      <c r="E313" s="209"/>
      <c r="F313" s="209"/>
      <c r="H313">
        <v>1550</v>
      </c>
    </row>
    <row r="314" spans="1:8" x14ac:dyDescent="0.25">
      <c r="A314" s="210"/>
      <c r="B314" s="209"/>
      <c r="C314" s="209"/>
      <c r="D314" s="209"/>
      <c r="E314" s="209"/>
      <c r="F314" s="209"/>
      <c r="H314">
        <v>1555</v>
      </c>
    </row>
    <row r="315" spans="1:8" x14ac:dyDescent="0.25">
      <c r="A315" s="210"/>
      <c r="B315" s="209"/>
      <c r="C315" s="209"/>
      <c r="D315" s="209"/>
      <c r="E315" s="209"/>
      <c r="F315" s="209"/>
      <c r="H315">
        <v>1560</v>
      </c>
    </row>
    <row r="316" spans="1:8" x14ac:dyDescent="0.25">
      <c r="A316" s="210"/>
      <c r="B316" s="209"/>
      <c r="C316" s="209"/>
      <c r="D316" s="209"/>
      <c r="E316" s="209"/>
      <c r="F316" s="209"/>
      <c r="H316">
        <v>1565</v>
      </c>
    </row>
    <row r="317" spans="1:8" x14ac:dyDescent="0.25">
      <c r="A317" s="210"/>
      <c r="B317" s="209"/>
      <c r="C317" s="209"/>
      <c r="D317" s="209"/>
      <c r="E317" s="209"/>
      <c r="F317" s="209"/>
      <c r="H317">
        <v>1570</v>
      </c>
    </row>
    <row r="318" spans="1:8" x14ac:dyDescent="0.25">
      <c r="A318" s="210"/>
      <c r="B318" s="209"/>
      <c r="C318" s="209"/>
      <c r="D318" s="209"/>
      <c r="E318" s="209"/>
      <c r="F318" s="209"/>
      <c r="H318">
        <v>1575</v>
      </c>
    </row>
    <row r="319" spans="1:8" x14ac:dyDescent="0.25">
      <c r="A319" s="210"/>
      <c r="B319" s="209"/>
      <c r="C319" s="209"/>
      <c r="D319" s="209"/>
      <c r="E319" s="209"/>
      <c r="F319" s="209"/>
      <c r="H319">
        <v>1580</v>
      </c>
    </row>
    <row r="320" spans="1:8" x14ac:dyDescent="0.25">
      <c r="A320" s="210"/>
      <c r="B320" s="209"/>
      <c r="C320" s="209"/>
      <c r="D320" s="209"/>
      <c r="E320" s="209"/>
      <c r="F320" s="209"/>
      <c r="H320">
        <v>1585</v>
      </c>
    </row>
    <row r="321" spans="1:8" x14ac:dyDescent="0.25">
      <c r="A321" s="210"/>
      <c r="B321" s="209"/>
      <c r="C321" s="209"/>
      <c r="D321" s="209"/>
      <c r="E321" s="209"/>
      <c r="F321" s="209"/>
      <c r="H321">
        <v>1590</v>
      </c>
    </row>
    <row r="322" spans="1:8" x14ac:dyDescent="0.25">
      <c r="A322" s="210"/>
      <c r="B322" s="209"/>
      <c r="C322" s="209"/>
      <c r="D322" s="209"/>
      <c r="E322" s="209"/>
      <c r="F322" s="209"/>
      <c r="H322">
        <v>1595</v>
      </c>
    </row>
    <row r="323" spans="1:8" x14ac:dyDescent="0.25">
      <c r="A323" s="210"/>
      <c r="B323" s="209"/>
      <c r="C323" s="209"/>
      <c r="D323" s="209"/>
      <c r="E323" s="209"/>
      <c r="F323" s="209"/>
      <c r="H323">
        <v>1600</v>
      </c>
    </row>
    <row r="324" spans="1:8" x14ac:dyDescent="0.25">
      <c r="A324" s="210"/>
      <c r="B324" s="209"/>
      <c r="C324" s="209"/>
      <c r="D324" s="209"/>
      <c r="E324" s="209"/>
      <c r="F324" s="209"/>
      <c r="H324">
        <v>1605</v>
      </c>
    </row>
    <row r="325" spans="1:8" x14ac:dyDescent="0.25">
      <c r="A325" s="210"/>
      <c r="B325" s="209"/>
      <c r="C325" s="209"/>
      <c r="D325" s="209"/>
      <c r="E325" s="209"/>
      <c r="F325" s="209"/>
      <c r="H325">
        <v>1610</v>
      </c>
    </row>
    <row r="326" spans="1:8" x14ac:dyDescent="0.25">
      <c r="A326" s="210"/>
      <c r="B326" s="209"/>
      <c r="C326" s="209"/>
      <c r="D326" s="209"/>
      <c r="E326" s="209"/>
      <c r="F326" s="209"/>
      <c r="H326">
        <v>1615</v>
      </c>
    </row>
    <row r="327" spans="1:8" x14ac:dyDescent="0.25">
      <c r="A327" s="210"/>
      <c r="B327" s="209"/>
      <c r="C327" s="209"/>
      <c r="D327" s="209"/>
      <c r="E327" s="209"/>
      <c r="F327" s="209"/>
      <c r="H327">
        <v>1620</v>
      </c>
    </row>
    <row r="328" spans="1:8" x14ac:dyDescent="0.25">
      <c r="A328" s="210"/>
      <c r="B328" s="209"/>
      <c r="C328" s="209"/>
      <c r="D328" s="209"/>
      <c r="E328" s="209"/>
      <c r="F328" s="209"/>
      <c r="H328">
        <v>1625</v>
      </c>
    </row>
    <row r="329" spans="1:8" x14ac:dyDescent="0.25">
      <c r="A329" s="210"/>
      <c r="B329" s="209"/>
      <c r="C329" s="209"/>
      <c r="D329" s="209"/>
      <c r="E329" s="209"/>
      <c r="F329" s="209"/>
      <c r="H329">
        <v>1630</v>
      </c>
    </row>
    <row r="330" spans="1:8" x14ac:dyDescent="0.25">
      <c r="A330" s="210"/>
      <c r="B330" s="209"/>
      <c r="C330" s="209"/>
      <c r="D330" s="209"/>
      <c r="E330" s="209"/>
      <c r="F330" s="209"/>
      <c r="H330">
        <v>1635</v>
      </c>
    </row>
    <row r="331" spans="1:8" x14ac:dyDescent="0.25">
      <c r="A331" s="210"/>
      <c r="B331" s="209"/>
      <c r="C331" s="209"/>
      <c r="D331" s="209"/>
      <c r="E331" s="209"/>
      <c r="F331" s="209"/>
      <c r="H331">
        <v>1640</v>
      </c>
    </row>
    <row r="332" spans="1:8" x14ac:dyDescent="0.25">
      <c r="A332" s="210"/>
      <c r="B332" s="209"/>
      <c r="C332" s="209"/>
      <c r="D332" s="209"/>
      <c r="E332" s="209"/>
      <c r="F332" s="209"/>
      <c r="H332">
        <v>1645</v>
      </c>
    </row>
    <row r="333" spans="1:8" x14ac:dyDescent="0.25">
      <c r="A333" s="210"/>
      <c r="B333" s="209"/>
      <c r="C333" s="209"/>
      <c r="D333" s="209"/>
      <c r="E333" s="209"/>
      <c r="F333" s="209"/>
      <c r="H333">
        <v>1650</v>
      </c>
    </row>
    <row r="334" spans="1:8" x14ac:dyDescent="0.25">
      <c r="A334" s="210"/>
      <c r="B334" s="209"/>
      <c r="C334" s="209"/>
      <c r="D334" s="209"/>
      <c r="E334" s="209"/>
      <c r="F334" s="209"/>
      <c r="H334">
        <v>1655</v>
      </c>
    </row>
    <row r="335" spans="1:8" x14ac:dyDescent="0.25">
      <c r="A335" s="210"/>
      <c r="B335" s="209"/>
      <c r="C335" s="209"/>
      <c r="D335" s="209"/>
      <c r="E335" s="209"/>
      <c r="F335" s="209"/>
      <c r="H335">
        <v>1660</v>
      </c>
    </row>
    <row r="336" spans="1:8" x14ac:dyDescent="0.25">
      <c r="A336" s="210"/>
      <c r="B336" s="209"/>
      <c r="C336" s="209"/>
      <c r="D336" s="209"/>
      <c r="E336" s="209"/>
      <c r="F336" s="209"/>
      <c r="H336">
        <v>1665</v>
      </c>
    </row>
    <row r="337" spans="1:8" x14ac:dyDescent="0.25">
      <c r="A337" s="210"/>
      <c r="B337" s="209"/>
      <c r="C337" s="209"/>
      <c r="D337" s="209"/>
      <c r="E337" s="209"/>
      <c r="F337" s="209"/>
      <c r="H337">
        <v>1670</v>
      </c>
    </row>
    <row r="338" spans="1:8" x14ac:dyDescent="0.25">
      <c r="A338" s="210"/>
      <c r="B338" s="209"/>
      <c r="C338" s="209"/>
      <c r="D338" s="209"/>
      <c r="E338" s="209"/>
      <c r="F338" s="209"/>
      <c r="H338">
        <v>1675</v>
      </c>
    </row>
    <row r="339" spans="1:8" x14ac:dyDescent="0.25">
      <c r="A339" s="210"/>
      <c r="B339" s="209"/>
      <c r="C339" s="209"/>
      <c r="D339" s="209"/>
      <c r="E339" s="209"/>
      <c r="F339" s="209"/>
      <c r="H339">
        <v>1680</v>
      </c>
    </row>
    <row r="340" spans="1:8" x14ac:dyDescent="0.25">
      <c r="A340" s="210"/>
      <c r="B340" s="209"/>
      <c r="C340" s="209"/>
      <c r="D340" s="209"/>
      <c r="E340" s="209"/>
      <c r="F340" s="209"/>
      <c r="H340">
        <v>1685</v>
      </c>
    </row>
    <row r="341" spans="1:8" x14ac:dyDescent="0.25">
      <c r="A341" s="210"/>
      <c r="B341" s="209"/>
      <c r="C341" s="209"/>
      <c r="D341" s="209"/>
      <c r="E341" s="209"/>
      <c r="F341" s="209"/>
      <c r="H341">
        <v>1690</v>
      </c>
    </row>
    <row r="342" spans="1:8" x14ac:dyDescent="0.25">
      <c r="A342" s="210"/>
      <c r="B342" s="209"/>
      <c r="C342" s="209"/>
      <c r="D342" s="209"/>
      <c r="E342" s="209"/>
      <c r="F342" s="209"/>
      <c r="H342">
        <v>1695</v>
      </c>
    </row>
    <row r="343" spans="1:8" x14ac:dyDescent="0.25">
      <c r="A343" s="210"/>
      <c r="B343" s="209"/>
      <c r="C343" s="209"/>
      <c r="D343" s="209"/>
      <c r="E343" s="209"/>
      <c r="F343" s="209"/>
      <c r="H343">
        <v>1700</v>
      </c>
    </row>
    <row r="344" spans="1:8" x14ac:dyDescent="0.25">
      <c r="A344" s="210"/>
      <c r="B344" s="209"/>
      <c r="C344" s="209"/>
      <c r="D344" s="209"/>
      <c r="E344" s="209"/>
      <c r="F344" s="209"/>
      <c r="H344">
        <v>1705</v>
      </c>
    </row>
    <row r="345" spans="1:8" x14ac:dyDescent="0.25">
      <c r="A345" s="210"/>
      <c r="B345" s="209"/>
      <c r="C345" s="209"/>
      <c r="D345" s="209"/>
      <c r="E345" s="209"/>
      <c r="F345" s="209"/>
      <c r="H345">
        <v>1710</v>
      </c>
    </row>
    <row r="346" spans="1:8" x14ac:dyDescent="0.25">
      <c r="A346" s="210"/>
      <c r="B346" s="209"/>
      <c r="C346" s="209"/>
      <c r="D346" s="209"/>
      <c r="E346" s="209"/>
      <c r="F346" s="209"/>
      <c r="H346">
        <v>1715</v>
      </c>
    </row>
    <row r="347" spans="1:8" x14ac:dyDescent="0.25">
      <c r="A347" s="210"/>
      <c r="B347" s="209"/>
      <c r="C347" s="209"/>
      <c r="D347" s="209"/>
      <c r="E347" s="209"/>
      <c r="F347" s="209"/>
      <c r="H347">
        <v>1720</v>
      </c>
    </row>
    <row r="348" spans="1:8" x14ac:dyDescent="0.25">
      <c r="A348" s="210"/>
      <c r="B348" s="209"/>
      <c r="C348" s="209"/>
      <c r="D348" s="209"/>
      <c r="E348" s="209"/>
      <c r="F348" s="209"/>
      <c r="H348">
        <v>1725</v>
      </c>
    </row>
    <row r="349" spans="1:8" x14ac:dyDescent="0.25">
      <c r="A349" s="210"/>
      <c r="B349" s="209"/>
      <c r="C349" s="209"/>
      <c r="D349" s="209"/>
      <c r="E349" s="209"/>
      <c r="F349" s="209"/>
      <c r="H349">
        <v>1730</v>
      </c>
    </row>
    <row r="350" spans="1:8" x14ac:dyDescent="0.25">
      <c r="A350" s="210"/>
      <c r="B350" s="209"/>
      <c r="C350" s="209"/>
      <c r="D350" s="209"/>
      <c r="E350" s="209"/>
      <c r="F350" s="209"/>
      <c r="H350">
        <v>1735</v>
      </c>
    </row>
    <row r="351" spans="1:8" x14ac:dyDescent="0.25">
      <c r="A351" s="210"/>
      <c r="B351" s="209"/>
      <c r="C351" s="209"/>
      <c r="D351" s="209"/>
      <c r="E351" s="209"/>
      <c r="F351" s="209"/>
      <c r="H351">
        <v>1740</v>
      </c>
    </row>
    <row r="352" spans="1:8" x14ac:dyDescent="0.25">
      <c r="A352" s="210"/>
      <c r="B352" s="209"/>
      <c r="C352" s="209"/>
      <c r="D352" s="209"/>
      <c r="E352" s="209"/>
      <c r="F352" s="209"/>
      <c r="H352">
        <v>1745</v>
      </c>
    </row>
    <row r="353" spans="1:8" x14ac:dyDescent="0.25">
      <c r="A353" s="210"/>
      <c r="B353" s="209"/>
      <c r="C353" s="209"/>
      <c r="D353" s="209"/>
      <c r="E353" s="209"/>
      <c r="F353" s="209"/>
      <c r="H353">
        <v>1750</v>
      </c>
    </row>
    <row r="354" spans="1:8" x14ac:dyDescent="0.25">
      <c r="A354" s="210"/>
      <c r="B354" s="209"/>
      <c r="C354" s="209"/>
      <c r="D354" s="209"/>
      <c r="E354" s="209"/>
      <c r="F354" s="209"/>
      <c r="H354">
        <v>1755</v>
      </c>
    </row>
    <row r="355" spans="1:8" x14ac:dyDescent="0.25">
      <c r="A355" s="210"/>
      <c r="B355" s="209"/>
      <c r="C355" s="209"/>
      <c r="D355" s="209"/>
      <c r="E355" s="209"/>
      <c r="F355" s="209"/>
      <c r="H355">
        <v>1760</v>
      </c>
    </row>
    <row r="356" spans="1:8" x14ac:dyDescent="0.25">
      <c r="A356" s="210"/>
      <c r="B356" s="209"/>
      <c r="C356" s="209"/>
      <c r="D356" s="209"/>
      <c r="E356" s="209"/>
      <c r="F356" s="209"/>
      <c r="H356">
        <v>1765</v>
      </c>
    </row>
    <row r="357" spans="1:8" x14ac:dyDescent="0.25">
      <c r="A357" s="210"/>
      <c r="B357" s="209"/>
      <c r="C357" s="209"/>
      <c r="D357" s="209"/>
      <c r="E357" s="209"/>
      <c r="F357" s="209"/>
      <c r="H357">
        <v>1770</v>
      </c>
    </row>
    <row r="358" spans="1:8" x14ac:dyDescent="0.25">
      <c r="A358" s="210"/>
      <c r="B358" s="209"/>
      <c r="C358" s="209"/>
      <c r="D358" s="209"/>
      <c r="E358" s="209"/>
      <c r="F358" s="209"/>
      <c r="H358">
        <v>1775</v>
      </c>
    </row>
    <row r="359" spans="1:8" x14ac:dyDescent="0.25">
      <c r="A359" s="210"/>
      <c r="B359" s="209"/>
      <c r="C359" s="209"/>
      <c r="D359" s="209"/>
      <c r="E359" s="209"/>
      <c r="F359" s="209"/>
      <c r="H359">
        <v>1780</v>
      </c>
    </row>
    <row r="360" spans="1:8" x14ac:dyDescent="0.25">
      <c r="A360" s="210"/>
      <c r="B360" s="209"/>
      <c r="C360" s="209"/>
      <c r="D360" s="209"/>
      <c r="E360" s="209"/>
      <c r="F360" s="209"/>
      <c r="H360">
        <v>1785</v>
      </c>
    </row>
    <row r="361" spans="1:8" x14ac:dyDescent="0.25">
      <c r="A361" s="210"/>
      <c r="B361" s="209"/>
      <c r="C361" s="209"/>
      <c r="D361" s="209"/>
      <c r="E361" s="209"/>
      <c r="F361" s="209"/>
      <c r="H361">
        <v>1790</v>
      </c>
    </row>
    <row r="362" spans="1:8" x14ac:dyDescent="0.25">
      <c r="A362" s="210"/>
      <c r="B362" s="209"/>
      <c r="C362" s="209"/>
      <c r="D362" s="209"/>
      <c r="E362" s="209"/>
      <c r="F362" s="209"/>
      <c r="H362">
        <v>1795</v>
      </c>
    </row>
    <row r="363" spans="1:8" x14ac:dyDescent="0.25">
      <c r="A363" s="210"/>
      <c r="B363" s="209"/>
      <c r="C363" s="209"/>
      <c r="D363" s="209"/>
      <c r="E363" s="209"/>
      <c r="F363" s="209"/>
      <c r="H363">
        <v>1800</v>
      </c>
    </row>
    <row r="364" spans="1:8" x14ac:dyDescent="0.25">
      <c r="A364" s="210"/>
      <c r="B364" s="209"/>
      <c r="C364" s="209"/>
      <c r="D364" s="209"/>
      <c r="E364" s="209"/>
      <c r="F364" s="209"/>
      <c r="H364">
        <v>1805</v>
      </c>
    </row>
    <row r="365" spans="1:8" x14ac:dyDescent="0.25">
      <c r="A365" s="210"/>
      <c r="B365" s="209"/>
      <c r="C365" s="209"/>
      <c r="D365" s="209"/>
      <c r="E365" s="209"/>
      <c r="F365" s="209"/>
      <c r="H365">
        <v>1810</v>
      </c>
    </row>
    <row r="366" spans="1:8" x14ac:dyDescent="0.25">
      <c r="A366" s="210"/>
      <c r="B366" s="209"/>
      <c r="C366" s="209"/>
      <c r="D366" s="209"/>
      <c r="E366" s="209"/>
      <c r="F366" s="209"/>
      <c r="H366">
        <v>1815</v>
      </c>
    </row>
    <row r="367" spans="1:8" x14ac:dyDescent="0.25">
      <c r="A367" s="210"/>
      <c r="B367" s="209"/>
      <c r="C367" s="209"/>
      <c r="D367" s="209"/>
      <c r="E367" s="209"/>
      <c r="F367" s="209"/>
      <c r="H367">
        <v>1820</v>
      </c>
    </row>
    <row r="368" spans="1:8" x14ac:dyDescent="0.25">
      <c r="A368" s="210"/>
      <c r="B368" s="209"/>
      <c r="C368" s="209"/>
      <c r="D368" s="209"/>
      <c r="E368" s="209"/>
      <c r="F368" s="209"/>
      <c r="H368">
        <v>1825</v>
      </c>
    </row>
    <row r="369" spans="1:8" x14ac:dyDescent="0.25">
      <c r="A369" s="210"/>
      <c r="B369" s="209"/>
      <c r="C369" s="209"/>
      <c r="D369" s="209"/>
      <c r="E369" s="209"/>
      <c r="F369" s="209"/>
      <c r="H369">
        <v>1830</v>
      </c>
    </row>
    <row r="370" spans="1:8" x14ac:dyDescent="0.25">
      <c r="A370" s="210"/>
      <c r="B370" s="209"/>
      <c r="C370" s="209"/>
      <c r="D370" s="209"/>
      <c r="E370" s="209"/>
      <c r="F370" s="209"/>
      <c r="H370">
        <v>1835</v>
      </c>
    </row>
    <row r="371" spans="1:8" x14ac:dyDescent="0.25">
      <c r="A371" s="210"/>
      <c r="B371" s="209"/>
      <c r="C371" s="209"/>
      <c r="D371" s="209"/>
      <c r="E371" s="209"/>
      <c r="F371" s="209"/>
      <c r="H371">
        <v>1840</v>
      </c>
    </row>
    <row r="372" spans="1:8" x14ac:dyDescent="0.25">
      <c r="A372" s="210"/>
      <c r="B372" s="209"/>
      <c r="C372" s="209"/>
      <c r="D372" s="209"/>
      <c r="E372" s="209"/>
      <c r="F372" s="209"/>
      <c r="H372">
        <v>1845</v>
      </c>
    </row>
    <row r="373" spans="1:8" x14ac:dyDescent="0.25">
      <c r="A373" s="210"/>
      <c r="B373" s="209"/>
      <c r="C373" s="209"/>
      <c r="D373" s="209"/>
      <c r="E373" s="209"/>
      <c r="F373" s="209"/>
      <c r="H373">
        <v>1850</v>
      </c>
    </row>
    <row r="374" spans="1:8" x14ac:dyDescent="0.25">
      <c r="A374" s="210"/>
      <c r="B374" s="209"/>
      <c r="C374" s="209"/>
      <c r="D374" s="209"/>
      <c r="E374" s="209"/>
      <c r="F374" s="209"/>
      <c r="H374">
        <v>1855</v>
      </c>
    </row>
    <row r="375" spans="1:8" x14ac:dyDescent="0.25">
      <c r="A375" s="210"/>
      <c r="B375" s="209"/>
      <c r="C375" s="209"/>
      <c r="D375" s="209"/>
      <c r="E375" s="209"/>
      <c r="F375" s="209"/>
      <c r="H375">
        <v>1860</v>
      </c>
    </row>
    <row r="376" spans="1:8" x14ac:dyDescent="0.25">
      <c r="A376" s="210"/>
      <c r="B376" s="209"/>
      <c r="C376" s="209"/>
      <c r="D376" s="209"/>
      <c r="E376" s="209"/>
      <c r="F376" s="209"/>
      <c r="H376">
        <v>1865</v>
      </c>
    </row>
    <row r="377" spans="1:8" x14ac:dyDescent="0.25">
      <c r="A377" s="210"/>
      <c r="B377" s="209"/>
      <c r="C377" s="209"/>
      <c r="D377" s="209"/>
      <c r="E377" s="209"/>
      <c r="F377" s="209"/>
      <c r="H377">
        <v>1870</v>
      </c>
    </row>
    <row r="378" spans="1:8" x14ac:dyDescent="0.25">
      <c r="A378" s="210"/>
      <c r="B378" s="209"/>
      <c r="C378" s="209"/>
      <c r="D378" s="209"/>
      <c r="E378" s="209"/>
      <c r="F378" s="209"/>
      <c r="H378">
        <v>1875</v>
      </c>
    </row>
    <row r="379" spans="1:8" x14ac:dyDescent="0.25">
      <c r="A379" s="210"/>
      <c r="B379" s="209"/>
      <c r="C379" s="209"/>
      <c r="D379" s="209"/>
      <c r="E379" s="209"/>
      <c r="F379" s="209"/>
      <c r="H379">
        <v>1880</v>
      </c>
    </row>
    <row r="380" spans="1:8" x14ac:dyDescent="0.25">
      <c r="A380" s="210"/>
      <c r="B380" s="209"/>
      <c r="C380" s="209"/>
      <c r="D380" s="209"/>
      <c r="E380" s="209"/>
      <c r="F380" s="209"/>
      <c r="H380">
        <v>1885</v>
      </c>
    </row>
    <row r="381" spans="1:8" x14ac:dyDescent="0.25">
      <c r="A381" s="210"/>
      <c r="B381" s="209"/>
      <c r="C381" s="209"/>
      <c r="D381" s="209"/>
      <c r="E381" s="209"/>
      <c r="F381" s="209"/>
      <c r="H381">
        <v>1890</v>
      </c>
    </row>
    <row r="382" spans="1:8" x14ac:dyDescent="0.25">
      <c r="A382" s="210"/>
      <c r="B382" s="209"/>
      <c r="C382" s="209"/>
      <c r="D382" s="209"/>
      <c r="E382" s="209"/>
      <c r="F382" s="209"/>
      <c r="H382">
        <v>1895</v>
      </c>
    </row>
    <row r="383" spans="1:8" x14ac:dyDescent="0.25">
      <c r="A383" s="210"/>
      <c r="B383" s="209"/>
      <c r="C383" s="209"/>
      <c r="D383" s="209"/>
      <c r="E383" s="209"/>
      <c r="F383" s="209"/>
      <c r="H383">
        <v>1900</v>
      </c>
    </row>
    <row r="384" spans="1:8" x14ac:dyDescent="0.25">
      <c r="A384" s="210"/>
      <c r="B384" s="209"/>
      <c r="C384" s="209"/>
      <c r="D384" s="209"/>
      <c r="E384" s="209"/>
      <c r="F384" s="209"/>
      <c r="H384">
        <v>1905</v>
      </c>
    </row>
    <row r="385" spans="1:8" x14ac:dyDescent="0.25">
      <c r="A385" s="210"/>
      <c r="B385" s="209"/>
      <c r="C385" s="209"/>
      <c r="D385" s="209"/>
      <c r="E385" s="209"/>
      <c r="F385" s="209"/>
      <c r="H385">
        <v>1910</v>
      </c>
    </row>
    <row r="386" spans="1:8" x14ac:dyDescent="0.25">
      <c r="A386" s="210"/>
      <c r="B386" s="209"/>
      <c r="C386" s="209"/>
      <c r="D386" s="209"/>
      <c r="E386" s="209"/>
      <c r="F386" s="209"/>
      <c r="H386">
        <v>1915</v>
      </c>
    </row>
    <row r="387" spans="1:8" x14ac:dyDescent="0.25">
      <c r="A387" s="210"/>
      <c r="B387" s="209"/>
      <c r="C387" s="209"/>
      <c r="D387" s="209"/>
      <c r="E387" s="209"/>
      <c r="F387" s="209"/>
      <c r="H387">
        <v>1920</v>
      </c>
    </row>
    <row r="388" spans="1:8" x14ac:dyDescent="0.25">
      <c r="A388" s="210"/>
      <c r="B388" s="209"/>
      <c r="C388" s="209"/>
      <c r="D388" s="209"/>
      <c r="E388" s="209"/>
      <c r="F388" s="209"/>
      <c r="H388">
        <v>1925</v>
      </c>
    </row>
    <row r="389" spans="1:8" x14ac:dyDescent="0.25">
      <c r="A389" s="210"/>
      <c r="B389" s="209"/>
      <c r="C389" s="209"/>
      <c r="D389" s="209"/>
      <c r="E389" s="209"/>
      <c r="F389" s="209"/>
      <c r="H389">
        <v>1930</v>
      </c>
    </row>
    <row r="390" spans="1:8" x14ac:dyDescent="0.25">
      <c r="A390" s="210"/>
      <c r="B390" s="209"/>
      <c r="C390" s="209"/>
      <c r="D390" s="209"/>
      <c r="E390" s="209"/>
      <c r="F390" s="209"/>
      <c r="H390">
        <v>1935</v>
      </c>
    </row>
    <row r="391" spans="1:8" x14ac:dyDescent="0.25">
      <c r="A391" s="210"/>
      <c r="B391" s="209"/>
      <c r="C391" s="209"/>
      <c r="D391" s="209"/>
      <c r="E391" s="209"/>
      <c r="F391" s="209"/>
      <c r="H391">
        <v>1940</v>
      </c>
    </row>
    <row r="392" spans="1:8" x14ac:dyDescent="0.25">
      <c r="A392" s="210"/>
      <c r="B392" s="209"/>
      <c r="C392" s="209"/>
      <c r="D392" s="209"/>
      <c r="E392" s="209"/>
      <c r="F392" s="209"/>
      <c r="H392">
        <v>1945</v>
      </c>
    </row>
    <row r="393" spans="1:8" x14ac:dyDescent="0.25">
      <c r="A393" s="210"/>
      <c r="B393" s="209"/>
      <c r="C393" s="209"/>
      <c r="D393" s="209"/>
      <c r="E393" s="209"/>
      <c r="F393" s="209"/>
      <c r="H393">
        <v>1950</v>
      </c>
    </row>
    <row r="394" spans="1:8" x14ac:dyDescent="0.25">
      <c r="A394" s="210"/>
      <c r="B394" s="209"/>
      <c r="C394" s="209"/>
      <c r="D394" s="209"/>
      <c r="E394" s="209"/>
      <c r="F394" s="209"/>
      <c r="H394">
        <v>1955</v>
      </c>
    </row>
    <row r="395" spans="1:8" x14ac:dyDescent="0.25">
      <c r="A395" s="210"/>
      <c r="B395" s="209"/>
      <c r="C395" s="209"/>
      <c r="D395" s="209"/>
      <c r="E395" s="209"/>
      <c r="F395" s="209"/>
      <c r="H395">
        <v>1960</v>
      </c>
    </row>
    <row r="396" spans="1:8" x14ac:dyDescent="0.25">
      <c r="A396" s="210"/>
      <c r="B396" s="209"/>
      <c r="C396" s="209"/>
      <c r="D396" s="209"/>
      <c r="E396" s="209"/>
      <c r="F396" s="209"/>
      <c r="H396">
        <v>1965</v>
      </c>
    </row>
    <row r="397" spans="1:8" x14ac:dyDescent="0.25">
      <c r="A397" s="210"/>
      <c r="B397" s="209"/>
      <c r="C397" s="209"/>
      <c r="D397" s="209"/>
      <c r="E397" s="209"/>
      <c r="F397" s="209"/>
      <c r="H397">
        <v>1970</v>
      </c>
    </row>
    <row r="398" spans="1:8" x14ac:dyDescent="0.25">
      <c r="A398" s="210"/>
      <c r="B398" s="209"/>
      <c r="C398" s="209"/>
      <c r="D398" s="209"/>
      <c r="E398" s="209"/>
      <c r="F398" s="209"/>
      <c r="H398">
        <v>1975</v>
      </c>
    </row>
    <row r="399" spans="1:8" x14ac:dyDescent="0.25">
      <c r="A399" s="210"/>
      <c r="B399" s="209"/>
      <c r="C399" s="209"/>
      <c r="D399" s="209"/>
      <c r="E399" s="209"/>
      <c r="F399" s="209"/>
      <c r="H399">
        <v>1980</v>
      </c>
    </row>
    <row r="400" spans="1:8" x14ac:dyDescent="0.25">
      <c r="A400" s="210"/>
      <c r="B400" s="209"/>
      <c r="C400" s="209"/>
      <c r="D400" s="209"/>
      <c r="E400" s="209"/>
      <c r="F400" s="209"/>
      <c r="H400">
        <v>1985</v>
      </c>
    </row>
    <row r="401" spans="1:8" x14ac:dyDescent="0.25">
      <c r="A401" s="210"/>
      <c r="B401" s="209"/>
      <c r="C401" s="209"/>
      <c r="D401" s="209"/>
      <c r="E401" s="209"/>
      <c r="F401" s="209"/>
      <c r="H401">
        <v>1990</v>
      </c>
    </row>
    <row r="402" spans="1:8" x14ac:dyDescent="0.25">
      <c r="A402" s="210"/>
      <c r="B402" s="209"/>
      <c r="C402" s="209"/>
      <c r="D402" s="209"/>
      <c r="E402" s="209"/>
      <c r="F402" s="209"/>
      <c r="H402">
        <v>1995</v>
      </c>
    </row>
    <row r="403" spans="1:8" x14ac:dyDescent="0.25">
      <c r="A403" s="210"/>
      <c r="B403" s="209"/>
      <c r="C403" s="209"/>
      <c r="D403" s="209"/>
      <c r="E403" s="209"/>
      <c r="F403" s="209"/>
      <c r="H403">
        <v>2000</v>
      </c>
    </row>
    <row r="404" spans="1:8" x14ac:dyDescent="0.25">
      <c r="A404" s="210"/>
      <c r="B404" s="209"/>
      <c r="C404" s="209"/>
      <c r="D404" s="209"/>
      <c r="E404" s="209"/>
      <c r="F404" s="209"/>
      <c r="H404">
        <v>2005</v>
      </c>
    </row>
    <row r="405" spans="1:8" x14ac:dyDescent="0.25">
      <c r="A405" s="210"/>
      <c r="B405" s="209"/>
      <c r="C405" s="209"/>
      <c r="D405" s="209"/>
      <c r="E405" s="209"/>
      <c r="F405" s="209"/>
      <c r="H405">
        <v>2010</v>
      </c>
    </row>
    <row r="406" spans="1:8" x14ac:dyDescent="0.25">
      <c r="A406" s="210"/>
      <c r="B406" s="209"/>
      <c r="C406" s="209"/>
      <c r="D406" s="209"/>
      <c r="E406" s="209"/>
      <c r="F406" s="209"/>
      <c r="H406">
        <v>2015</v>
      </c>
    </row>
    <row r="407" spans="1:8" x14ac:dyDescent="0.25">
      <c r="A407" s="210"/>
      <c r="B407" s="209"/>
      <c r="C407" s="209"/>
      <c r="D407" s="209"/>
      <c r="E407" s="209"/>
      <c r="F407" s="209"/>
      <c r="H407">
        <v>2020</v>
      </c>
    </row>
    <row r="408" spans="1:8" x14ac:dyDescent="0.25">
      <c r="A408" s="210"/>
      <c r="B408" s="209"/>
      <c r="C408" s="209"/>
      <c r="D408" s="209"/>
      <c r="E408" s="209"/>
      <c r="F408" s="209"/>
      <c r="H408">
        <v>2025</v>
      </c>
    </row>
    <row r="409" spans="1:8" x14ac:dyDescent="0.25">
      <c r="A409" s="210"/>
      <c r="B409" s="209"/>
      <c r="C409" s="209"/>
      <c r="D409" s="209"/>
      <c r="E409" s="209"/>
      <c r="F409" s="209"/>
      <c r="H409">
        <v>2030</v>
      </c>
    </row>
    <row r="410" spans="1:8" x14ac:dyDescent="0.25">
      <c r="A410" s="210"/>
      <c r="B410" s="209"/>
      <c r="C410" s="209"/>
      <c r="D410" s="209"/>
      <c r="E410" s="209"/>
      <c r="F410" s="209"/>
      <c r="H410">
        <v>2035</v>
      </c>
    </row>
    <row r="411" spans="1:8" x14ac:dyDescent="0.25">
      <c r="A411" s="210"/>
      <c r="B411" s="209"/>
      <c r="C411" s="209"/>
      <c r="D411" s="209"/>
      <c r="E411" s="209"/>
      <c r="F411" s="209"/>
      <c r="H411">
        <v>2040</v>
      </c>
    </row>
    <row r="412" spans="1:8" x14ac:dyDescent="0.25">
      <c r="A412" s="210"/>
      <c r="B412" s="209"/>
      <c r="C412" s="209"/>
      <c r="D412" s="209"/>
      <c r="E412" s="209"/>
      <c r="F412" s="209"/>
      <c r="H412">
        <v>2045</v>
      </c>
    </row>
    <row r="413" spans="1:8" x14ac:dyDescent="0.25">
      <c r="A413" s="210"/>
      <c r="B413" s="209"/>
      <c r="C413" s="209"/>
      <c r="D413" s="209"/>
      <c r="E413" s="209"/>
      <c r="F413" s="209"/>
      <c r="H413">
        <v>2050</v>
      </c>
    </row>
    <row r="414" spans="1:8" x14ac:dyDescent="0.25">
      <c r="A414" s="210"/>
      <c r="B414" s="209"/>
      <c r="C414" s="209"/>
      <c r="D414" s="209"/>
      <c r="E414" s="209"/>
      <c r="F414" s="209"/>
      <c r="H414">
        <v>2055</v>
      </c>
    </row>
    <row r="415" spans="1:8" x14ac:dyDescent="0.25">
      <c r="A415" s="210"/>
      <c r="B415" s="209"/>
      <c r="C415" s="209"/>
      <c r="D415" s="209"/>
      <c r="E415" s="209"/>
      <c r="F415" s="209"/>
      <c r="H415">
        <v>2060</v>
      </c>
    </row>
    <row r="416" spans="1:8" x14ac:dyDescent="0.25">
      <c r="A416" s="210"/>
      <c r="B416" s="209"/>
      <c r="C416" s="209"/>
      <c r="D416" s="209"/>
      <c r="E416" s="209"/>
      <c r="F416" s="209"/>
      <c r="H416">
        <v>2065</v>
      </c>
    </row>
    <row r="417" spans="1:8" x14ac:dyDescent="0.25">
      <c r="A417" s="210"/>
      <c r="B417" s="209"/>
      <c r="C417" s="209"/>
      <c r="D417" s="209"/>
      <c r="E417" s="209"/>
      <c r="F417" s="209"/>
      <c r="H417">
        <v>2070</v>
      </c>
    </row>
    <row r="418" spans="1:8" x14ac:dyDescent="0.25">
      <c r="A418" s="210"/>
      <c r="B418" s="209"/>
      <c r="C418" s="209"/>
      <c r="D418" s="209"/>
      <c r="E418" s="209"/>
      <c r="F418" s="209"/>
      <c r="H418">
        <v>2075</v>
      </c>
    </row>
    <row r="419" spans="1:8" x14ac:dyDescent="0.25">
      <c r="A419" s="210"/>
      <c r="B419" s="209"/>
      <c r="C419" s="209"/>
      <c r="D419" s="209"/>
      <c r="E419" s="209"/>
      <c r="F419" s="209"/>
      <c r="H419">
        <v>2080</v>
      </c>
    </row>
    <row r="420" spans="1:8" x14ac:dyDescent="0.25">
      <c r="A420" s="210"/>
      <c r="B420" s="209"/>
      <c r="C420" s="209"/>
      <c r="D420" s="209"/>
      <c r="E420" s="209"/>
      <c r="F420" s="209"/>
      <c r="H420">
        <v>2085</v>
      </c>
    </row>
    <row r="421" spans="1:8" x14ac:dyDescent="0.25">
      <c r="A421" s="210"/>
      <c r="B421" s="209"/>
      <c r="C421" s="209"/>
      <c r="D421" s="209"/>
      <c r="E421" s="209"/>
      <c r="F421" s="209"/>
      <c r="H421">
        <v>2090</v>
      </c>
    </row>
    <row r="422" spans="1:8" x14ac:dyDescent="0.25">
      <c r="A422" s="210"/>
      <c r="B422" s="209"/>
      <c r="C422" s="209"/>
      <c r="D422" s="209"/>
      <c r="E422" s="209"/>
      <c r="F422" s="209"/>
      <c r="H422">
        <v>2095</v>
      </c>
    </row>
    <row r="423" spans="1:8" x14ac:dyDescent="0.25">
      <c r="A423" s="210"/>
      <c r="B423" s="209"/>
      <c r="C423" s="209"/>
      <c r="D423" s="209"/>
      <c r="E423" s="209"/>
      <c r="F423" s="209"/>
      <c r="H423">
        <v>2100</v>
      </c>
    </row>
    <row r="424" spans="1:8" x14ac:dyDescent="0.25">
      <c r="A424" s="210"/>
      <c r="B424" s="209"/>
      <c r="C424" s="209"/>
      <c r="D424" s="209"/>
      <c r="E424" s="209"/>
      <c r="F424" s="209"/>
      <c r="H424">
        <v>2105</v>
      </c>
    </row>
    <row r="425" spans="1:8" x14ac:dyDescent="0.25">
      <c r="A425" s="210"/>
      <c r="B425" s="209"/>
      <c r="C425" s="209"/>
      <c r="D425" s="209"/>
      <c r="E425" s="209"/>
      <c r="F425" s="209"/>
      <c r="H425">
        <v>2110</v>
      </c>
    </row>
    <row r="426" spans="1:8" x14ac:dyDescent="0.25">
      <c r="A426" s="210"/>
      <c r="B426" s="209"/>
      <c r="C426" s="209"/>
      <c r="D426" s="209"/>
      <c r="E426" s="209"/>
      <c r="F426" s="209"/>
      <c r="H426">
        <v>2115</v>
      </c>
    </row>
    <row r="427" spans="1:8" x14ac:dyDescent="0.25">
      <c r="A427" s="210"/>
      <c r="B427" s="209"/>
      <c r="C427" s="209"/>
      <c r="D427" s="209"/>
      <c r="E427" s="209"/>
      <c r="F427" s="209"/>
      <c r="H427">
        <v>2120</v>
      </c>
    </row>
    <row r="428" spans="1:8" x14ac:dyDescent="0.25">
      <c r="A428" s="210"/>
      <c r="B428" s="209"/>
      <c r="C428" s="209"/>
      <c r="D428" s="209"/>
      <c r="E428" s="209"/>
      <c r="F428" s="209"/>
      <c r="H428">
        <v>2125</v>
      </c>
    </row>
    <row r="429" spans="1:8" x14ac:dyDescent="0.25">
      <c r="A429" s="210"/>
      <c r="B429" s="209"/>
      <c r="C429" s="209"/>
      <c r="D429" s="209"/>
      <c r="E429" s="209"/>
      <c r="F429" s="209"/>
      <c r="H429">
        <v>2130</v>
      </c>
    </row>
    <row r="430" spans="1:8" x14ac:dyDescent="0.25">
      <c r="A430" s="210"/>
      <c r="B430" s="209"/>
      <c r="C430" s="209"/>
      <c r="D430" s="209"/>
      <c r="E430" s="209"/>
      <c r="F430" s="209"/>
      <c r="H430">
        <v>2135</v>
      </c>
    </row>
    <row r="431" spans="1:8" x14ac:dyDescent="0.25">
      <c r="A431" s="210"/>
      <c r="B431" s="209"/>
      <c r="C431" s="209"/>
      <c r="D431" s="209"/>
      <c r="E431" s="209"/>
      <c r="F431" s="209"/>
      <c r="H431">
        <v>2140</v>
      </c>
    </row>
    <row r="432" spans="1:8" x14ac:dyDescent="0.25">
      <c r="A432" s="210"/>
      <c r="B432" s="209"/>
      <c r="C432" s="209"/>
      <c r="D432" s="209"/>
      <c r="E432" s="209"/>
      <c r="F432" s="209"/>
      <c r="H432">
        <v>2145</v>
      </c>
    </row>
    <row r="433" spans="1:8" x14ac:dyDescent="0.25">
      <c r="A433" s="210"/>
      <c r="B433" s="209"/>
      <c r="C433" s="209"/>
      <c r="D433" s="209"/>
      <c r="E433" s="209"/>
      <c r="F433" s="209"/>
      <c r="H433">
        <v>2150</v>
      </c>
    </row>
    <row r="434" spans="1:8" x14ac:dyDescent="0.25">
      <c r="A434" s="210"/>
      <c r="B434" s="209"/>
      <c r="C434" s="209"/>
      <c r="D434" s="209"/>
      <c r="E434" s="209"/>
      <c r="F434" s="209"/>
      <c r="H434">
        <v>2155</v>
      </c>
    </row>
    <row r="435" spans="1:8" x14ac:dyDescent="0.25">
      <c r="A435" s="210"/>
      <c r="B435" s="209"/>
      <c r="C435" s="209"/>
      <c r="D435" s="209"/>
      <c r="E435" s="209"/>
      <c r="F435" s="209"/>
      <c r="H435">
        <v>2160</v>
      </c>
    </row>
    <row r="436" spans="1:8" x14ac:dyDescent="0.25">
      <c r="A436" s="210"/>
      <c r="B436" s="209"/>
      <c r="C436" s="209"/>
      <c r="D436" s="209"/>
      <c r="E436" s="209"/>
      <c r="F436" s="209"/>
      <c r="H436">
        <v>2165</v>
      </c>
    </row>
    <row r="437" spans="1:8" x14ac:dyDescent="0.25">
      <c r="A437" s="210"/>
      <c r="B437" s="209"/>
      <c r="C437" s="209"/>
      <c r="D437" s="209"/>
      <c r="E437" s="209"/>
      <c r="F437" s="209"/>
      <c r="H437">
        <v>2170</v>
      </c>
    </row>
    <row r="438" spans="1:8" x14ac:dyDescent="0.25">
      <c r="A438" s="210"/>
      <c r="B438" s="209"/>
      <c r="C438" s="209"/>
      <c r="D438" s="209"/>
      <c r="E438" s="209"/>
      <c r="F438" s="209"/>
      <c r="H438">
        <v>2175</v>
      </c>
    </row>
    <row r="439" spans="1:8" x14ac:dyDescent="0.25">
      <c r="A439" s="210"/>
      <c r="B439" s="209"/>
      <c r="C439" s="209"/>
      <c r="D439" s="209"/>
      <c r="E439" s="209"/>
      <c r="F439" s="209"/>
      <c r="H439">
        <v>2180</v>
      </c>
    </row>
    <row r="440" spans="1:8" x14ac:dyDescent="0.25">
      <c r="A440" s="210"/>
      <c r="B440" s="209"/>
      <c r="C440" s="209"/>
      <c r="D440" s="209"/>
      <c r="E440" s="209"/>
      <c r="F440" s="209"/>
      <c r="H440">
        <v>2185</v>
      </c>
    </row>
    <row r="441" spans="1:8" x14ac:dyDescent="0.25">
      <c r="A441" s="210"/>
      <c r="B441" s="209"/>
      <c r="C441" s="209"/>
      <c r="D441" s="209"/>
      <c r="E441" s="209"/>
      <c r="F441" s="209"/>
      <c r="H441">
        <v>2190</v>
      </c>
    </row>
    <row r="442" spans="1:8" x14ac:dyDescent="0.25">
      <c r="A442" s="210"/>
      <c r="B442" s="209"/>
      <c r="C442" s="209"/>
      <c r="D442" s="209"/>
      <c r="E442" s="209"/>
      <c r="F442" s="209"/>
      <c r="H442">
        <v>2195</v>
      </c>
    </row>
    <row r="443" spans="1:8" x14ac:dyDescent="0.25">
      <c r="A443" s="210"/>
      <c r="B443" s="209"/>
      <c r="C443" s="209"/>
      <c r="D443" s="209"/>
      <c r="E443" s="209"/>
      <c r="F443" s="209"/>
      <c r="H443">
        <v>2200</v>
      </c>
    </row>
    <row r="444" spans="1:8" x14ac:dyDescent="0.25">
      <c r="A444" s="210"/>
      <c r="B444" s="209"/>
      <c r="C444" s="209"/>
      <c r="D444" s="209"/>
      <c r="E444" s="209"/>
      <c r="F444" s="209"/>
      <c r="H444">
        <v>2205</v>
      </c>
    </row>
    <row r="445" spans="1:8" x14ac:dyDescent="0.25">
      <c r="A445" s="210"/>
      <c r="B445" s="209"/>
      <c r="C445" s="209"/>
      <c r="D445" s="209"/>
      <c r="E445" s="209"/>
      <c r="F445" s="209"/>
      <c r="H445">
        <v>2210</v>
      </c>
    </row>
    <row r="446" spans="1:8" x14ac:dyDescent="0.25">
      <c r="A446" s="210"/>
      <c r="B446" s="209"/>
      <c r="C446" s="209"/>
      <c r="D446" s="209"/>
      <c r="E446" s="209"/>
      <c r="F446" s="209"/>
      <c r="H446">
        <v>2215</v>
      </c>
    </row>
    <row r="447" spans="1:8" x14ac:dyDescent="0.25">
      <c r="A447" s="210"/>
      <c r="B447" s="209"/>
      <c r="C447" s="209"/>
      <c r="D447" s="209"/>
      <c r="E447" s="209"/>
      <c r="F447" s="209"/>
      <c r="H447">
        <v>2220</v>
      </c>
    </row>
    <row r="448" spans="1:8" x14ac:dyDescent="0.25">
      <c r="A448" s="210"/>
      <c r="B448" s="209"/>
      <c r="C448" s="209"/>
      <c r="D448" s="209"/>
      <c r="E448" s="209"/>
      <c r="F448" s="209"/>
      <c r="H448">
        <v>2225</v>
      </c>
    </row>
    <row r="449" spans="1:8" x14ac:dyDescent="0.25">
      <c r="A449" s="210"/>
      <c r="B449" s="209"/>
      <c r="C449" s="209"/>
      <c r="D449" s="209"/>
      <c r="E449" s="209"/>
      <c r="F449" s="209"/>
      <c r="H449">
        <v>2230</v>
      </c>
    </row>
    <row r="450" spans="1:8" x14ac:dyDescent="0.25">
      <c r="A450" s="210"/>
      <c r="B450" s="209"/>
      <c r="C450" s="209"/>
      <c r="D450" s="209"/>
      <c r="E450" s="209"/>
      <c r="F450" s="209"/>
      <c r="H450">
        <v>2235</v>
      </c>
    </row>
    <row r="451" spans="1:8" x14ac:dyDescent="0.25">
      <c r="A451" s="210"/>
      <c r="B451" s="209"/>
      <c r="C451" s="209"/>
      <c r="D451" s="209"/>
      <c r="E451" s="209"/>
      <c r="F451" s="209"/>
      <c r="H451">
        <v>2240</v>
      </c>
    </row>
    <row r="452" spans="1:8" x14ac:dyDescent="0.25">
      <c r="A452" s="210"/>
      <c r="B452" s="209"/>
      <c r="C452" s="209"/>
      <c r="D452" s="209"/>
      <c r="E452" s="209"/>
      <c r="F452" s="209"/>
      <c r="H452">
        <v>2245</v>
      </c>
    </row>
    <row r="453" spans="1:8" x14ac:dyDescent="0.25">
      <c r="A453" s="210"/>
      <c r="B453" s="209"/>
      <c r="C453" s="209"/>
      <c r="D453" s="209"/>
      <c r="E453" s="209"/>
      <c r="F453" s="209"/>
      <c r="H453">
        <v>2250</v>
      </c>
    </row>
    <row r="454" spans="1:8" x14ac:dyDescent="0.25">
      <c r="A454" s="210"/>
      <c r="B454" s="209"/>
      <c r="C454" s="209"/>
      <c r="D454" s="209"/>
      <c r="E454" s="209"/>
      <c r="F454" s="209"/>
      <c r="H454">
        <v>2255</v>
      </c>
    </row>
    <row r="455" spans="1:8" x14ac:dyDescent="0.25">
      <c r="A455" s="210"/>
      <c r="B455" s="209"/>
      <c r="C455" s="209"/>
      <c r="D455" s="209"/>
      <c r="E455" s="209"/>
      <c r="F455" s="209"/>
      <c r="H455">
        <v>2260</v>
      </c>
    </row>
    <row r="456" spans="1:8" x14ac:dyDescent="0.25">
      <c r="A456" s="210"/>
      <c r="B456" s="209"/>
      <c r="C456" s="209"/>
      <c r="D456" s="209"/>
      <c r="E456" s="209"/>
      <c r="F456" s="209"/>
      <c r="H456">
        <v>2265</v>
      </c>
    </row>
    <row r="457" spans="1:8" x14ac:dyDescent="0.25">
      <c r="A457" s="210"/>
      <c r="B457" s="209"/>
      <c r="C457" s="209"/>
      <c r="D457" s="209"/>
      <c r="E457" s="209"/>
      <c r="F457" s="209"/>
      <c r="H457">
        <v>2270</v>
      </c>
    </row>
    <row r="458" spans="1:8" x14ac:dyDescent="0.25">
      <c r="A458" s="210"/>
      <c r="B458" s="209"/>
      <c r="C458" s="209"/>
      <c r="D458" s="209"/>
      <c r="E458" s="209"/>
      <c r="F458" s="209"/>
      <c r="H458">
        <v>2275</v>
      </c>
    </row>
    <row r="459" spans="1:8" x14ac:dyDescent="0.25">
      <c r="A459" s="210"/>
      <c r="B459" s="209"/>
      <c r="C459" s="209"/>
      <c r="D459" s="209"/>
      <c r="E459" s="209"/>
      <c r="F459" s="209"/>
      <c r="H459">
        <v>2280</v>
      </c>
    </row>
    <row r="460" spans="1:8" x14ac:dyDescent="0.25">
      <c r="A460" s="210"/>
      <c r="B460" s="209"/>
      <c r="C460" s="209"/>
      <c r="D460" s="209"/>
      <c r="E460" s="209"/>
      <c r="F460" s="209"/>
      <c r="H460">
        <v>2285</v>
      </c>
    </row>
    <row r="461" spans="1:8" x14ac:dyDescent="0.25">
      <c r="A461" s="210"/>
      <c r="B461" s="209"/>
      <c r="C461" s="209"/>
      <c r="D461" s="209"/>
      <c r="E461" s="209"/>
      <c r="F461" s="209"/>
      <c r="H461">
        <v>2290</v>
      </c>
    </row>
    <row r="462" spans="1:8" x14ac:dyDescent="0.25">
      <c r="A462" s="210"/>
      <c r="B462" s="209"/>
      <c r="C462" s="209"/>
      <c r="D462" s="209"/>
      <c r="E462" s="209"/>
      <c r="F462" s="209"/>
      <c r="H462">
        <v>2295</v>
      </c>
    </row>
    <row r="463" spans="1:8" x14ac:dyDescent="0.25">
      <c r="A463" s="210"/>
      <c r="B463" s="209"/>
      <c r="C463" s="209"/>
      <c r="D463" s="209"/>
      <c r="E463" s="209"/>
      <c r="F463" s="209"/>
      <c r="H463">
        <v>2300</v>
      </c>
    </row>
    <row r="464" spans="1:8" x14ac:dyDescent="0.25">
      <c r="A464" s="210"/>
      <c r="B464" s="209"/>
      <c r="C464" s="209"/>
      <c r="D464" s="209"/>
      <c r="E464" s="209"/>
      <c r="F464" s="209"/>
      <c r="H464">
        <v>2305</v>
      </c>
    </row>
    <row r="465" spans="1:8" x14ac:dyDescent="0.25">
      <c r="A465" s="210"/>
      <c r="B465" s="209"/>
      <c r="C465" s="209"/>
      <c r="D465" s="209"/>
      <c r="E465" s="209"/>
      <c r="F465" s="209"/>
      <c r="H465">
        <v>2310</v>
      </c>
    </row>
    <row r="466" spans="1:8" x14ac:dyDescent="0.25">
      <c r="A466" s="210"/>
      <c r="B466" s="209"/>
      <c r="C466" s="209"/>
      <c r="D466" s="209"/>
      <c r="E466" s="209"/>
      <c r="F466" s="209"/>
      <c r="H466">
        <v>2315</v>
      </c>
    </row>
    <row r="467" spans="1:8" x14ac:dyDescent="0.25">
      <c r="A467" s="210"/>
      <c r="B467" s="209"/>
      <c r="C467" s="209"/>
      <c r="D467" s="209"/>
      <c r="E467" s="209"/>
      <c r="F467" s="209"/>
      <c r="H467">
        <v>2320</v>
      </c>
    </row>
    <row r="468" spans="1:8" x14ac:dyDescent="0.25">
      <c r="A468" s="210"/>
      <c r="B468" s="209"/>
      <c r="C468" s="209"/>
      <c r="D468" s="209"/>
      <c r="E468" s="209"/>
      <c r="F468" s="209"/>
      <c r="H468">
        <v>2325</v>
      </c>
    </row>
    <row r="469" spans="1:8" x14ac:dyDescent="0.25">
      <c r="A469" s="210"/>
      <c r="B469" s="209"/>
      <c r="C469" s="209"/>
      <c r="D469" s="209"/>
      <c r="E469" s="209"/>
      <c r="F469" s="209"/>
      <c r="H469">
        <v>2330</v>
      </c>
    </row>
    <row r="470" spans="1:8" x14ac:dyDescent="0.25">
      <c r="A470" s="210"/>
      <c r="B470" s="209"/>
      <c r="C470" s="209"/>
      <c r="D470" s="209"/>
      <c r="E470" s="209"/>
      <c r="F470" s="209"/>
      <c r="H470">
        <v>2335</v>
      </c>
    </row>
    <row r="471" spans="1:8" x14ac:dyDescent="0.25">
      <c r="A471" s="210"/>
      <c r="B471" s="209"/>
      <c r="C471" s="209"/>
      <c r="D471" s="209"/>
      <c r="E471" s="209"/>
      <c r="F471" s="209"/>
      <c r="H471">
        <v>2340</v>
      </c>
    </row>
    <row r="472" spans="1:8" x14ac:dyDescent="0.25">
      <c r="A472" s="210"/>
      <c r="B472" s="209"/>
      <c r="C472" s="209"/>
      <c r="D472" s="209"/>
      <c r="E472" s="209"/>
      <c r="F472" s="209"/>
      <c r="H472">
        <v>2345</v>
      </c>
    </row>
    <row r="473" spans="1:8" x14ac:dyDescent="0.25">
      <c r="A473" s="210"/>
      <c r="B473" s="209"/>
      <c r="C473" s="209"/>
      <c r="D473" s="209"/>
      <c r="E473" s="209"/>
      <c r="F473" s="209"/>
      <c r="H473">
        <v>2350</v>
      </c>
    </row>
    <row r="474" spans="1:8" x14ac:dyDescent="0.25">
      <c r="A474" s="210"/>
      <c r="B474" s="209"/>
      <c r="C474" s="209"/>
      <c r="D474" s="209"/>
      <c r="E474" s="209"/>
      <c r="F474" s="209"/>
      <c r="H474">
        <v>2355</v>
      </c>
    </row>
    <row r="475" spans="1:8" x14ac:dyDescent="0.25">
      <c r="A475" s="210"/>
      <c r="B475" s="209"/>
      <c r="C475" s="209"/>
      <c r="D475" s="209"/>
      <c r="E475" s="209"/>
      <c r="F475" s="209"/>
      <c r="H475">
        <v>2360</v>
      </c>
    </row>
    <row r="476" spans="1:8" x14ac:dyDescent="0.25">
      <c r="A476" s="210"/>
      <c r="B476" s="209"/>
      <c r="C476" s="209"/>
      <c r="D476" s="209"/>
      <c r="E476" s="209"/>
      <c r="F476" s="209"/>
      <c r="H476">
        <v>2365</v>
      </c>
    </row>
    <row r="477" spans="1:8" x14ac:dyDescent="0.25">
      <c r="A477" s="210"/>
      <c r="B477" s="209"/>
      <c r="C477" s="209"/>
      <c r="D477" s="209"/>
      <c r="E477" s="209"/>
      <c r="F477" s="209"/>
      <c r="H477">
        <v>2370</v>
      </c>
    </row>
    <row r="478" spans="1:8" x14ac:dyDescent="0.25">
      <c r="A478" s="210"/>
      <c r="B478" s="209"/>
      <c r="C478" s="209"/>
      <c r="D478" s="209"/>
      <c r="E478" s="209"/>
      <c r="F478" s="209"/>
      <c r="H478">
        <v>2375</v>
      </c>
    </row>
    <row r="479" spans="1:8" x14ac:dyDescent="0.25">
      <c r="A479" s="210"/>
      <c r="B479" s="209"/>
      <c r="C479" s="209"/>
      <c r="D479" s="209"/>
      <c r="E479" s="209"/>
      <c r="F479" s="209"/>
      <c r="H479">
        <v>2380</v>
      </c>
    </row>
    <row r="480" spans="1:8" x14ac:dyDescent="0.25">
      <c r="A480" s="210"/>
      <c r="B480" s="209"/>
      <c r="C480" s="209"/>
      <c r="D480" s="209"/>
      <c r="E480" s="209"/>
      <c r="F480" s="209"/>
      <c r="H480">
        <v>2385</v>
      </c>
    </row>
    <row r="481" spans="1:8" x14ac:dyDescent="0.25">
      <c r="A481" s="210"/>
      <c r="B481" s="209"/>
      <c r="C481" s="209"/>
      <c r="D481" s="209"/>
      <c r="E481" s="209"/>
      <c r="F481" s="209"/>
      <c r="H481">
        <v>2390</v>
      </c>
    </row>
    <row r="482" spans="1:8" x14ac:dyDescent="0.25">
      <c r="A482" s="210"/>
      <c r="B482" s="209"/>
      <c r="C482" s="209"/>
      <c r="D482" s="209"/>
      <c r="E482" s="209"/>
      <c r="F482" s="209"/>
      <c r="H482">
        <v>2395</v>
      </c>
    </row>
    <row r="483" spans="1:8" x14ac:dyDescent="0.25">
      <c r="A483" s="210"/>
      <c r="B483" s="209"/>
      <c r="C483" s="209"/>
      <c r="D483" s="209"/>
      <c r="E483" s="209"/>
      <c r="F483" s="209"/>
      <c r="H483">
        <v>2400</v>
      </c>
    </row>
    <row r="484" spans="1:8" x14ac:dyDescent="0.25">
      <c r="A484" s="210"/>
      <c r="B484" s="209"/>
      <c r="C484" s="209"/>
      <c r="D484" s="209"/>
      <c r="E484" s="209"/>
      <c r="F484" s="209"/>
      <c r="H484">
        <v>2405</v>
      </c>
    </row>
    <row r="485" spans="1:8" x14ac:dyDescent="0.25">
      <c r="A485" s="210"/>
      <c r="B485" s="209"/>
      <c r="C485" s="209"/>
      <c r="D485" s="209"/>
      <c r="E485" s="209"/>
      <c r="F485" s="209"/>
      <c r="H485">
        <v>2410</v>
      </c>
    </row>
    <row r="486" spans="1:8" x14ac:dyDescent="0.25">
      <c r="A486" s="210"/>
      <c r="B486" s="209"/>
      <c r="C486" s="209"/>
      <c r="D486" s="209"/>
      <c r="E486" s="209"/>
      <c r="F486" s="209"/>
      <c r="H486">
        <v>2415</v>
      </c>
    </row>
    <row r="487" spans="1:8" x14ac:dyDescent="0.25">
      <c r="A487" s="210"/>
      <c r="B487" s="209"/>
      <c r="C487" s="209"/>
      <c r="D487" s="209"/>
      <c r="E487" s="209"/>
      <c r="F487" s="209"/>
      <c r="H487">
        <v>2420</v>
      </c>
    </row>
    <row r="488" spans="1:8" x14ac:dyDescent="0.25">
      <c r="A488" s="210"/>
      <c r="B488" s="209"/>
      <c r="C488" s="209"/>
      <c r="D488" s="209"/>
      <c r="E488" s="209"/>
      <c r="F488" s="209"/>
      <c r="H488">
        <v>2425</v>
      </c>
    </row>
    <row r="489" spans="1:8" x14ac:dyDescent="0.25">
      <c r="A489" s="210"/>
      <c r="B489" s="209"/>
      <c r="C489" s="209"/>
      <c r="D489" s="209"/>
      <c r="E489" s="209"/>
      <c r="F489" s="209"/>
      <c r="H489">
        <v>2430</v>
      </c>
    </row>
    <row r="490" spans="1:8" x14ac:dyDescent="0.25">
      <c r="A490" s="210"/>
      <c r="B490" s="209"/>
      <c r="C490" s="209"/>
      <c r="D490" s="209"/>
      <c r="E490" s="209"/>
      <c r="F490" s="209"/>
      <c r="H490">
        <v>2435</v>
      </c>
    </row>
    <row r="491" spans="1:8" x14ac:dyDescent="0.25">
      <c r="A491" s="210"/>
      <c r="B491" s="209"/>
      <c r="C491" s="209"/>
      <c r="D491" s="209"/>
      <c r="E491" s="209"/>
      <c r="F491" s="209"/>
      <c r="H491">
        <v>2440</v>
      </c>
    </row>
    <row r="492" spans="1:8" x14ac:dyDescent="0.25">
      <c r="A492" s="210"/>
      <c r="B492" s="209"/>
      <c r="C492" s="209"/>
      <c r="D492" s="209"/>
      <c r="E492" s="209"/>
      <c r="F492" s="209"/>
      <c r="H492">
        <v>2445</v>
      </c>
    </row>
    <row r="493" spans="1:8" x14ac:dyDescent="0.25">
      <c r="A493" s="210"/>
      <c r="B493" s="209"/>
      <c r="C493" s="209"/>
      <c r="D493" s="209"/>
      <c r="E493" s="209"/>
      <c r="F493" s="209"/>
      <c r="H493">
        <v>2450</v>
      </c>
    </row>
    <row r="494" spans="1:8" x14ac:dyDescent="0.25">
      <c r="A494" s="210"/>
      <c r="B494" s="209"/>
      <c r="C494" s="209"/>
      <c r="D494" s="209"/>
      <c r="E494" s="209"/>
      <c r="F494" s="209"/>
      <c r="H494">
        <v>2455</v>
      </c>
    </row>
    <row r="495" spans="1:8" x14ac:dyDescent="0.25">
      <c r="A495" s="210"/>
      <c r="B495" s="209"/>
      <c r="C495" s="209"/>
      <c r="D495" s="209"/>
      <c r="E495" s="209"/>
      <c r="F495" s="209"/>
      <c r="H495">
        <v>2460</v>
      </c>
    </row>
    <row r="496" spans="1:8" x14ac:dyDescent="0.25">
      <c r="A496" s="210"/>
      <c r="B496" s="209"/>
      <c r="C496" s="209"/>
      <c r="D496" s="209"/>
      <c r="E496" s="209"/>
      <c r="F496" s="209"/>
      <c r="H496">
        <v>2465</v>
      </c>
    </row>
    <row r="497" spans="1:8" x14ac:dyDescent="0.25">
      <c r="A497" s="210"/>
      <c r="B497" s="209"/>
      <c r="C497" s="209"/>
      <c r="D497" s="209"/>
      <c r="E497" s="209"/>
      <c r="F497" s="209"/>
      <c r="H497">
        <v>2470</v>
      </c>
    </row>
    <row r="498" spans="1:8" x14ac:dyDescent="0.25">
      <c r="A498" s="210"/>
      <c r="B498" s="209"/>
      <c r="C498" s="209"/>
      <c r="D498" s="209"/>
      <c r="E498" s="209"/>
      <c r="F498" s="209"/>
      <c r="H498">
        <v>2475</v>
      </c>
    </row>
    <row r="499" spans="1:8" x14ac:dyDescent="0.25">
      <c r="A499" s="210"/>
      <c r="B499" s="209"/>
      <c r="C499" s="209"/>
      <c r="D499" s="209"/>
      <c r="E499" s="209"/>
      <c r="F499" s="209"/>
      <c r="H499">
        <v>2480</v>
      </c>
    </row>
    <row r="500" spans="1:8" x14ac:dyDescent="0.25">
      <c r="A500" s="210"/>
      <c r="B500" s="209"/>
      <c r="C500" s="209"/>
      <c r="D500" s="209"/>
      <c r="E500" s="209"/>
      <c r="F500" s="209"/>
      <c r="H500">
        <v>2485</v>
      </c>
    </row>
    <row r="501" spans="1:8" x14ac:dyDescent="0.25">
      <c r="A501" s="210"/>
      <c r="B501" s="209"/>
      <c r="C501" s="209"/>
      <c r="D501" s="209"/>
      <c r="E501" s="209"/>
      <c r="F501" s="209"/>
      <c r="H501">
        <v>2490</v>
      </c>
    </row>
    <row r="502" spans="1:8" x14ac:dyDescent="0.25">
      <c r="A502" s="210"/>
      <c r="B502" s="209"/>
      <c r="C502" s="209"/>
      <c r="D502" s="209"/>
      <c r="E502" s="209"/>
      <c r="F502" s="209"/>
      <c r="H502">
        <v>2495</v>
      </c>
    </row>
    <row r="503" spans="1:8" x14ac:dyDescent="0.25">
      <c r="A503" s="210"/>
      <c r="B503" s="209"/>
      <c r="C503" s="209"/>
      <c r="D503" s="209"/>
      <c r="E503" s="209"/>
      <c r="F503" s="209"/>
      <c r="H503">
        <v>2500</v>
      </c>
    </row>
    <row r="504" spans="1:8" x14ac:dyDescent="0.25">
      <c r="A504" s="210"/>
      <c r="B504" s="209"/>
      <c r="C504" s="209"/>
      <c r="D504" s="209"/>
      <c r="E504" s="209"/>
      <c r="F504" s="209"/>
      <c r="H504">
        <v>2505</v>
      </c>
    </row>
    <row r="505" spans="1:8" x14ac:dyDescent="0.25">
      <c r="A505" s="210"/>
      <c r="B505" s="209"/>
      <c r="C505" s="209"/>
      <c r="D505" s="209"/>
      <c r="E505" s="209"/>
      <c r="F505" s="209"/>
      <c r="H505">
        <v>2510</v>
      </c>
    </row>
    <row r="506" spans="1:8" x14ac:dyDescent="0.25">
      <c r="A506" s="210"/>
      <c r="B506" s="209"/>
      <c r="C506" s="209"/>
      <c r="D506" s="209"/>
      <c r="E506" s="209"/>
      <c r="F506" s="209"/>
      <c r="H506">
        <v>2515</v>
      </c>
    </row>
    <row r="507" spans="1:8" x14ac:dyDescent="0.25">
      <c r="A507" s="210"/>
      <c r="B507" s="209"/>
      <c r="C507" s="209"/>
      <c r="D507" s="209"/>
      <c r="E507" s="209"/>
      <c r="F507" s="209"/>
      <c r="H507">
        <v>2520</v>
      </c>
    </row>
    <row r="508" spans="1:8" x14ac:dyDescent="0.25">
      <c r="A508" s="210"/>
      <c r="B508" s="209"/>
      <c r="C508" s="209"/>
      <c r="D508" s="209"/>
      <c r="E508" s="209"/>
      <c r="F508" s="209"/>
      <c r="H508">
        <v>2525</v>
      </c>
    </row>
    <row r="509" spans="1:8" x14ac:dyDescent="0.25">
      <c r="A509" s="210"/>
      <c r="B509" s="209"/>
      <c r="C509" s="209"/>
      <c r="D509" s="209"/>
      <c r="E509" s="209"/>
      <c r="F509" s="209"/>
      <c r="H509">
        <v>2530</v>
      </c>
    </row>
    <row r="510" spans="1:8" x14ac:dyDescent="0.25">
      <c r="A510" s="210"/>
      <c r="B510" s="209"/>
      <c r="C510" s="209"/>
      <c r="D510" s="209"/>
      <c r="E510" s="209"/>
      <c r="F510" s="209"/>
      <c r="H510">
        <v>2535</v>
      </c>
    </row>
    <row r="511" spans="1:8" x14ac:dyDescent="0.25">
      <c r="A511" s="210"/>
      <c r="B511" s="209"/>
      <c r="C511" s="209"/>
      <c r="D511" s="209"/>
      <c r="E511" s="209"/>
      <c r="F511" s="209"/>
      <c r="H511">
        <v>2540</v>
      </c>
    </row>
    <row r="512" spans="1:8" x14ac:dyDescent="0.25">
      <c r="A512" s="210"/>
      <c r="B512" s="209"/>
      <c r="C512" s="209"/>
      <c r="D512" s="209"/>
      <c r="E512" s="209"/>
      <c r="F512" s="209"/>
      <c r="H512">
        <v>2545</v>
      </c>
    </row>
    <row r="513" spans="1:8" x14ac:dyDescent="0.25">
      <c r="A513" s="210"/>
      <c r="B513" s="209"/>
      <c r="C513" s="209"/>
      <c r="D513" s="209"/>
      <c r="E513" s="209"/>
      <c r="F513" s="209"/>
      <c r="H513">
        <v>2550</v>
      </c>
    </row>
    <row r="514" spans="1:8" x14ac:dyDescent="0.25">
      <c r="A514" s="210"/>
      <c r="B514" s="209"/>
      <c r="C514" s="209"/>
      <c r="D514" s="209"/>
      <c r="E514" s="209"/>
      <c r="F514" s="209"/>
      <c r="H514">
        <v>2555</v>
      </c>
    </row>
    <row r="515" spans="1:8" x14ac:dyDescent="0.25">
      <c r="A515" s="210"/>
      <c r="B515" s="209"/>
      <c r="C515" s="209"/>
      <c r="D515" s="209"/>
      <c r="E515" s="209"/>
      <c r="F515" s="209"/>
      <c r="H515">
        <v>2560</v>
      </c>
    </row>
    <row r="516" spans="1:8" x14ac:dyDescent="0.25">
      <c r="A516" s="210"/>
      <c r="B516" s="209"/>
      <c r="C516" s="209"/>
      <c r="D516" s="209"/>
      <c r="E516" s="209"/>
      <c r="F516" s="209"/>
      <c r="H516">
        <v>2565</v>
      </c>
    </row>
    <row r="517" spans="1:8" x14ac:dyDescent="0.25">
      <c r="A517" s="210"/>
      <c r="B517" s="209"/>
      <c r="C517" s="209"/>
      <c r="D517" s="209"/>
      <c r="E517" s="209"/>
      <c r="F517" s="209"/>
      <c r="H517">
        <v>2570</v>
      </c>
    </row>
    <row r="518" spans="1:8" x14ac:dyDescent="0.25">
      <c r="A518" s="210"/>
      <c r="B518" s="209"/>
      <c r="C518" s="209"/>
      <c r="D518" s="209"/>
      <c r="E518" s="209"/>
      <c r="F518" s="209"/>
      <c r="H518">
        <v>2575</v>
      </c>
    </row>
    <row r="519" spans="1:8" x14ac:dyDescent="0.25">
      <c r="A519" s="210"/>
      <c r="B519" s="209"/>
      <c r="C519" s="209"/>
      <c r="D519" s="209"/>
      <c r="E519" s="209"/>
      <c r="F519" s="209"/>
      <c r="H519">
        <v>2580</v>
      </c>
    </row>
    <row r="520" spans="1:8" x14ac:dyDescent="0.25">
      <c r="A520" s="210"/>
      <c r="B520" s="209"/>
      <c r="C520" s="209"/>
      <c r="D520" s="209"/>
      <c r="E520" s="209"/>
      <c r="F520" s="209"/>
      <c r="H520">
        <v>2585</v>
      </c>
    </row>
    <row r="521" spans="1:8" x14ac:dyDescent="0.25">
      <c r="A521" s="210"/>
      <c r="B521" s="209"/>
      <c r="C521" s="209"/>
      <c r="D521" s="209"/>
      <c r="E521" s="209"/>
      <c r="F521" s="209"/>
      <c r="H521">
        <v>2590</v>
      </c>
    </row>
    <row r="522" spans="1:8" x14ac:dyDescent="0.25">
      <c r="A522" s="210"/>
      <c r="B522" s="209"/>
      <c r="C522" s="209"/>
      <c r="D522" s="209"/>
      <c r="E522" s="209"/>
      <c r="F522" s="209"/>
      <c r="H522">
        <v>2595</v>
      </c>
    </row>
    <row r="523" spans="1:8" x14ac:dyDescent="0.25">
      <c r="A523" s="210"/>
      <c r="B523" s="209"/>
      <c r="C523" s="209"/>
      <c r="D523" s="209"/>
      <c r="E523" s="209"/>
      <c r="F523" s="209"/>
      <c r="H523">
        <v>2600</v>
      </c>
    </row>
    <row r="524" spans="1:8" x14ac:dyDescent="0.25">
      <c r="A524" s="210"/>
      <c r="B524" s="209"/>
      <c r="C524" s="209"/>
      <c r="D524" s="209"/>
      <c r="E524" s="209"/>
      <c r="F524" s="209"/>
      <c r="H524">
        <v>2605</v>
      </c>
    </row>
    <row r="525" spans="1:8" x14ac:dyDescent="0.25">
      <c r="A525" s="210"/>
      <c r="B525" s="209"/>
      <c r="C525" s="209"/>
      <c r="D525" s="209"/>
      <c r="E525" s="209"/>
      <c r="F525" s="209"/>
      <c r="H525">
        <v>2610</v>
      </c>
    </row>
    <row r="526" spans="1:8" x14ac:dyDescent="0.25">
      <c r="A526" s="210"/>
      <c r="B526" s="209"/>
      <c r="C526" s="209"/>
      <c r="D526" s="209"/>
      <c r="E526" s="209"/>
      <c r="F526" s="209"/>
      <c r="H526">
        <v>2615</v>
      </c>
    </row>
    <row r="527" spans="1:8" x14ac:dyDescent="0.25">
      <c r="A527" s="210"/>
      <c r="B527" s="209"/>
      <c r="C527" s="209"/>
      <c r="D527" s="209"/>
      <c r="E527" s="209"/>
      <c r="F527" s="209"/>
      <c r="H527">
        <v>2620</v>
      </c>
    </row>
    <row r="528" spans="1:8" x14ac:dyDescent="0.25">
      <c r="A528" s="210"/>
      <c r="B528" s="209"/>
      <c r="C528" s="209"/>
      <c r="D528" s="209"/>
      <c r="E528" s="209"/>
      <c r="F528" s="209"/>
      <c r="H528">
        <v>2625</v>
      </c>
    </row>
    <row r="529" spans="1:8" x14ac:dyDescent="0.25">
      <c r="A529" s="210"/>
      <c r="B529" s="209"/>
      <c r="C529" s="209"/>
      <c r="D529" s="209"/>
      <c r="E529" s="209"/>
      <c r="F529" s="209"/>
      <c r="H529">
        <v>2630</v>
      </c>
    </row>
    <row r="530" spans="1:8" x14ac:dyDescent="0.25">
      <c r="A530" s="210"/>
      <c r="B530" s="209"/>
      <c r="C530" s="209"/>
      <c r="D530" s="209"/>
      <c r="E530" s="209"/>
      <c r="F530" s="209"/>
      <c r="H530">
        <v>2635</v>
      </c>
    </row>
    <row r="531" spans="1:8" x14ac:dyDescent="0.25">
      <c r="A531" s="210"/>
      <c r="B531" s="209"/>
      <c r="C531" s="209"/>
      <c r="D531" s="209"/>
      <c r="E531" s="209"/>
      <c r="F531" s="209"/>
      <c r="H531">
        <v>2640</v>
      </c>
    </row>
    <row r="532" spans="1:8" x14ac:dyDescent="0.25">
      <c r="A532" s="210"/>
      <c r="B532" s="209"/>
      <c r="C532" s="209"/>
      <c r="D532" s="209"/>
      <c r="E532" s="209"/>
      <c r="F532" s="209"/>
      <c r="H532">
        <v>2645</v>
      </c>
    </row>
    <row r="533" spans="1:8" x14ac:dyDescent="0.25">
      <c r="A533" s="210"/>
      <c r="B533" s="209"/>
      <c r="C533" s="209"/>
      <c r="D533" s="209"/>
      <c r="E533" s="209"/>
      <c r="F533" s="209"/>
      <c r="H533">
        <v>2650</v>
      </c>
    </row>
    <row r="534" spans="1:8" x14ac:dyDescent="0.25">
      <c r="A534" s="210"/>
      <c r="B534" s="209"/>
      <c r="C534" s="209"/>
      <c r="D534" s="209"/>
      <c r="E534" s="209"/>
      <c r="F534" s="209"/>
      <c r="H534">
        <v>2655</v>
      </c>
    </row>
    <row r="535" spans="1:8" x14ac:dyDescent="0.25">
      <c r="A535" s="210"/>
      <c r="B535" s="209"/>
      <c r="C535" s="209"/>
      <c r="D535" s="209"/>
      <c r="E535" s="209"/>
      <c r="F535" s="209"/>
      <c r="H535">
        <v>2660</v>
      </c>
    </row>
    <row r="536" spans="1:8" x14ac:dyDescent="0.25">
      <c r="A536" s="210"/>
      <c r="B536" s="209"/>
      <c r="C536" s="209"/>
      <c r="D536" s="209"/>
      <c r="E536" s="209"/>
      <c r="F536" s="209"/>
      <c r="H536">
        <v>2665</v>
      </c>
    </row>
    <row r="537" spans="1:8" x14ac:dyDescent="0.25">
      <c r="A537" s="210"/>
      <c r="B537" s="209"/>
      <c r="C537" s="209"/>
      <c r="D537" s="209"/>
      <c r="E537" s="209"/>
      <c r="F537" s="209"/>
      <c r="H537">
        <v>2670</v>
      </c>
    </row>
    <row r="538" spans="1:8" x14ac:dyDescent="0.25">
      <c r="A538" s="210"/>
      <c r="B538" s="209"/>
      <c r="C538" s="209"/>
      <c r="D538" s="209"/>
      <c r="E538" s="209"/>
      <c r="F538" s="209"/>
      <c r="H538">
        <v>2675</v>
      </c>
    </row>
    <row r="539" spans="1:8" x14ac:dyDescent="0.25">
      <c r="A539" s="210"/>
      <c r="B539" s="209"/>
      <c r="C539" s="209"/>
      <c r="D539" s="209"/>
      <c r="E539" s="209"/>
      <c r="F539" s="209"/>
      <c r="H539">
        <v>2680</v>
      </c>
    </row>
    <row r="540" spans="1:8" x14ac:dyDescent="0.25">
      <c r="A540" s="210"/>
      <c r="B540" s="209"/>
      <c r="C540" s="209"/>
      <c r="D540" s="209"/>
      <c r="E540" s="209"/>
      <c r="F540" s="209"/>
      <c r="H540">
        <v>2685</v>
      </c>
    </row>
    <row r="541" spans="1:8" x14ac:dyDescent="0.25">
      <c r="A541" s="210"/>
      <c r="B541" s="209"/>
      <c r="C541" s="209"/>
      <c r="D541" s="209"/>
      <c r="E541" s="209"/>
      <c r="F541" s="209"/>
      <c r="H541">
        <v>2690</v>
      </c>
    </row>
    <row r="542" spans="1:8" x14ac:dyDescent="0.25">
      <c r="A542" s="210"/>
      <c r="B542" s="209"/>
      <c r="C542" s="209"/>
      <c r="D542" s="209"/>
      <c r="E542" s="209"/>
      <c r="F542" s="209"/>
      <c r="H542">
        <v>2695</v>
      </c>
    </row>
    <row r="543" spans="1:8" x14ac:dyDescent="0.25">
      <c r="A543" s="210"/>
      <c r="B543" s="209"/>
      <c r="C543" s="209"/>
      <c r="D543" s="209"/>
      <c r="E543" s="209"/>
      <c r="F543" s="209"/>
      <c r="H543">
        <v>2700</v>
      </c>
    </row>
    <row r="544" spans="1:8" x14ac:dyDescent="0.25">
      <c r="A544" s="210"/>
      <c r="B544" s="209"/>
      <c r="C544" s="209"/>
      <c r="D544" s="209"/>
      <c r="E544" s="209"/>
      <c r="F544" s="209"/>
      <c r="H544">
        <v>2705</v>
      </c>
    </row>
    <row r="545" spans="1:8" x14ac:dyDescent="0.25">
      <c r="A545" s="210"/>
      <c r="B545" s="209"/>
      <c r="C545" s="209"/>
      <c r="D545" s="209"/>
      <c r="E545" s="209"/>
      <c r="F545" s="209"/>
      <c r="H545">
        <v>2710</v>
      </c>
    </row>
    <row r="546" spans="1:8" x14ac:dyDescent="0.25">
      <c r="A546" s="210"/>
      <c r="B546" s="209"/>
      <c r="C546" s="209"/>
      <c r="D546" s="209"/>
      <c r="E546" s="209"/>
      <c r="F546" s="209"/>
      <c r="H546">
        <v>2715</v>
      </c>
    </row>
    <row r="547" spans="1:8" x14ac:dyDescent="0.25">
      <c r="A547" s="210"/>
      <c r="B547" s="209"/>
      <c r="C547" s="209"/>
      <c r="D547" s="209"/>
      <c r="E547" s="209"/>
      <c r="F547" s="209"/>
      <c r="H547">
        <v>2720</v>
      </c>
    </row>
    <row r="548" spans="1:8" x14ac:dyDescent="0.25">
      <c r="A548" s="210"/>
      <c r="B548" s="209"/>
      <c r="C548" s="209"/>
      <c r="D548" s="209"/>
      <c r="E548" s="209"/>
      <c r="F548" s="209"/>
      <c r="H548">
        <v>2725</v>
      </c>
    </row>
    <row r="549" spans="1:8" x14ac:dyDescent="0.25">
      <c r="A549" s="210"/>
      <c r="B549" s="209"/>
      <c r="C549" s="209"/>
      <c r="D549" s="209"/>
      <c r="E549" s="209"/>
      <c r="F549" s="209"/>
      <c r="H549">
        <v>2730</v>
      </c>
    </row>
    <row r="550" spans="1:8" x14ac:dyDescent="0.25">
      <c r="A550" s="210"/>
      <c r="B550" s="209"/>
      <c r="C550" s="209"/>
      <c r="D550" s="209"/>
      <c r="E550" s="209"/>
      <c r="F550" s="209"/>
      <c r="H550">
        <v>2735</v>
      </c>
    </row>
    <row r="551" spans="1:8" x14ac:dyDescent="0.25">
      <c r="A551" s="210"/>
      <c r="B551" s="209"/>
      <c r="C551" s="209"/>
      <c r="D551" s="209"/>
      <c r="E551" s="209"/>
      <c r="F551" s="209"/>
      <c r="H551">
        <v>2740</v>
      </c>
    </row>
    <row r="552" spans="1:8" x14ac:dyDescent="0.25">
      <c r="A552" s="210"/>
      <c r="B552" s="209"/>
      <c r="C552" s="209"/>
      <c r="D552" s="209"/>
      <c r="E552" s="209"/>
      <c r="F552" s="209"/>
      <c r="H552">
        <v>2745</v>
      </c>
    </row>
    <row r="553" spans="1:8" x14ac:dyDescent="0.25">
      <c r="A553" s="210"/>
      <c r="B553" s="209"/>
      <c r="C553" s="209"/>
      <c r="D553" s="209"/>
      <c r="E553" s="209"/>
      <c r="F553" s="209"/>
      <c r="H553">
        <v>2750</v>
      </c>
    </row>
    <row r="554" spans="1:8" x14ac:dyDescent="0.25">
      <c r="A554" s="210"/>
      <c r="B554" s="209"/>
      <c r="C554" s="209"/>
      <c r="D554" s="209"/>
      <c r="E554" s="209"/>
      <c r="F554" s="209"/>
      <c r="H554">
        <v>2755</v>
      </c>
    </row>
    <row r="555" spans="1:8" x14ac:dyDescent="0.25">
      <c r="A555" s="210"/>
      <c r="B555" s="209"/>
      <c r="C555" s="209"/>
      <c r="D555" s="209"/>
      <c r="E555" s="209"/>
      <c r="F555" s="209"/>
      <c r="H555">
        <v>2760</v>
      </c>
    </row>
    <row r="556" spans="1:8" x14ac:dyDescent="0.25">
      <c r="A556" s="210"/>
      <c r="B556" s="209"/>
      <c r="C556" s="209"/>
      <c r="D556" s="209"/>
      <c r="E556" s="209"/>
      <c r="F556" s="209"/>
      <c r="H556">
        <v>2765</v>
      </c>
    </row>
    <row r="557" spans="1:8" x14ac:dyDescent="0.25">
      <c r="A557" s="210"/>
      <c r="B557" s="209"/>
      <c r="C557" s="209"/>
      <c r="D557" s="209"/>
      <c r="E557" s="209"/>
      <c r="F557" s="209"/>
      <c r="H557">
        <v>2770</v>
      </c>
    </row>
    <row r="558" spans="1:8" x14ac:dyDescent="0.25">
      <c r="A558" s="210"/>
      <c r="B558" s="209"/>
      <c r="C558" s="209"/>
      <c r="D558" s="209"/>
      <c r="E558" s="209"/>
      <c r="F558" s="209"/>
      <c r="H558">
        <v>2775</v>
      </c>
    </row>
    <row r="559" spans="1:8" x14ac:dyDescent="0.25">
      <c r="A559" s="210"/>
      <c r="B559" s="209"/>
      <c r="C559" s="209"/>
      <c r="D559" s="209"/>
      <c r="E559" s="209"/>
      <c r="F559" s="209"/>
      <c r="H559">
        <v>2780</v>
      </c>
    </row>
    <row r="560" spans="1:8" x14ac:dyDescent="0.25">
      <c r="A560" s="210"/>
      <c r="B560" s="209"/>
      <c r="C560" s="209"/>
      <c r="D560" s="209"/>
      <c r="E560" s="209"/>
      <c r="F560" s="209"/>
      <c r="H560">
        <v>2785</v>
      </c>
    </row>
    <row r="561" spans="1:8" x14ac:dyDescent="0.25">
      <c r="A561" s="210"/>
      <c r="B561" s="209"/>
      <c r="C561" s="209"/>
      <c r="D561" s="209"/>
      <c r="E561" s="209"/>
      <c r="F561" s="209"/>
      <c r="H561">
        <v>2790</v>
      </c>
    </row>
    <row r="562" spans="1:8" x14ac:dyDescent="0.25">
      <c r="A562" s="210"/>
      <c r="B562" s="209"/>
      <c r="C562" s="209"/>
      <c r="D562" s="209"/>
      <c r="E562" s="209"/>
      <c r="F562" s="209"/>
      <c r="H562">
        <v>2795</v>
      </c>
    </row>
    <row r="563" spans="1:8" x14ac:dyDescent="0.25">
      <c r="A563" s="210"/>
      <c r="B563" s="209"/>
      <c r="C563" s="209"/>
      <c r="D563" s="209"/>
      <c r="E563" s="209"/>
      <c r="F563" s="209"/>
      <c r="H563">
        <v>2800</v>
      </c>
    </row>
    <row r="564" spans="1:8" x14ac:dyDescent="0.25">
      <c r="A564" s="210"/>
      <c r="B564" s="209"/>
      <c r="C564" s="209"/>
      <c r="D564" s="209"/>
      <c r="E564" s="209"/>
      <c r="F564" s="209"/>
      <c r="H564">
        <v>2805</v>
      </c>
    </row>
    <row r="565" spans="1:8" x14ac:dyDescent="0.25">
      <c r="A565" s="210"/>
      <c r="B565" s="209"/>
      <c r="C565" s="209"/>
      <c r="D565" s="209"/>
      <c r="E565" s="209"/>
      <c r="F565" s="209"/>
      <c r="H565">
        <v>2810</v>
      </c>
    </row>
    <row r="566" spans="1:8" x14ac:dyDescent="0.25">
      <c r="A566" s="210"/>
      <c r="B566" s="209"/>
      <c r="C566" s="209"/>
      <c r="D566" s="209"/>
      <c r="E566" s="209"/>
      <c r="F566" s="209"/>
      <c r="H566">
        <v>2815</v>
      </c>
    </row>
    <row r="567" spans="1:8" x14ac:dyDescent="0.25">
      <c r="A567" s="210"/>
      <c r="B567" s="209"/>
      <c r="C567" s="209"/>
      <c r="D567" s="209"/>
      <c r="E567" s="209"/>
      <c r="F567" s="209"/>
      <c r="H567">
        <v>2820</v>
      </c>
    </row>
    <row r="568" spans="1:8" x14ac:dyDescent="0.25">
      <c r="A568" s="210"/>
      <c r="B568" s="209"/>
      <c r="C568" s="209"/>
      <c r="D568" s="209"/>
      <c r="E568" s="209"/>
      <c r="F568" s="209"/>
      <c r="H568">
        <v>2825</v>
      </c>
    </row>
    <row r="569" spans="1:8" x14ac:dyDescent="0.25">
      <c r="A569" s="210"/>
      <c r="B569" s="209"/>
      <c r="C569" s="209"/>
      <c r="D569" s="209"/>
      <c r="E569" s="209"/>
      <c r="F569" s="209"/>
      <c r="H569">
        <v>2830</v>
      </c>
    </row>
    <row r="570" spans="1:8" x14ac:dyDescent="0.25">
      <c r="A570" s="210"/>
      <c r="B570" s="209"/>
      <c r="C570" s="209"/>
      <c r="D570" s="209"/>
      <c r="E570" s="209"/>
      <c r="F570" s="209"/>
      <c r="H570">
        <v>2835</v>
      </c>
    </row>
    <row r="571" spans="1:8" x14ac:dyDescent="0.25">
      <c r="A571" s="210"/>
      <c r="B571" s="209"/>
      <c r="C571" s="209"/>
      <c r="D571" s="209"/>
      <c r="E571" s="209"/>
      <c r="F571" s="209"/>
      <c r="H571">
        <v>2840</v>
      </c>
    </row>
    <row r="572" spans="1:8" x14ac:dyDescent="0.25">
      <c r="A572" s="210"/>
      <c r="B572" s="209"/>
      <c r="C572" s="209"/>
      <c r="D572" s="209"/>
      <c r="E572" s="209"/>
      <c r="F572" s="209"/>
      <c r="H572">
        <v>2845</v>
      </c>
    </row>
    <row r="573" spans="1:8" x14ac:dyDescent="0.25">
      <c r="A573" s="210"/>
      <c r="B573" s="209"/>
      <c r="C573" s="209"/>
      <c r="D573" s="209"/>
      <c r="E573" s="209"/>
      <c r="F573" s="209"/>
      <c r="H573">
        <v>2850</v>
      </c>
    </row>
    <row r="574" spans="1:8" x14ac:dyDescent="0.25">
      <c r="A574" s="210"/>
      <c r="B574" s="209"/>
      <c r="C574" s="209"/>
      <c r="D574" s="209"/>
      <c r="E574" s="209"/>
      <c r="F574" s="209"/>
      <c r="H574">
        <v>2855</v>
      </c>
    </row>
    <row r="575" spans="1:8" x14ac:dyDescent="0.25">
      <c r="A575" s="210"/>
      <c r="B575" s="209"/>
      <c r="C575" s="209"/>
      <c r="D575" s="209"/>
      <c r="E575" s="209"/>
      <c r="F575" s="209"/>
      <c r="H575">
        <v>2860</v>
      </c>
    </row>
    <row r="576" spans="1:8" x14ac:dyDescent="0.25">
      <c r="A576" s="210"/>
      <c r="B576" s="209"/>
      <c r="C576" s="209"/>
      <c r="D576" s="209"/>
      <c r="E576" s="209"/>
      <c r="F576" s="209"/>
      <c r="H576">
        <v>2865</v>
      </c>
    </row>
    <row r="577" spans="1:8" x14ac:dyDescent="0.25">
      <c r="A577" s="210"/>
      <c r="B577" s="209"/>
      <c r="C577" s="209"/>
      <c r="D577" s="209"/>
      <c r="E577" s="209"/>
      <c r="F577" s="209"/>
      <c r="H577">
        <v>2870</v>
      </c>
    </row>
    <row r="578" spans="1:8" x14ac:dyDescent="0.25">
      <c r="A578" s="210"/>
      <c r="B578" s="209"/>
      <c r="C578" s="209"/>
      <c r="D578" s="209"/>
      <c r="E578" s="209"/>
      <c r="F578" s="209"/>
      <c r="H578">
        <v>2875</v>
      </c>
    </row>
    <row r="579" spans="1:8" x14ac:dyDescent="0.25">
      <c r="A579" s="210"/>
      <c r="B579" s="209"/>
      <c r="C579" s="209"/>
      <c r="D579" s="209"/>
      <c r="E579" s="209"/>
      <c r="F579" s="209"/>
      <c r="H579">
        <v>2880</v>
      </c>
    </row>
    <row r="580" spans="1:8" x14ac:dyDescent="0.25">
      <c r="A580" s="210"/>
      <c r="B580" s="209"/>
      <c r="C580" s="209"/>
      <c r="D580" s="209"/>
      <c r="E580" s="209"/>
      <c r="F580" s="209"/>
      <c r="H580">
        <v>2885</v>
      </c>
    </row>
    <row r="581" spans="1:8" x14ac:dyDescent="0.25">
      <c r="A581" s="210"/>
      <c r="B581" s="209"/>
      <c r="C581" s="209"/>
      <c r="D581" s="209"/>
      <c r="E581" s="209"/>
      <c r="F581" s="209"/>
      <c r="H581">
        <v>2890</v>
      </c>
    </row>
    <row r="582" spans="1:8" x14ac:dyDescent="0.25">
      <c r="A582" s="210"/>
      <c r="B582" s="209"/>
      <c r="C582" s="209"/>
      <c r="D582" s="209"/>
      <c r="E582" s="209"/>
      <c r="F582" s="209"/>
      <c r="H582">
        <v>2895</v>
      </c>
    </row>
    <row r="583" spans="1:8" x14ac:dyDescent="0.25">
      <c r="A583" s="210"/>
      <c r="B583" s="209"/>
      <c r="C583" s="209"/>
      <c r="D583" s="209"/>
      <c r="E583" s="209"/>
      <c r="F583" s="209"/>
      <c r="H583">
        <v>2900</v>
      </c>
    </row>
    <row r="584" spans="1:8" x14ac:dyDescent="0.25">
      <c r="A584" s="210"/>
      <c r="B584" s="209"/>
      <c r="C584" s="209"/>
      <c r="D584" s="209"/>
      <c r="E584" s="209"/>
      <c r="F584" s="209"/>
      <c r="H584">
        <v>2905</v>
      </c>
    </row>
    <row r="585" spans="1:8" x14ac:dyDescent="0.25">
      <c r="A585" s="210"/>
      <c r="B585" s="209"/>
      <c r="C585" s="209"/>
      <c r="D585" s="209"/>
      <c r="E585" s="209"/>
      <c r="F585" s="209"/>
      <c r="H585">
        <v>2910</v>
      </c>
    </row>
    <row r="586" spans="1:8" x14ac:dyDescent="0.25">
      <c r="A586" s="210"/>
      <c r="B586" s="209"/>
      <c r="C586" s="209"/>
      <c r="D586" s="209"/>
      <c r="E586" s="209"/>
      <c r="F586" s="209"/>
      <c r="H586">
        <v>2915</v>
      </c>
    </row>
    <row r="587" spans="1:8" x14ac:dyDescent="0.25">
      <c r="A587" s="210"/>
      <c r="B587" s="209"/>
      <c r="C587" s="209"/>
      <c r="D587" s="209"/>
      <c r="E587" s="209"/>
      <c r="F587" s="209"/>
      <c r="H587">
        <v>2920</v>
      </c>
    </row>
    <row r="588" spans="1:8" x14ac:dyDescent="0.25">
      <c r="A588" s="210"/>
      <c r="B588" s="209"/>
      <c r="C588" s="209"/>
      <c r="D588" s="209"/>
      <c r="E588" s="209"/>
      <c r="F588" s="209"/>
      <c r="H588">
        <v>2925</v>
      </c>
    </row>
    <row r="589" spans="1:8" x14ac:dyDescent="0.25">
      <c r="A589" s="210"/>
      <c r="B589" s="209"/>
      <c r="C589" s="209"/>
      <c r="D589" s="209"/>
      <c r="E589" s="209"/>
      <c r="F589" s="209"/>
      <c r="H589">
        <v>2930</v>
      </c>
    </row>
    <row r="590" spans="1:8" x14ac:dyDescent="0.25">
      <c r="A590" s="210"/>
      <c r="B590" s="209"/>
      <c r="C590" s="209"/>
      <c r="D590" s="209"/>
      <c r="E590" s="209"/>
      <c r="F590" s="209"/>
      <c r="H590">
        <v>2935</v>
      </c>
    </row>
    <row r="591" spans="1:8" x14ac:dyDescent="0.25">
      <c r="A591" s="210"/>
      <c r="B591" s="209"/>
      <c r="C591" s="209"/>
      <c r="D591" s="209"/>
      <c r="E591" s="209"/>
      <c r="F591" s="209"/>
      <c r="H591">
        <v>2940</v>
      </c>
    </row>
    <row r="592" spans="1:8" x14ac:dyDescent="0.25">
      <c r="A592" s="210"/>
      <c r="B592" s="209"/>
      <c r="C592" s="209"/>
      <c r="D592" s="209"/>
      <c r="E592" s="209"/>
      <c r="F592" s="209"/>
      <c r="H592">
        <v>2945</v>
      </c>
    </row>
    <row r="593" spans="1:8" x14ac:dyDescent="0.25">
      <c r="A593" s="210"/>
      <c r="B593" s="209"/>
      <c r="C593" s="209"/>
      <c r="D593" s="209"/>
      <c r="E593" s="209"/>
      <c r="F593" s="209"/>
      <c r="H593">
        <v>2950</v>
      </c>
    </row>
    <row r="594" spans="1:8" x14ac:dyDescent="0.25">
      <c r="A594" s="210"/>
      <c r="B594" s="209"/>
      <c r="C594" s="209"/>
      <c r="D594" s="209"/>
      <c r="E594" s="209"/>
      <c r="F594" s="209"/>
      <c r="H594">
        <v>2955</v>
      </c>
    </row>
    <row r="595" spans="1:8" x14ac:dyDescent="0.25">
      <c r="A595" s="210"/>
      <c r="B595" s="209"/>
      <c r="C595" s="209"/>
      <c r="D595" s="209"/>
      <c r="E595" s="209"/>
      <c r="F595" s="209"/>
      <c r="H595">
        <v>2960</v>
      </c>
    </row>
    <row r="596" spans="1:8" x14ac:dyDescent="0.25">
      <c r="A596" s="210"/>
      <c r="B596" s="209"/>
      <c r="C596" s="209"/>
      <c r="D596" s="209"/>
      <c r="E596" s="209"/>
      <c r="F596" s="209"/>
      <c r="H596">
        <v>2965</v>
      </c>
    </row>
    <row r="597" spans="1:8" x14ac:dyDescent="0.25">
      <c r="A597" s="210"/>
      <c r="B597" s="209"/>
      <c r="C597" s="209"/>
      <c r="D597" s="209"/>
      <c r="E597" s="209"/>
      <c r="F597" s="209"/>
      <c r="H597">
        <v>2970</v>
      </c>
    </row>
    <row r="598" spans="1:8" x14ac:dyDescent="0.25">
      <c r="A598" s="210"/>
      <c r="B598" s="209"/>
      <c r="C598" s="209"/>
      <c r="D598" s="209"/>
      <c r="E598" s="209"/>
      <c r="F598" s="209"/>
      <c r="H598">
        <v>2975</v>
      </c>
    </row>
    <row r="599" spans="1:8" x14ac:dyDescent="0.25">
      <c r="A599" s="210"/>
      <c r="B599" s="209"/>
      <c r="C599" s="209"/>
      <c r="D599" s="209"/>
      <c r="E599" s="209"/>
      <c r="F599" s="209"/>
      <c r="H599">
        <v>2980</v>
      </c>
    </row>
    <row r="600" spans="1:8" x14ac:dyDescent="0.25">
      <c r="A600" s="210"/>
      <c r="B600" s="209"/>
      <c r="C600" s="209"/>
      <c r="D600" s="209"/>
      <c r="E600" s="209"/>
      <c r="F600" s="209"/>
      <c r="H600">
        <v>2985</v>
      </c>
    </row>
    <row r="601" spans="1:8" x14ac:dyDescent="0.25">
      <c r="A601" s="210"/>
      <c r="B601" s="209"/>
      <c r="C601" s="209"/>
      <c r="D601" s="209"/>
      <c r="E601" s="209"/>
      <c r="F601" s="209"/>
      <c r="H601">
        <v>2990</v>
      </c>
    </row>
    <row r="602" spans="1:8" x14ac:dyDescent="0.25">
      <c r="A602" s="210"/>
      <c r="B602" s="209"/>
      <c r="C602" s="209"/>
      <c r="D602" s="209"/>
      <c r="E602" s="209"/>
      <c r="F602" s="209"/>
      <c r="H602">
        <v>2995</v>
      </c>
    </row>
    <row r="603" spans="1:8" x14ac:dyDescent="0.25">
      <c r="A603" s="210"/>
      <c r="B603" s="209"/>
      <c r="C603" s="209"/>
      <c r="D603" s="209"/>
      <c r="E603" s="209"/>
      <c r="F603" s="209"/>
      <c r="H603">
        <v>3000</v>
      </c>
    </row>
    <row r="604" spans="1:8" x14ac:dyDescent="0.25">
      <c r="A604" s="210"/>
      <c r="B604" s="209"/>
      <c r="C604" s="209"/>
      <c r="D604" s="209"/>
      <c r="E604" s="209"/>
      <c r="F604" s="209"/>
      <c r="H604">
        <v>3005</v>
      </c>
    </row>
    <row r="605" spans="1:8" x14ac:dyDescent="0.25">
      <c r="A605" s="210"/>
      <c r="B605" s="209"/>
      <c r="C605" s="209"/>
      <c r="D605" s="209"/>
      <c r="E605" s="209"/>
      <c r="F605" s="209"/>
      <c r="H605">
        <v>3010</v>
      </c>
    </row>
    <row r="606" spans="1:8" x14ac:dyDescent="0.25">
      <c r="A606" s="210"/>
      <c r="B606" s="209"/>
      <c r="C606" s="209"/>
      <c r="D606" s="209"/>
      <c r="E606" s="209"/>
      <c r="F606" s="209"/>
      <c r="H606">
        <v>3015</v>
      </c>
    </row>
    <row r="607" spans="1:8" x14ac:dyDescent="0.25">
      <c r="A607" s="210"/>
      <c r="B607" s="209"/>
      <c r="C607" s="209"/>
      <c r="D607" s="209"/>
      <c r="E607" s="209"/>
      <c r="F607" s="209"/>
      <c r="H607">
        <v>3020</v>
      </c>
    </row>
    <row r="608" spans="1:8" x14ac:dyDescent="0.25">
      <c r="A608" s="210"/>
      <c r="B608" s="209"/>
      <c r="C608" s="209"/>
      <c r="D608" s="209"/>
      <c r="E608" s="209"/>
      <c r="F608" s="209"/>
      <c r="H608">
        <v>3025</v>
      </c>
    </row>
    <row r="609" spans="1:8" x14ac:dyDescent="0.25">
      <c r="A609" s="210"/>
      <c r="B609" s="209"/>
      <c r="C609" s="209"/>
      <c r="D609" s="209"/>
      <c r="E609" s="209"/>
      <c r="F609" s="209"/>
      <c r="H609">
        <v>3030</v>
      </c>
    </row>
    <row r="610" spans="1:8" x14ac:dyDescent="0.25">
      <c r="A610" s="210"/>
      <c r="B610" s="209"/>
      <c r="C610" s="209"/>
      <c r="D610" s="209"/>
      <c r="E610" s="209"/>
      <c r="F610" s="209"/>
      <c r="H610">
        <v>3035</v>
      </c>
    </row>
    <row r="611" spans="1:8" x14ac:dyDescent="0.25">
      <c r="A611" s="210"/>
      <c r="B611" s="209"/>
      <c r="C611" s="209"/>
      <c r="D611" s="209"/>
      <c r="E611" s="209"/>
      <c r="F611" s="209"/>
      <c r="H611">
        <v>3040</v>
      </c>
    </row>
    <row r="612" spans="1:8" x14ac:dyDescent="0.25">
      <c r="A612" s="210"/>
      <c r="B612" s="209"/>
      <c r="C612" s="209"/>
      <c r="D612" s="209"/>
      <c r="E612" s="209"/>
      <c r="F612" s="209"/>
      <c r="H612">
        <v>3045</v>
      </c>
    </row>
    <row r="613" spans="1:8" x14ac:dyDescent="0.25">
      <c r="A613" s="210"/>
      <c r="B613" s="209"/>
      <c r="C613" s="209"/>
      <c r="D613" s="209"/>
      <c r="E613" s="209"/>
      <c r="F613" s="209"/>
      <c r="H613">
        <v>3050</v>
      </c>
    </row>
    <row r="614" spans="1:8" x14ac:dyDescent="0.25">
      <c r="A614" s="210"/>
      <c r="B614" s="209"/>
      <c r="C614" s="209"/>
      <c r="D614" s="209"/>
      <c r="E614" s="209"/>
      <c r="F614" s="209"/>
      <c r="H614">
        <v>3055</v>
      </c>
    </row>
    <row r="615" spans="1:8" x14ac:dyDescent="0.25">
      <c r="A615" s="210"/>
      <c r="B615" s="209"/>
      <c r="C615" s="209"/>
      <c r="D615" s="209"/>
      <c r="E615" s="209"/>
      <c r="F615" s="209"/>
      <c r="H615">
        <v>3060</v>
      </c>
    </row>
    <row r="616" spans="1:8" x14ac:dyDescent="0.25">
      <c r="A616" s="210"/>
      <c r="B616" s="209"/>
      <c r="C616" s="209"/>
      <c r="D616" s="209"/>
      <c r="E616" s="209"/>
      <c r="F616" s="209"/>
      <c r="H616">
        <v>3065</v>
      </c>
    </row>
    <row r="617" spans="1:8" x14ac:dyDescent="0.25">
      <c r="A617" s="210"/>
      <c r="B617" s="209"/>
      <c r="C617" s="209"/>
      <c r="D617" s="209"/>
      <c r="E617" s="209"/>
      <c r="F617" s="209"/>
      <c r="H617">
        <v>3070</v>
      </c>
    </row>
    <row r="618" spans="1:8" x14ac:dyDescent="0.25">
      <c r="A618" s="210"/>
      <c r="B618" s="209"/>
      <c r="C618" s="209"/>
      <c r="D618" s="209"/>
      <c r="E618" s="209"/>
      <c r="F618" s="209"/>
      <c r="H618">
        <v>3075</v>
      </c>
    </row>
    <row r="619" spans="1:8" x14ac:dyDescent="0.25">
      <c r="A619" s="210"/>
      <c r="B619" s="209"/>
      <c r="C619" s="209"/>
      <c r="D619" s="209"/>
      <c r="E619" s="209"/>
      <c r="F619" s="209"/>
      <c r="H619">
        <v>3080</v>
      </c>
    </row>
    <row r="620" spans="1:8" x14ac:dyDescent="0.25">
      <c r="A620" s="210"/>
      <c r="B620" s="209"/>
      <c r="C620" s="209"/>
      <c r="D620" s="209"/>
      <c r="E620" s="209"/>
      <c r="F620" s="209"/>
      <c r="H620">
        <v>3085</v>
      </c>
    </row>
    <row r="621" spans="1:8" x14ac:dyDescent="0.25">
      <c r="A621" s="210"/>
      <c r="B621" s="209"/>
      <c r="C621" s="209"/>
      <c r="D621" s="209"/>
      <c r="E621" s="209"/>
      <c r="F621" s="209"/>
      <c r="H621">
        <v>3090</v>
      </c>
    </row>
    <row r="622" spans="1:8" x14ac:dyDescent="0.25">
      <c r="A622" s="210"/>
      <c r="B622" s="209"/>
      <c r="C622" s="209"/>
      <c r="D622" s="209"/>
      <c r="E622" s="209"/>
      <c r="F622" s="209"/>
      <c r="H622">
        <v>3095</v>
      </c>
    </row>
    <row r="623" spans="1:8" x14ac:dyDescent="0.25">
      <c r="A623" s="210"/>
      <c r="B623" s="209"/>
      <c r="C623" s="209"/>
      <c r="D623" s="209"/>
      <c r="E623" s="209"/>
      <c r="F623" s="209"/>
      <c r="H623">
        <v>3100</v>
      </c>
    </row>
    <row r="624" spans="1:8" x14ac:dyDescent="0.25">
      <c r="A624" s="210"/>
      <c r="B624" s="209"/>
      <c r="C624" s="209"/>
      <c r="D624" s="209"/>
      <c r="E624" s="209"/>
      <c r="F624" s="209"/>
      <c r="H624">
        <v>3105</v>
      </c>
    </row>
    <row r="625" spans="1:8" x14ac:dyDescent="0.25">
      <c r="A625" s="210"/>
      <c r="B625" s="209"/>
      <c r="C625" s="209"/>
      <c r="D625" s="209"/>
      <c r="E625" s="209"/>
      <c r="F625" s="209"/>
      <c r="H625">
        <v>3110</v>
      </c>
    </row>
    <row r="626" spans="1:8" x14ac:dyDescent="0.25">
      <c r="A626" s="210"/>
      <c r="B626" s="209"/>
      <c r="C626" s="209"/>
      <c r="D626" s="209"/>
      <c r="E626" s="209"/>
      <c r="F626" s="209"/>
      <c r="H626">
        <v>3115</v>
      </c>
    </row>
    <row r="627" spans="1:8" x14ac:dyDescent="0.25">
      <c r="A627" s="210"/>
      <c r="B627" s="209"/>
      <c r="C627" s="209"/>
      <c r="D627" s="209"/>
      <c r="E627" s="209"/>
      <c r="F627" s="209"/>
      <c r="H627">
        <v>3120</v>
      </c>
    </row>
    <row r="628" spans="1:8" x14ac:dyDescent="0.25">
      <c r="A628" s="210"/>
      <c r="B628" s="209"/>
      <c r="C628" s="209"/>
      <c r="D628" s="209"/>
      <c r="E628" s="209"/>
      <c r="F628" s="209"/>
      <c r="H628">
        <v>3125</v>
      </c>
    </row>
    <row r="629" spans="1:8" x14ac:dyDescent="0.25">
      <c r="A629" s="210"/>
      <c r="B629" s="209"/>
      <c r="C629" s="209"/>
      <c r="D629" s="209"/>
      <c r="E629" s="209"/>
      <c r="F629" s="209"/>
      <c r="H629">
        <v>3130</v>
      </c>
    </row>
    <row r="630" spans="1:8" x14ac:dyDescent="0.25">
      <c r="A630" s="210"/>
      <c r="B630" s="209"/>
      <c r="C630" s="209"/>
      <c r="D630" s="209"/>
      <c r="E630" s="209"/>
      <c r="F630" s="209"/>
      <c r="H630">
        <v>3135</v>
      </c>
    </row>
    <row r="631" spans="1:8" x14ac:dyDescent="0.25">
      <c r="A631" s="210"/>
      <c r="B631" s="209"/>
      <c r="C631" s="209"/>
      <c r="D631" s="209"/>
      <c r="E631" s="209"/>
      <c r="F631" s="209"/>
      <c r="H631">
        <v>3140</v>
      </c>
    </row>
    <row r="632" spans="1:8" x14ac:dyDescent="0.25">
      <c r="A632" s="210"/>
      <c r="B632" s="209"/>
      <c r="C632" s="209"/>
      <c r="D632" s="209"/>
      <c r="E632" s="209"/>
      <c r="F632" s="209"/>
      <c r="H632">
        <v>3145</v>
      </c>
    </row>
    <row r="633" spans="1:8" x14ac:dyDescent="0.25">
      <c r="A633" s="210"/>
      <c r="B633" s="209"/>
      <c r="C633" s="209"/>
      <c r="D633" s="209"/>
      <c r="E633" s="209"/>
      <c r="F633" s="209"/>
      <c r="H633">
        <v>3150</v>
      </c>
    </row>
    <row r="634" spans="1:8" x14ac:dyDescent="0.25">
      <c r="A634" s="210"/>
      <c r="B634" s="209"/>
      <c r="C634" s="209"/>
      <c r="D634" s="209"/>
      <c r="E634" s="209"/>
      <c r="F634" s="209"/>
      <c r="H634">
        <v>3155</v>
      </c>
    </row>
    <row r="635" spans="1:8" x14ac:dyDescent="0.25">
      <c r="A635" s="210"/>
      <c r="B635" s="209"/>
      <c r="C635" s="209"/>
      <c r="D635" s="209"/>
      <c r="E635" s="209"/>
      <c r="F635" s="209"/>
      <c r="H635">
        <v>3160</v>
      </c>
    </row>
    <row r="636" spans="1:8" x14ac:dyDescent="0.25">
      <c r="A636" s="210"/>
      <c r="B636" s="209"/>
      <c r="C636" s="209"/>
      <c r="D636" s="209"/>
      <c r="E636" s="209"/>
      <c r="F636" s="209"/>
      <c r="H636">
        <v>3165</v>
      </c>
    </row>
    <row r="637" spans="1:8" x14ac:dyDescent="0.25">
      <c r="A637" s="210"/>
      <c r="B637" s="209"/>
      <c r="C637" s="209"/>
      <c r="D637" s="209"/>
      <c r="E637" s="209"/>
      <c r="F637" s="209"/>
      <c r="H637">
        <v>3170</v>
      </c>
    </row>
    <row r="638" spans="1:8" x14ac:dyDescent="0.25">
      <c r="A638" s="210"/>
      <c r="B638" s="209"/>
      <c r="C638" s="209"/>
      <c r="D638" s="209"/>
      <c r="E638" s="209"/>
      <c r="F638" s="209"/>
      <c r="H638">
        <v>3175</v>
      </c>
    </row>
    <row r="639" spans="1:8" x14ac:dyDescent="0.25">
      <c r="A639" s="210"/>
      <c r="B639" s="209"/>
      <c r="C639" s="209"/>
      <c r="D639" s="209"/>
      <c r="E639" s="209"/>
      <c r="F639" s="209"/>
      <c r="H639">
        <v>3180</v>
      </c>
    </row>
    <row r="640" spans="1:8" x14ac:dyDescent="0.25">
      <c r="A640" s="210"/>
      <c r="B640" s="209"/>
      <c r="C640" s="209"/>
      <c r="D640" s="209"/>
      <c r="E640" s="209"/>
      <c r="F640" s="209"/>
      <c r="H640">
        <v>3185</v>
      </c>
    </row>
    <row r="641" spans="1:8" x14ac:dyDescent="0.25">
      <c r="A641" s="210"/>
      <c r="B641" s="209"/>
      <c r="C641" s="209"/>
      <c r="D641" s="209"/>
      <c r="E641" s="209"/>
      <c r="F641" s="209"/>
      <c r="H641">
        <v>3190</v>
      </c>
    </row>
    <row r="642" spans="1:8" x14ac:dyDescent="0.25">
      <c r="A642" s="210"/>
      <c r="B642" s="209"/>
      <c r="C642" s="209"/>
      <c r="D642" s="209"/>
      <c r="E642" s="209"/>
      <c r="F642" s="209"/>
      <c r="H642">
        <v>3195</v>
      </c>
    </row>
    <row r="643" spans="1:8" x14ac:dyDescent="0.25">
      <c r="A643" s="210"/>
      <c r="B643" s="209"/>
      <c r="C643" s="209"/>
      <c r="D643" s="209"/>
      <c r="E643" s="209"/>
      <c r="F643" s="209"/>
      <c r="H643">
        <v>3200</v>
      </c>
    </row>
    <row r="644" spans="1:8" x14ac:dyDescent="0.25">
      <c r="A644" s="210"/>
      <c r="B644" s="209"/>
      <c r="C644" s="209"/>
      <c r="D644" s="209"/>
      <c r="E644" s="209"/>
      <c r="F644" s="209"/>
      <c r="H644">
        <v>3205</v>
      </c>
    </row>
    <row r="645" spans="1:8" x14ac:dyDescent="0.25">
      <c r="A645" s="210"/>
      <c r="B645" s="209"/>
      <c r="C645" s="209"/>
      <c r="D645" s="209"/>
      <c r="E645" s="209"/>
      <c r="F645" s="209"/>
      <c r="H645">
        <v>3210</v>
      </c>
    </row>
    <row r="646" spans="1:8" x14ac:dyDescent="0.25">
      <c r="A646" s="210"/>
      <c r="B646" s="209"/>
      <c r="C646" s="209"/>
      <c r="D646" s="209"/>
      <c r="E646" s="209"/>
      <c r="F646" s="209"/>
      <c r="H646">
        <v>3215</v>
      </c>
    </row>
    <row r="647" spans="1:8" x14ac:dyDescent="0.25">
      <c r="A647" s="210"/>
      <c r="B647" s="209"/>
      <c r="C647" s="209"/>
      <c r="D647" s="209"/>
      <c r="E647" s="209"/>
      <c r="F647" s="209"/>
      <c r="H647">
        <v>3220</v>
      </c>
    </row>
    <row r="648" spans="1:8" x14ac:dyDescent="0.25">
      <c r="A648" s="210"/>
      <c r="B648" s="209"/>
      <c r="C648" s="209"/>
      <c r="D648" s="209"/>
      <c r="E648" s="209"/>
      <c r="F648" s="209"/>
      <c r="H648">
        <v>3225</v>
      </c>
    </row>
    <row r="649" spans="1:8" x14ac:dyDescent="0.25">
      <c r="A649" s="210"/>
      <c r="B649" s="209"/>
      <c r="C649" s="209"/>
      <c r="D649" s="209"/>
      <c r="E649" s="209"/>
      <c r="F649" s="209"/>
      <c r="H649">
        <v>3230</v>
      </c>
    </row>
    <row r="650" spans="1:8" x14ac:dyDescent="0.25">
      <c r="A650" s="210"/>
      <c r="B650" s="209"/>
      <c r="C650" s="209"/>
      <c r="D650" s="209"/>
      <c r="E650" s="209"/>
      <c r="F650" s="209"/>
      <c r="H650">
        <v>3235</v>
      </c>
    </row>
    <row r="651" spans="1:8" x14ac:dyDescent="0.25">
      <c r="A651" s="210"/>
      <c r="B651" s="209"/>
      <c r="C651" s="209"/>
      <c r="D651" s="209"/>
      <c r="E651" s="209"/>
      <c r="F651" s="209"/>
      <c r="H651">
        <v>3240</v>
      </c>
    </row>
    <row r="652" spans="1:8" x14ac:dyDescent="0.25">
      <c r="A652" s="210"/>
      <c r="B652" s="209"/>
      <c r="C652" s="209"/>
      <c r="D652" s="209"/>
      <c r="E652" s="209"/>
      <c r="F652" s="209"/>
      <c r="H652">
        <v>3245</v>
      </c>
    </row>
    <row r="653" spans="1:8" x14ac:dyDescent="0.25">
      <c r="A653" s="210"/>
      <c r="B653" s="209"/>
      <c r="C653" s="209"/>
      <c r="D653" s="209"/>
      <c r="E653" s="209"/>
      <c r="F653" s="209"/>
      <c r="H653">
        <v>3250</v>
      </c>
    </row>
    <row r="654" spans="1:8" x14ac:dyDescent="0.25">
      <c r="A654" s="210"/>
      <c r="B654" s="209"/>
      <c r="C654" s="209"/>
      <c r="D654" s="209"/>
      <c r="E654" s="209"/>
      <c r="F654" s="209"/>
      <c r="H654">
        <v>3255</v>
      </c>
    </row>
    <row r="655" spans="1:8" x14ac:dyDescent="0.25">
      <c r="A655" s="210"/>
      <c r="B655" s="209"/>
      <c r="C655" s="209"/>
      <c r="D655" s="209"/>
      <c r="E655" s="209"/>
      <c r="F655" s="209"/>
      <c r="H655">
        <v>3260</v>
      </c>
    </row>
    <row r="656" spans="1:8" x14ac:dyDescent="0.25">
      <c r="A656" s="210"/>
      <c r="B656" s="209"/>
      <c r="C656" s="209"/>
      <c r="D656" s="209"/>
      <c r="E656" s="209"/>
      <c r="F656" s="209"/>
      <c r="H656">
        <v>3265</v>
      </c>
    </row>
    <row r="657" spans="1:8" x14ac:dyDescent="0.25">
      <c r="A657" s="210"/>
      <c r="B657" s="209"/>
      <c r="C657" s="209"/>
      <c r="D657" s="209"/>
      <c r="E657" s="209"/>
      <c r="F657" s="209"/>
      <c r="H657">
        <v>3270</v>
      </c>
    </row>
    <row r="658" spans="1:8" x14ac:dyDescent="0.25">
      <c r="A658" s="210"/>
      <c r="B658" s="209"/>
      <c r="C658" s="209"/>
      <c r="D658" s="209"/>
      <c r="E658" s="209"/>
      <c r="F658" s="209"/>
      <c r="H658">
        <v>3275</v>
      </c>
    </row>
    <row r="659" spans="1:8" x14ac:dyDescent="0.25">
      <c r="A659" s="210"/>
      <c r="B659" s="209"/>
      <c r="C659" s="209"/>
      <c r="D659" s="209"/>
      <c r="E659" s="209"/>
      <c r="F659" s="209"/>
      <c r="H659">
        <v>3280</v>
      </c>
    </row>
    <row r="660" spans="1:8" x14ac:dyDescent="0.25">
      <c r="A660" s="210"/>
      <c r="B660" s="209"/>
      <c r="C660" s="209"/>
      <c r="D660" s="209"/>
      <c r="E660" s="209"/>
      <c r="F660" s="209"/>
      <c r="H660">
        <v>3285</v>
      </c>
    </row>
    <row r="661" spans="1:8" x14ac:dyDescent="0.25">
      <c r="A661" s="210"/>
      <c r="B661" s="209"/>
      <c r="C661" s="209"/>
      <c r="D661" s="209"/>
      <c r="E661" s="209"/>
      <c r="F661" s="209"/>
      <c r="H661">
        <v>3290</v>
      </c>
    </row>
    <row r="662" spans="1:8" x14ac:dyDescent="0.25">
      <c r="A662" s="210"/>
      <c r="B662" s="209"/>
      <c r="C662" s="209"/>
      <c r="D662" s="209"/>
      <c r="E662" s="209"/>
      <c r="F662" s="209"/>
      <c r="H662">
        <v>3295</v>
      </c>
    </row>
    <row r="663" spans="1:8" x14ac:dyDescent="0.25">
      <c r="A663" s="210"/>
      <c r="B663" s="209"/>
      <c r="C663" s="209"/>
      <c r="D663" s="209"/>
      <c r="E663" s="209"/>
      <c r="F663" s="209"/>
      <c r="H663">
        <v>3300</v>
      </c>
    </row>
    <row r="664" spans="1:8" x14ac:dyDescent="0.25">
      <c r="A664" s="210"/>
      <c r="B664" s="209"/>
      <c r="C664" s="209"/>
      <c r="D664" s="209"/>
      <c r="E664" s="209"/>
      <c r="F664" s="209"/>
      <c r="H664">
        <v>3305</v>
      </c>
    </row>
    <row r="665" spans="1:8" x14ac:dyDescent="0.25">
      <c r="A665" s="210"/>
      <c r="B665" s="209"/>
      <c r="C665" s="209"/>
      <c r="D665" s="209"/>
      <c r="E665" s="209"/>
      <c r="F665" s="209"/>
      <c r="H665">
        <v>3310</v>
      </c>
    </row>
    <row r="666" spans="1:8" x14ac:dyDescent="0.25">
      <c r="A666" s="210"/>
      <c r="B666" s="209"/>
      <c r="C666" s="209"/>
      <c r="D666" s="209"/>
      <c r="E666" s="209"/>
      <c r="F666" s="209"/>
      <c r="H666">
        <v>3315</v>
      </c>
    </row>
    <row r="667" spans="1:8" x14ac:dyDescent="0.25">
      <c r="A667" s="210"/>
      <c r="B667" s="209"/>
      <c r="C667" s="209"/>
      <c r="D667" s="209"/>
      <c r="E667" s="209"/>
      <c r="F667" s="209"/>
      <c r="H667">
        <v>3320</v>
      </c>
    </row>
    <row r="668" spans="1:8" x14ac:dyDescent="0.25">
      <c r="A668" s="210"/>
      <c r="B668" s="209"/>
      <c r="C668" s="209"/>
      <c r="D668" s="209"/>
      <c r="E668" s="209"/>
      <c r="F668" s="209"/>
      <c r="H668">
        <v>3325</v>
      </c>
    </row>
    <row r="669" spans="1:8" x14ac:dyDescent="0.25">
      <c r="A669" s="210"/>
      <c r="B669" s="209"/>
      <c r="C669" s="209"/>
      <c r="D669" s="209"/>
      <c r="E669" s="209"/>
      <c r="F669" s="209"/>
      <c r="H669">
        <v>3330</v>
      </c>
    </row>
    <row r="670" spans="1:8" x14ac:dyDescent="0.25">
      <c r="A670" s="210"/>
      <c r="B670" s="209"/>
      <c r="C670" s="209"/>
      <c r="D670" s="209"/>
      <c r="E670" s="209"/>
      <c r="F670" s="209"/>
      <c r="H670">
        <v>3335</v>
      </c>
    </row>
    <row r="671" spans="1:8" x14ac:dyDescent="0.25">
      <c r="A671" s="210"/>
      <c r="B671" s="209"/>
      <c r="C671" s="209"/>
      <c r="D671" s="209"/>
      <c r="E671" s="209"/>
      <c r="F671" s="209"/>
      <c r="H671">
        <v>3340</v>
      </c>
    </row>
    <row r="672" spans="1:8" x14ac:dyDescent="0.25">
      <c r="A672" s="210"/>
      <c r="B672" s="209"/>
      <c r="C672" s="209"/>
      <c r="D672" s="209"/>
      <c r="E672" s="209"/>
      <c r="F672" s="209"/>
      <c r="H672">
        <v>3345</v>
      </c>
    </row>
    <row r="673" spans="1:8" x14ac:dyDescent="0.25">
      <c r="A673" s="210"/>
      <c r="B673" s="209"/>
      <c r="C673" s="209"/>
      <c r="D673" s="209"/>
      <c r="E673" s="209"/>
      <c r="F673" s="209"/>
      <c r="H673">
        <v>3350</v>
      </c>
    </row>
    <row r="674" spans="1:8" x14ac:dyDescent="0.25">
      <c r="A674" s="210"/>
      <c r="B674" s="209"/>
      <c r="C674" s="209"/>
      <c r="D674" s="209"/>
      <c r="E674" s="209"/>
      <c r="F674" s="209"/>
      <c r="H674">
        <v>3355</v>
      </c>
    </row>
    <row r="675" spans="1:8" x14ac:dyDescent="0.25">
      <c r="A675" s="210"/>
      <c r="B675" s="209"/>
      <c r="C675" s="209"/>
      <c r="D675" s="209"/>
      <c r="E675" s="209"/>
      <c r="F675" s="209"/>
      <c r="H675">
        <v>3360</v>
      </c>
    </row>
    <row r="676" spans="1:8" x14ac:dyDescent="0.25">
      <c r="A676" s="210"/>
      <c r="B676" s="209"/>
      <c r="C676" s="209"/>
      <c r="D676" s="209"/>
      <c r="E676" s="209"/>
      <c r="F676" s="209"/>
      <c r="H676">
        <v>3365</v>
      </c>
    </row>
    <row r="677" spans="1:8" x14ac:dyDescent="0.25">
      <c r="A677" s="210"/>
      <c r="B677" s="209"/>
      <c r="C677" s="209"/>
      <c r="D677" s="209"/>
      <c r="E677" s="209"/>
      <c r="F677" s="209"/>
      <c r="H677">
        <v>3370</v>
      </c>
    </row>
    <row r="678" spans="1:8" x14ac:dyDescent="0.25">
      <c r="A678" s="210"/>
      <c r="B678" s="209"/>
      <c r="C678" s="209"/>
      <c r="D678" s="209"/>
      <c r="E678" s="209"/>
      <c r="F678" s="209"/>
      <c r="H678">
        <v>3375</v>
      </c>
    </row>
    <row r="679" spans="1:8" x14ac:dyDescent="0.25">
      <c r="A679" s="210"/>
      <c r="B679" s="209"/>
      <c r="C679" s="209"/>
      <c r="D679" s="209"/>
      <c r="E679" s="209"/>
      <c r="F679" s="209"/>
      <c r="H679">
        <v>3380</v>
      </c>
    </row>
    <row r="680" spans="1:8" x14ac:dyDescent="0.25">
      <c r="A680" s="210"/>
      <c r="B680" s="209"/>
      <c r="C680" s="209"/>
      <c r="D680" s="209"/>
      <c r="E680" s="209"/>
      <c r="F680" s="209"/>
      <c r="H680">
        <v>3385</v>
      </c>
    </row>
    <row r="681" spans="1:8" x14ac:dyDescent="0.25">
      <c r="A681" s="210"/>
      <c r="B681" s="209"/>
      <c r="C681" s="209"/>
      <c r="D681" s="209"/>
      <c r="E681" s="209"/>
      <c r="F681" s="209"/>
      <c r="H681">
        <v>3390</v>
      </c>
    </row>
    <row r="682" spans="1:8" x14ac:dyDescent="0.25">
      <c r="A682" s="210"/>
      <c r="B682" s="209"/>
      <c r="C682" s="209"/>
      <c r="D682" s="209"/>
      <c r="E682" s="209"/>
      <c r="F682" s="209"/>
      <c r="H682">
        <v>3395</v>
      </c>
    </row>
    <row r="683" spans="1:8" x14ac:dyDescent="0.25">
      <c r="A683" s="210"/>
      <c r="B683" s="209"/>
      <c r="C683" s="209"/>
      <c r="D683" s="209"/>
      <c r="E683" s="209"/>
      <c r="F683" s="209"/>
      <c r="H683">
        <v>3400</v>
      </c>
    </row>
    <row r="684" spans="1:8" x14ac:dyDescent="0.25">
      <c r="A684" s="210"/>
      <c r="B684" s="209"/>
      <c r="C684" s="209"/>
      <c r="D684" s="209"/>
      <c r="E684" s="209"/>
      <c r="F684" s="209"/>
      <c r="H684">
        <v>3405</v>
      </c>
    </row>
    <row r="685" spans="1:8" x14ac:dyDescent="0.25">
      <c r="A685" s="210"/>
      <c r="B685" s="209"/>
      <c r="C685" s="209"/>
      <c r="D685" s="209"/>
      <c r="E685" s="209"/>
      <c r="F685" s="209"/>
      <c r="H685">
        <v>3410</v>
      </c>
    </row>
    <row r="686" spans="1:8" x14ac:dyDescent="0.25">
      <c r="A686" s="210"/>
      <c r="B686" s="209"/>
      <c r="C686" s="209"/>
      <c r="D686" s="209"/>
      <c r="E686" s="209"/>
      <c r="F686" s="209"/>
      <c r="H686">
        <v>3415</v>
      </c>
    </row>
    <row r="687" spans="1:8" x14ac:dyDescent="0.25">
      <c r="A687" s="210"/>
      <c r="B687" s="209"/>
      <c r="C687" s="209"/>
      <c r="D687" s="209"/>
      <c r="E687" s="209"/>
      <c r="F687" s="209"/>
      <c r="H687">
        <v>3420</v>
      </c>
    </row>
    <row r="688" spans="1:8" x14ac:dyDescent="0.25">
      <c r="A688" s="210"/>
      <c r="B688" s="209"/>
      <c r="C688" s="209"/>
      <c r="D688" s="209"/>
      <c r="E688" s="209"/>
      <c r="F688" s="209"/>
      <c r="H688">
        <v>3425</v>
      </c>
    </row>
    <row r="689" spans="1:8" x14ac:dyDescent="0.25">
      <c r="A689" s="210"/>
      <c r="B689" s="209"/>
      <c r="C689" s="209"/>
      <c r="D689" s="209"/>
      <c r="E689" s="209"/>
      <c r="F689" s="209"/>
      <c r="H689">
        <v>3430</v>
      </c>
    </row>
    <row r="690" spans="1:8" x14ac:dyDescent="0.25">
      <c r="A690" s="210"/>
      <c r="B690" s="209"/>
      <c r="C690" s="209"/>
      <c r="D690" s="209"/>
      <c r="E690" s="209"/>
      <c r="F690" s="209"/>
      <c r="H690">
        <v>3435</v>
      </c>
    </row>
    <row r="691" spans="1:8" x14ac:dyDescent="0.25">
      <c r="A691" s="210"/>
      <c r="B691" s="209"/>
      <c r="C691" s="209"/>
      <c r="D691" s="209"/>
      <c r="E691" s="209"/>
      <c r="F691" s="209"/>
      <c r="H691">
        <v>3440</v>
      </c>
    </row>
    <row r="692" spans="1:8" x14ac:dyDescent="0.25">
      <c r="A692" s="210"/>
      <c r="B692" s="209"/>
      <c r="C692" s="209"/>
      <c r="D692" s="209"/>
      <c r="E692" s="209"/>
      <c r="F692" s="209"/>
      <c r="H692">
        <v>3445</v>
      </c>
    </row>
    <row r="693" spans="1:8" x14ac:dyDescent="0.25">
      <c r="A693" s="210"/>
      <c r="B693" s="209"/>
      <c r="C693" s="209"/>
      <c r="D693" s="209"/>
      <c r="E693" s="209"/>
      <c r="F693" s="209"/>
      <c r="H693">
        <v>3450</v>
      </c>
    </row>
    <row r="694" spans="1:8" x14ac:dyDescent="0.25">
      <c r="A694" s="210"/>
      <c r="B694" s="209"/>
      <c r="C694" s="209"/>
      <c r="D694" s="209"/>
      <c r="E694" s="209"/>
      <c r="F694" s="209"/>
      <c r="H694">
        <v>3455</v>
      </c>
    </row>
    <row r="695" spans="1:8" x14ac:dyDescent="0.25">
      <c r="A695" s="210"/>
      <c r="B695" s="209"/>
      <c r="C695" s="209"/>
      <c r="D695" s="209"/>
      <c r="E695" s="209"/>
      <c r="F695" s="209"/>
      <c r="H695">
        <v>3460</v>
      </c>
    </row>
    <row r="696" spans="1:8" x14ac:dyDescent="0.25">
      <c r="A696" s="210"/>
      <c r="B696" s="209"/>
      <c r="C696" s="209"/>
      <c r="D696" s="209"/>
      <c r="E696" s="209"/>
      <c r="F696" s="209"/>
      <c r="H696">
        <v>3465</v>
      </c>
    </row>
    <row r="697" spans="1:8" x14ac:dyDescent="0.25">
      <c r="A697" s="210"/>
      <c r="B697" s="209"/>
      <c r="C697" s="209"/>
      <c r="D697" s="209"/>
      <c r="E697" s="209"/>
      <c r="F697" s="209"/>
      <c r="H697">
        <v>3470</v>
      </c>
    </row>
    <row r="698" spans="1:8" x14ac:dyDescent="0.25">
      <c r="A698" s="210"/>
      <c r="B698" s="209"/>
      <c r="C698" s="209"/>
      <c r="D698" s="209"/>
      <c r="E698" s="209"/>
      <c r="F698" s="209"/>
      <c r="H698">
        <v>3475</v>
      </c>
    </row>
    <row r="699" spans="1:8" x14ac:dyDescent="0.25">
      <c r="A699" s="210"/>
      <c r="B699" s="209"/>
      <c r="C699" s="209"/>
      <c r="D699" s="209"/>
      <c r="E699" s="209"/>
      <c r="F699" s="209"/>
      <c r="H699">
        <v>3480</v>
      </c>
    </row>
    <row r="700" spans="1:8" x14ac:dyDescent="0.25">
      <c r="A700" s="210"/>
      <c r="B700" s="209"/>
      <c r="C700" s="209"/>
      <c r="D700" s="209"/>
      <c r="E700" s="209"/>
      <c r="F700" s="209"/>
      <c r="H700">
        <v>3485</v>
      </c>
    </row>
    <row r="701" spans="1:8" x14ac:dyDescent="0.25">
      <c r="A701" s="210"/>
      <c r="B701" s="209"/>
      <c r="C701" s="209"/>
      <c r="D701" s="209"/>
      <c r="E701" s="209"/>
      <c r="F701" s="209"/>
      <c r="H701">
        <v>3490</v>
      </c>
    </row>
    <row r="702" spans="1:8" x14ac:dyDescent="0.25">
      <c r="A702" s="210"/>
      <c r="B702" s="209"/>
      <c r="C702" s="209"/>
      <c r="D702" s="209"/>
      <c r="E702" s="209"/>
      <c r="F702" s="209"/>
      <c r="H702">
        <v>3495</v>
      </c>
    </row>
    <row r="703" spans="1:8" x14ac:dyDescent="0.25">
      <c r="A703" s="210"/>
      <c r="B703" s="209"/>
      <c r="C703" s="209"/>
      <c r="D703" s="209"/>
      <c r="E703" s="209"/>
      <c r="F703" s="209"/>
      <c r="H703">
        <v>3500</v>
      </c>
    </row>
    <row r="704" spans="1:8" x14ac:dyDescent="0.25">
      <c r="A704" s="210"/>
      <c r="B704" s="209"/>
      <c r="C704" s="209"/>
      <c r="D704" s="209"/>
      <c r="E704" s="209"/>
      <c r="F704" s="209"/>
      <c r="H704">
        <v>3505</v>
      </c>
    </row>
    <row r="705" spans="1:8" x14ac:dyDescent="0.25">
      <c r="A705" s="210"/>
      <c r="B705" s="209"/>
      <c r="C705" s="209"/>
      <c r="D705" s="209"/>
      <c r="E705" s="209"/>
      <c r="F705" s="209"/>
      <c r="H705">
        <v>3510</v>
      </c>
    </row>
    <row r="706" spans="1:8" x14ac:dyDescent="0.25">
      <c r="A706" s="210"/>
      <c r="B706" s="209"/>
      <c r="C706" s="209"/>
      <c r="D706" s="209"/>
      <c r="E706" s="209"/>
      <c r="F706" s="209"/>
      <c r="H706">
        <v>3515</v>
      </c>
    </row>
    <row r="707" spans="1:8" x14ac:dyDescent="0.25">
      <c r="A707" s="210"/>
      <c r="B707" s="209"/>
      <c r="C707" s="209"/>
      <c r="D707" s="209"/>
      <c r="E707" s="209"/>
      <c r="F707" s="209"/>
      <c r="H707">
        <v>3520</v>
      </c>
    </row>
    <row r="708" spans="1:8" x14ac:dyDescent="0.25">
      <c r="A708" s="210"/>
      <c r="B708" s="209"/>
      <c r="C708" s="209"/>
      <c r="D708" s="209"/>
      <c r="E708" s="209"/>
      <c r="F708" s="209"/>
      <c r="H708">
        <v>3525</v>
      </c>
    </row>
    <row r="709" spans="1:8" x14ac:dyDescent="0.25">
      <c r="A709" s="210"/>
      <c r="B709" s="209"/>
      <c r="C709" s="209"/>
      <c r="D709" s="209"/>
      <c r="E709" s="209"/>
      <c r="F709" s="209"/>
      <c r="H709">
        <v>3530</v>
      </c>
    </row>
    <row r="710" spans="1:8" x14ac:dyDescent="0.25">
      <c r="A710" s="210"/>
      <c r="B710" s="209"/>
      <c r="C710" s="209"/>
      <c r="D710" s="209"/>
      <c r="E710" s="209"/>
      <c r="F710" s="209"/>
      <c r="H710">
        <v>3535</v>
      </c>
    </row>
    <row r="711" spans="1:8" x14ac:dyDescent="0.25">
      <c r="A711" s="210"/>
      <c r="B711" s="209"/>
      <c r="C711" s="209"/>
      <c r="D711" s="209"/>
      <c r="E711" s="209"/>
      <c r="F711" s="209"/>
      <c r="H711">
        <v>3540</v>
      </c>
    </row>
    <row r="712" spans="1:8" x14ac:dyDescent="0.25">
      <c r="A712" s="210"/>
      <c r="B712" s="209"/>
      <c r="C712" s="209"/>
      <c r="D712" s="209"/>
      <c r="E712" s="209"/>
      <c r="F712" s="209"/>
      <c r="H712">
        <v>3545</v>
      </c>
    </row>
    <row r="713" spans="1:8" x14ac:dyDescent="0.25">
      <c r="A713" s="210"/>
      <c r="B713" s="209"/>
      <c r="C713" s="209"/>
      <c r="D713" s="209"/>
      <c r="E713" s="209"/>
      <c r="F713" s="209"/>
      <c r="H713">
        <v>3550</v>
      </c>
    </row>
    <row r="714" spans="1:8" x14ac:dyDescent="0.25">
      <c r="A714" s="210"/>
      <c r="B714" s="209"/>
      <c r="C714" s="209"/>
      <c r="D714" s="209"/>
      <c r="E714" s="209"/>
      <c r="F714" s="209"/>
      <c r="H714">
        <v>3555</v>
      </c>
    </row>
    <row r="715" spans="1:8" x14ac:dyDescent="0.25">
      <c r="A715" s="210"/>
      <c r="B715" s="209"/>
      <c r="C715" s="209"/>
      <c r="D715" s="209"/>
      <c r="E715" s="209"/>
      <c r="F715" s="209"/>
      <c r="H715">
        <v>3560</v>
      </c>
    </row>
    <row r="716" spans="1:8" x14ac:dyDescent="0.25">
      <c r="A716" s="210"/>
      <c r="B716" s="209"/>
      <c r="C716" s="209"/>
      <c r="D716" s="209"/>
      <c r="E716" s="209"/>
      <c r="F716" s="209"/>
      <c r="H716">
        <v>3565</v>
      </c>
    </row>
    <row r="717" spans="1:8" x14ac:dyDescent="0.25">
      <c r="A717" s="210"/>
      <c r="B717" s="209"/>
      <c r="C717" s="209"/>
      <c r="D717" s="209"/>
      <c r="E717" s="209"/>
      <c r="F717" s="209"/>
      <c r="H717">
        <v>3570</v>
      </c>
    </row>
    <row r="718" spans="1:8" x14ac:dyDescent="0.25">
      <c r="A718" s="210"/>
      <c r="B718" s="209"/>
      <c r="C718" s="209"/>
      <c r="D718" s="209"/>
      <c r="E718" s="209"/>
      <c r="F718" s="209"/>
      <c r="H718">
        <v>3575</v>
      </c>
    </row>
    <row r="719" spans="1:8" x14ac:dyDescent="0.25">
      <c r="A719" s="210"/>
      <c r="B719" s="209"/>
      <c r="C719" s="209"/>
      <c r="D719" s="209"/>
      <c r="E719" s="209"/>
      <c r="F719" s="209"/>
      <c r="H719">
        <v>3580</v>
      </c>
    </row>
    <row r="720" spans="1:8" x14ac:dyDescent="0.25">
      <c r="A720" s="210"/>
      <c r="B720" s="209"/>
      <c r="C720" s="209"/>
      <c r="D720" s="209"/>
      <c r="E720" s="209"/>
      <c r="F720" s="209"/>
      <c r="H720">
        <v>3585</v>
      </c>
    </row>
    <row r="721" spans="1:8" x14ac:dyDescent="0.25">
      <c r="A721" s="210"/>
      <c r="B721" s="209"/>
      <c r="C721" s="209"/>
      <c r="D721" s="209"/>
      <c r="E721" s="209"/>
      <c r="F721" s="209"/>
      <c r="H721">
        <v>3590</v>
      </c>
    </row>
    <row r="722" spans="1:8" x14ac:dyDescent="0.25">
      <c r="A722" s="210"/>
      <c r="B722" s="209"/>
      <c r="C722" s="209"/>
      <c r="D722" s="209"/>
      <c r="E722" s="209"/>
      <c r="F722" s="209"/>
      <c r="H722">
        <v>3595</v>
      </c>
    </row>
    <row r="723" spans="1:8" x14ac:dyDescent="0.25">
      <c r="A723" s="210"/>
      <c r="B723" s="209"/>
      <c r="C723" s="209"/>
      <c r="D723" s="209"/>
      <c r="E723" s="209"/>
      <c r="F723" s="209"/>
      <c r="H723">
        <v>3600</v>
      </c>
    </row>
    <row r="724" spans="1:8" x14ac:dyDescent="0.25">
      <c r="A724" s="210"/>
      <c r="B724" s="209"/>
      <c r="C724" s="209"/>
      <c r="D724" s="209"/>
      <c r="E724" s="209"/>
      <c r="F724" s="209"/>
      <c r="H724">
        <v>3605</v>
      </c>
    </row>
    <row r="725" spans="1:8" x14ac:dyDescent="0.25">
      <c r="A725" s="210"/>
      <c r="B725" s="209"/>
      <c r="C725" s="209"/>
      <c r="D725" s="209"/>
      <c r="E725" s="209"/>
      <c r="F725" s="209"/>
      <c r="H725">
        <v>3610</v>
      </c>
    </row>
    <row r="726" spans="1:8" x14ac:dyDescent="0.25">
      <c r="A726" s="210"/>
      <c r="B726" s="209"/>
      <c r="C726" s="209"/>
      <c r="D726" s="209"/>
      <c r="E726" s="209"/>
      <c r="F726" s="209"/>
      <c r="H726">
        <v>3615</v>
      </c>
    </row>
    <row r="727" spans="1:8" x14ac:dyDescent="0.25">
      <c r="A727" s="210"/>
      <c r="B727" s="209"/>
      <c r="C727" s="209"/>
      <c r="D727" s="209"/>
      <c r="E727" s="209"/>
      <c r="F727" s="209"/>
      <c r="H727">
        <v>3620</v>
      </c>
    </row>
    <row r="728" spans="1:8" x14ac:dyDescent="0.25">
      <c r="A728" s="210"/>
      <c r="B728" s="209"/>
      <c r="C728" s="209"/>
      <c r="D728" s="209"/>
      <c r="E728" s="209"/>
      <c r="F728" s="209"/>
      <c r="H728">
        <v>3625</v>
      </c>
    </row>
    <row r="729" spans="1:8" x14ac:dyDescent="0.25">
      <c r="A729" s="210"/>
      <c r="B729" s="209"/>
      <c r="C729" s="209"/>
      <c r="D729" s="209"/>
      <c r="E729" s="209"/>
      <c r="F729" s="209"/>
      <c r="H729">
        <v>3630</v>
      </c>
    </row>
    <row r="730" spans="1:8" x14ac:dyDescent="0.25">
      <c r="A730" s="210"/>
      <c r="B730" s="209"/>
      <c r="C730" s="209"/>
      <c r="D730" s="209"/>
      <c r="E730" s="209"/>
      <c r="F730" s="209"/>
      <c r="H730">
        <v>3635</v>
      </c>
    </row>
    <row r="731" spans="1:8" x14ac:dyDescent="0.25">
      <c r="A731" s="210"/>
      <c r="B731" s="209"/>
      <c r="C731" s="209"/>
      <c r="D731" s="209"/>
      <c r="E731" s="209"/>
      <c r="F731" s="209"/>
      <c r="H731">
        <v>3640</v>
      </c>
    </row>
    <row r="732" spans="1:8" x14ac:dyDescent="0.25">
      <c r="A732" s="210"/>
      <c r="B732" s="209"/>
      <c r="C732" s="209"/>
      <c r="D732" s="209"/>
      <c r="E732" s="209"/>
      <c r="F732" s="209"/>
      <c r="H732">
        <v>3645</v>
      </c>
    </row>
    <row r="733" spans="1:8" x14ac:dyDescent="0.25">
      <c r="A733" s="210"/>
      <c r="B733" s="209"/>
      <c r="C733" s="209"/>
      <c r="D733" s="209"/>
      <c r="E733" s="209"/>
      <c r="F733" s="209"/>
      <c r="H733">
        <v>3650</v>
      </c>
    </row>
    <row r="734" spans="1:8" x14ac:dyDescent="0.25">
      <c r="A734" s="210"/>
      <c r="B734" s="209"/>
      <c r="C734" s="209"/>
      <c r="D734" s="209"/>
      <c r="E734" s="209"/>
      <c r="F734" s="209"/>
      <c r="H734">
        <v>3655</v>
      </c>
    </row>
    <row r="735" spans="1:8" x14ac:dyDescent="0.25">
      <c r="A735" s="210"/>
      <c r="B735" s="209"/>
      <c r="C735" s="209"/>
      <c r="D735" s="209"/>
      <c r="E735" s="209"/>
      <c r="F735" s="209"/>
      <c r="H735">
        <v>3660</v>
      </c>
    </row>
    <row r="736" spans="1:8" x14ac:dyDescent="0.25">
      <c r="A736" s="210"/>
      <c r="B736" s="209"/>
      <c r="C736" s="209"/>
      <c r="D736" s="209"/>
      <c r="E736" s="209"/>
      <c r="F736" s="209"/>
      <c r="H736">
        <v>3665</v>
      </c>
    </row>
    <row r="737" spans="1:8" x14ac:dyDescent="0.25">
      <c r="A737" s="210"/>
      <c r="B737" s="209"/>
      <c r="C737" s="209"/>
      <c r="D737" s="209"/>
      <c r="E737" s="209"/>
      <c r="F737" s="209"/>
      <c r="H737">
        <v>3670</v>
      </c>
    </row>
    <row r="738" spans="1:8" x14ac:dyDescent="0.25">
      <c r="A738" s="210"/>
      <c r="B738" s="209"/>
      <c r="C738" s="209"/>
      <c r="D738" s="209"/>
      <c r="E738" s="209"/>
      <c r="F738" s="209"/>
      <c r="H738">
        <v>3675</v>
      </c>
    </row>
    <row r="739" spans="1:8" x14ac:dyDescent="0.25">
      <c r="A739" s="210"/>
      <c r="B739" s="209"/>
      <c r="C739" s="209"/>
      <c r="D739" s="209"/>
      <c r="E739" s="209"/>
      <c r="F739" s="209"/>
      <c r="H739">
        <v>3680</v>
      </c>
    </row>
    <row r="740" spans="1:8" x14ac:dyDescent="0.25">
      <c r="A740" s="210"/>
      <c r="B740" s="209"/>
      <c r="C740" s="209"/>
      <c r="D740" s="209"/>
      <c r="E740" s="209"/>
      <c r="F740" s="209"/>
      <c r="H740">
        <v>3685</v>
      </c>
    </row>
    <row r="741" spans="1:8" x14ac:dyDescent="0.25">
      <c r="A741" s="210"/>
      <c r="B741" s="209"/>
      <c r="C741" s="209"/>
      <c r="D741" s="209"/>
      <c r="E741" s="209"/>
      <c r="F741" s="209"/>
      <c r="H741">
        <v>3690</v>
      </c>
    </row>
    <row r="742" spans="1:8" x14ac:dyDescent="0.25">
      <c r="A742" s="210"/>
      <c r="B742" s="209"/>
      <c r="C742" s="209"/>
      <c r="D742" s="209"/>
      <c r="E742" s="209"/>
      <c r="F742" s="209"/>
      <c r="H742">
        <v>3695</v>
      </c>
    </row>
    <row r="743" spans="1:8" x14ac:dyDescent="0.25">
      <c r="A743" s="210"/>
      <c r="B743" s="209"/>
      <c r="C743" s="209"/>
      <c r="D743" s="209"/>
      <c r="E743" s="209"/>
      <c r="F743" s="209"/>
      <c r="H743">
        <v>3700</v>
      </c>
    </row>
    <row r="744" spans="1:8" x14ac:dyDescent="0.25">
      <c r="A744" s="210"/>
      <c r="B744" s="209"/>
      <c r="C744" s="209"/>
      <c r="D744" s="209"/>
      <c r="E744" s="209"/>
      <c r="F744" s="209"/>
      <c r="H744">
        <v>3705</v>
      </c>
    </row>
    <row r="745" spans="1:8" x14ac:dyDescent="0.25">
      <c r="A745" s="210"/>
      <c r="B745" s="209"/>
      <c r="C745" s="209"/>
      <c r="D745" s="209"/>
      <c r="E745" s="209"/>
      <c r="F745" s="209"/>
      <c r="H745">
        <v>3710</v>
      </c>
    </row>
    <row r="746" spans="1:8" x14ac:dyDescent="0.25">
      <c r="A746" s="210"/>
      <c r="B746" s="209"/>
      <c r="C746" s="209"/>
      <c r="D746" s="209"/>
      <c r="E746" s="209"/>
      <c r="F746" s="209"/>
      <c r="H746">
        <v>3715</v>
      </c>
    </row>
    <row r="747" spans="1:8" x14ac:dyDescent="0.25">
      <c r="A747" s="210"/>
      <c r="B747" s="209"/>
      <c r="C747" s="209"/>
      <c r="D747" s="209"/>
      <c r="E747" s="209"/>
      <c r="F747" s="209"/>
      <c r="H747">
        <v>3720</v>
      </c>
    </row>
    <row r="748" spans="1:8" x14ac:dyDescent="0.25">
      <c r="A748" s="210"/>
      <c r="B748" s="209"/>
      <c r="C748" s="209"/>
      <c r="D748" s="209"/>
      <c r="E748" s="209"/>
      <c r="F748" s="209"/>
      <c r="H748">
        <v>3725</v>
      </c>
    </row>
    <row r="749" spans="1:8" x14ac:dyDescent="0.25">
      <c r="A749" s="210"/>
      <c r="B749" s="209"/>
      <c r="C749" s="209"/>
      <c r="D749" s="209"/>
      <c r="E749" s="209"/>
      <c r="F749" s="209"/>
      <c r="H749">
        <v>3730</v>
      </c>
    </row>
    <row r="750" spans="1:8" x14ac:dyDescent="0.25">
      <c r="A750" s="210"/>
      <c r="B750" s="209"/>
      <c r="C750" s="209"/>
      <c r="D750" s="209"/>
      <c r="E750" s="209"/>
      <c r="F750" s="209"/>
      <c r="H750">
        <v>3735</v>
      </c>
    </row>
    <row r="751" spans="1:8" x14ac:dyDescent="0.25">
      <c r="A751" s="210"/>
      <c r="B751" s="209"/>
      <c r="C751" s="209"/>
      <c r="D751" s="209"/>
      <c r="E751" s="209"/>
      <c r="F751" s="209"/>
      <c r="H751">
        <v>3740</v>
      </c>
    </row>
    <row r="752" spans="1:8" x14ac:dyDescent="0.25">
      <c r="A752" s="210"/>
      <c r="B752" s="209"/>
      <c r="C752" s="209"/>
      <c r="D752" s="209"/>
      <c r="E752" s="209"/>
      <c r="F752" s="209"/>
      <c r="H752">
        <v>3745</v>
      </c>
    </row>
    <row r="753" spans="1:8" x14ac:dyDescent="0.25">
      <c r="A753" s="210"/>
      <c r="B753" s="209"/>
      <c r="C753" s="209"/>
      <c r="D753" s="209"/>
      <c r="E753" s="209"/>
      <c r="F753" s="209"/>
      <c r="H753">
        <v>3750</v>
      </c>
    </row>
    <row r="754" spans="1:8" x14ac:dyDescent="0.25">
      <c r="A754" s="210"/>
      <c r="B754" s="209"/>
      <c r="C754" s="209"/>
      <c r="D754" s="209"/>
      <c r="E754" s="209"/>
      <c r="F754" s="209"/>
      <c r="H754">
        <v>3755</v>
      </c>
    </row>
    <row r="755" spans="1:8" x14ac:dyDescent="0.25">
      <c r="A755" s="210"/>
      <c r="B755" s="209"/>
      <c r="C755" s="209"/>
      <c r="D755" s="209"/>
      <c r="E755" s="209"/>
      <c r="F755" s="209"/>
      <c r="H755">
        <v>3760</v>
      </c>
    </row>
    <row r="756" spans="1:8" x14ac:dyDescent="0.25">
      <c r="A756" s="210"/>
      <c r="B756" s="209"/>
      <c r="C756" s="209"/>
      <c r="D756" s="209"/>
      <c r="E756" s="209"/>
      <c r="F756" s="209"/>
      <c r="H756">
        <v>3765</v>
      </c>
    </row>
    <row r="757" spans="1:8" x14ac:dyDescent="0.25">
      <c r="A757" s="210"/>
      <c r="B757" s="209"/>
      <c r="C757" s="209"/>
      <c r="D757" s="209"/>
      <c r="E757" s="209"/>
      <c r="F757" s="209"/>
      <c r="H757">
        <v>3770</v>
      </c>
    </row>
    <row r="758" spans="1:8" x14ac:dyDescent="0.25">
      <c r="A758" s="210"/>
      <c r="B758" s="209"/>
      <c r="C758" s="209"/>
      <c r="D758" s="209"/>
      <c r="E758" s="209"/>
      <c r="F758" s="209"/>
      <c r="H758">
        <v>3775</v>
      </c>
    </row>
    <row r="759" spans="1:8" x14ac:dyDescent="0.25">
      <c r="A759" s="210"/>
      <c r="B759" s="209"/>
      <c r="C759" s="209"/>
      <c r="D759" s="209"/>
      <c r="E759" s="209"/>
      <c r="F759" s="209"/>
      <c r="H759">
        <v>3780</v>
      </c>
    </row>
    <row r="760" spans="1:8" x14ac:dyDescent="0.25">
      <c r="A760" s="210"/>
      <c r="B760" s="209"/>
      <c r="C760" s="209"/>
      <c r="D760" s="209"/>
      <c r="E760" s="209"/>
      <c r="F760" s="209"/>
      <c r="H760">
        <v>3785</v>
      </c>
    </row>
    <row r="761" spans="1:8" x14ac:dyDescent="0.25">
      <c r="A761" s="210"/>
      <c r="B761" s="209"/>
      <c r="C761" s="209"/>
      <c r="D761" s="209"/>
      <c r="E761" s="209"/>
      <c r="F761" s="209"/>
      <c r="H761">
        <v>3790</v>
      </c>
    </row>
    <row r="762" spans="1:8" x14ac:dyDescent="0.25">
      <c r="A762" s="210"/>
      <c r="B762" s="209"/>
      <c r="C762" s="209"/>
      <c r="D762" s="209"/>
      <c r="E762" s="209"/>
      <c r="F762" s="209"/>
      <c r="H762">
        <v>3795</v>
      </c>
    </row>
    <row r="763" spans="1:8" x14ac:dyDescent="0.25">
      <c r="A763" s="210"/>
      <c r="B763" s="209"/>
      <c r="C763" s="209"/>
      <c r="D763" s="209"/>
      <c r="E763" s="209"/>
      <c r="F763" s="209"/>
      <c r="H763">
        <v>3800</v>
      </c>
    </row>
    <row r="764" spans="1:8" x14ac:dyDescent="0.25">
      <c r="A764" s="210"/>
      <c r="B764" s="209"/>
      <c r="C764" s="209"/>
      <c r="D764" s="209"/>
      <c r="E764" s="209"/>
      <c r="F764" s="209"/>
      <c r="H764">
        <v>3805</v>
      </c>
    </row>
    <row r="765" spans="1:8" x14ac:dyDescent="0.25">
      <c r="A765" s="210"/>
      <c r="B765" s="209"/>
      <c r="C765" s="209"/>
      <c r="D765" s="209"/>
      <c r="E765" s="209"/>
      <c r="F765" s="209"/>
      <c r="H765">
        <v>3810</v>
      </c>
    </row>
    <row r="766" spans="1:8" x14ac:dyDescent="0.25">
      <c r="A766" s="210"/>
      <c r="B766" s="209"/>
      <c r="C766" s="209"/>
      <c r="D766" s="209"/>
      <c r="E766" s="209"/>
      <c r="F766" s="209"/>
      <c r="H766">
        <v>3815</v>
      </c>
    </row>
    <row r="767" spans="1:8" x14ac:dyDescent="0.25">
      <c r="A767" s="210"/>
      <c r="B767" s="209"/>
      <c r="C767" s="209"/>
      <c r="D767" s="209"/>
      <c r="E767" s="209"/>
      <c r="F767" s="209"/>
      <c r="H767">
        <v>3820</v>
      </c>
    </row>
    <row r="768" spans="1:8" x14ac:dyDescent="0.25">
      <c r="A768" s="210"/>
      <c r="B768" s="209"/>
      <c r="C768" s="209"/>
      <c r="D768" s="209"/>
      <c r="E768" s="209"/>
      <c r="F768" s="209"/>
      <c r="H768">
        <v>3825</v>
      </c>
    </row>
    <row r="769" spans="1:8" x14ac:dyDescent="0.25">
      <c r="A769" s="210"/>
      <c r="B769" s="209"/>
      <c r="C769" s="209"/>
      <c r="D769" s="209"/>
      <c r="E769" s="209"/>
      <c r="F769" s="209"/>
      <c r="H769">
        <v>3830</v>
      </c>
    </row>
    <row r="770" spans="1:8" x14ac:dyDescent="0.25">
      <c r="A770" s="210"/>
      <c r="B770" s="209"/>
      <c r="C770" s="209"/>
      <c r="D770" s="209"/>
      <c r="E770" s="209"/>
      <c r="F770" s="209"/>
      <c r="H770">
        <v>3835</v>
      </c>
    </row>
    <row r="771" spans="1:8" x14ac:dyDescent="0.25">
      <c r="A771" s="210"/>
      <c r="B771" s="209"/>
      <c r="C771" s="209"/>
      <c r="D771" s="209"/>
      <c r="E771" s="209"/>
      <c r="F771" s="209"/>
      <c r="H771">
        <v>3840</v>
      </c>
    </row>
    <row r="772" spans="1:8" x14ac:dyDescent="0.25">
      <c r="A772" s="210"/>
      <c r="B772" s="209"/>
      <c r="C772" s="209"/>
      <c r="D772" s="209"/>
      <c r="E772" s="209"/>
      <c r="F772" s="209"/>
      <c r="H772">
        <v>3845</v>
      </c>
    </row>
    <row r="773" spans="1:8" x14ac:dyDescent="0.25">
      <c r="A773" s="210"/>
      <c r="B773" s="209"/>
      <c r="C773" s="209"/>
      <c r="D773" s="209"/>
      <c r="E773" s="209"/>
      <c r="F773" s="209"/>
      <c r="H773">
        <v>3850</v>
      </c>
    </row>
    <row r="774" spans="1:8" x14ac:dyDescent="0.25">
      <c r="A774" s="210"/>
      <c r="B774" s="209"/>
      <c r="C774" s="209"/>
      <c r="D774" s="209"/>
      <c r="E774" s="209"/>
      <c r="F774" s="209"/>
      <c r="H774">
        <v>3855</v>
      </c>
    </row>
    <row r="775" spans="1:8" x14ac:dyDescent="0.25">
      <c r="A775" s="210"/>
      <c r="B775" s="209"/>
      <c r="C775" s="209"/>
      <c r="D775" s="209"/>
      <c r="E775" s="209"/>
      <c r="F775" s="209"/>
      <c r="H775">
        <v>3860</v>
      </c>
    </row>
    <row r="776" spans="1:8" x14ac:dyDescent="0.25">
      <c r="A776" s="210"/>
      <c r="B776" s="209"/>
      <c r="C776" s="209"/>
      <c r="D776" s="209"/>
      <c r="E776" s="209"/>
      <c r="F776" s="209"/>
      <c r="H776">
        <v>3865</v>
      </c>
    </row>
    <row r="777" spans="1:8" x14ac:dyDescent="0.25">
      <c r="A777" s="210"/>
      <c r="B777" s="209"/>
      <c r="C777" s="209"/>
      <c r="D777" s="209"/>
      <c r="E777" s="209"/>
      <c r="F777" s="209"/>
      <c r="H777">
        <v>3870</v>
      </c>
    </row>
    <row r="778" spans="1:8" x14ac:dyDescent="0.25">
      <c r="A778" s="210"/>
      <c r="B778" s="209"/>
      <c r="C778" s="209"/>
      <c r="D778" s="209"/>
      <c r="E778" s="209"/>
      <c r="F778" s="209"/>
      <c r="H778">
        <v>3875</v>
      </c>
    </row>
    <row r="779" spans="1:8" x14ac:dyDescent="0.25">
      <c r="A779" s="210"/>
      <c r="B779" s="209"/>
      <c r="C779" s="209"/>
      <c r="D779" s="209"/>
      <c r="E779" s="209"/>
      <c r="F779" s="209"/>
      <c r="H779">
        <v>3880</v>
      </c>
    </row>
    <row r="780" spans="1:8" x14ac:dyDescent="0.25">
      <c r="A780" s="210"/>
      <c r="B780" s="209"/>
      <c r="C780" s="209"/>
      <c r="D780" s="209"/>
      <c r="E780" s="209"/>
      <c r="F780" s="209"/>
      <c r="H780">
        <v>3885</v>
      </c>
    </row>
    <row r="781" spans="1:8" x14ac:dyDescent="0.25">
      <c r="A781" s="210"/>
      <c r="B781" s="209"/>
      <c r="C781" s="209"/>
      <c r="D781" s="209"/>
      <c r="E781" s="209"/>
      <c r="F781" s="209"/>
      <c r="H781">
        <v>3890</v>
      </c>
    </row>
    <row r="782" spans="1:8" x14ac:dyDescent="0.25">
      <c r="A782" s="210"/>
      <c r="B782" s="209"/>
      <c r="C782" s="209"/>
      <c r="D782" s="209"/>
      <c r="E782" s="209"/>
      <c r="F782" s="209"/>
      <c r="H782">
        <v>3895</v>
      </c>
    </row>
    <row r="783" spans="1:8" x14ac:dyDescent="0.25">
      <c r="A783" s="210"/>
      <c r="B783" s="209"/>
      <c r="C783" s="209"/>
      <c r="D783" s="209"/>
      <c r="E783" s="209"/>
      <c r="F783" s="209"/>
      <c r="H783">
        <v>3900</v>
      </c>
    </row>
    <row r="784" spans="1:8" x14ac:dyDescent="0.25">
      <c r="A784" s="210"/>
      <c r="B784" s="209"/>
      <c r="C784" s="209"/>
      <c r="D784" s="209"/>
      <c r="E784" s="209"/>
      <c r="F784" s="209"/>
      <c r="H784">
        <v>3905</v>
      </c>
    </row>
    <row r="785" spans="1:8" x14ac:dyDescent="0.25">
      <c r="A785" s="210"/>
      <c r="B785" s="209"/>
      <c r="C785" s="209"/>
      <c r="D785" s="209"/>
      <c r="E785" s="209"/>
      <c r="F785" s="209"/>
      <c r="H785">
        <v>3910</v>
      </c>
    </row>
    <row r="786" spans="1:8" x14ac:dyDescent="0.25">
      <c r="A786" s="210"/>
      <c r="B786" s="209"/>
      <c r="C786" s="209"/>
      <c r="D786" s="209"/>
      <c r="E786" s="209"/>
      <c r="F786" s="209"/>
      <c r="H786">
        <v>3915</v>
      </c>
    </row>
    <row r="787" spans="1:8" x14ac:dyDescent="0.25">
      <c r="A787" s="210"/>
      <c r="B787" s="209"/>
      <c r="C787" s="209"/>
      <c r="D787" s="209"/>
      <c r="E787" s="209"/>
      <c r="F787" s="209"/>
      <c r="H787">
        <v>3920</v>
      </c>
    </row>
    <row r="788" spans="1:8" x14ac:dyDescent="0.25">
      <c r="A788" s="210"/>
      <c r="B788" s="209"/>
      <c r="C788" s="209"/>
      <c r="D788" s="209"/>
      <c r="E788" s="209"/>
      <c r="F788" s="209"/>
      <c r="H788">
        <v>3925</v>
      </c>
    </row>
    <row r="789" spans="1:8" x14ac:dyDescent="0.25">
      <c r="A789" s="210"/>
      <c r="B789" s="209"/>
      <c r="C789" s="209"/>
      <c r="D789" s="209"/>
      <c r="E789" s="209"/>
      <c r="F789" s="209"/>
      <c r="H789">
        <v>3930</v>
      </c>
    </row>
    <row r="790" spans="1:8" x14ac:dyDescent="0.25">
      <c r="A790" s="210"/>
      <c r="B790" s="209"/>
      <c r="C790" s="209"/>
      <c r="D790" s="209"/>
      <c r="E790" s="209"/>
      <c r="F790" s="209"/>
      <c r="H790">
        <v>3935</v>
      </c>
    </row>
    <row r="791" spans="1:8" x14ac:dyDescent="0.25">
      <c r="A791" s="210"/>
      <c r="B791" s="209"/>
      <c r="C791" s="209"/>
      <c r="D791" s="209"/>
      <c r="E791" s="209"/>
      <c r="F791" s="209"/>
      <c r="H791">
        <v>3940</v>
      </c>
    </row>
    <row r="792" spans="1:8" x14ac:dyDescent="0.25">
      <c r="A792" s="210"/>
      <c r="B792" s="209"/>
      <c r="C792" s="209"/>
      <c r="D792" s="209"/>
      <c r="E792" s="209"/>
      <c r="F792" s="209"/>
      <c r="H792">
        <v>3945</v>
      </c>
    </row>
    <row r="793" spans="1:8" x14ac:dyDescent="0.25">
      <c r="A793" s="210"/>
      <c r="B793" s="209"/>
      <c r="C793" s="209"/>
      <c r="D793" s="209"/>
      <c r="E793" s="209"/>
      <c r="F793" s="209"/>
      <c r="H793">
        <v>3950</v>
      </c>
    </row>
    <row r="794" spans="1:8" x14ac:dyDescent="0.25">
      <c r="A794" s="210"/>
      <c r="B794" s="209"/>
      <c r="C794" s="209"/>
      <c r="D794" s="209"/>
      <c r="E794" s="209"/>
      <c r="F794" s="209"/>
      <c r="H794">
        <v>3955</v>
      </c>
    </row>
    <row r="795" spans="1:8" x14ac:dyDescent="0.25">
      <c r="A795" s="210"/>
      <c r="B795" s="209"/>
      <c r="C795" s="209"/>
      <c r="D795" s="209"/>
      <c r="E795" s="209"/>
      <c r="F795" s="209"/>
      <c r="H795">
        <v>3960</v>
      </c>
    </row>
    <row r="796" spans="1:8" x14ac:dyDescent="0.25">
      <c r="A796" s="210"/>
      <c r="B796" s="209"/>
      <c r="C796" s="209"/>
      <c r="D796" s="209"/>
      <c r="E796" s="209"/>
      <c r="F796" s="209"/>
      <c r="H796">
        <v>3965</v>
      </c>
    </row>
    <row r="797" spans="1:8" x14ac:dyDescent="0.25">
      <c r="A797" s="210"/>
      <c r="B797" s="209"/>
      <c r="C797" s="209"/>
      <c r="D797" s="209"/>
      <c r="E797" s="209"/>
      <c r="F797" s="209"/>
      <c r="H797">
        <v>3970</v>
      </c>
    </row>
    <row r="798" spans="1:8" x14ac:dyDescent="0.25">
      <c r="A798" s="210"/>
      <c r="B798" s="209"/>
      <c r="C798" s="209"/>
      <c r="D798" s="209"/>
      <c r="E798" s="209"/>
      <c r="F798" s="209"/>
      <c r="H798">
        <v>3975</v>
      </c>
    </row>
    <row r="799" spans="1:8" x14ac:dyDescent="0.25">
      <c r="A799" s="210"/>
      <c r="B799" s="209"/>
      <c r="C799" s="209"/>
      <c r="D799" s="209"/>
      <c r="E799" s="209"/>
      <c r="F799" s="209"/>
      <c r="H799">
        <v>3980</v>
      </c>
    </row>
    <row r="800" spans="1:8" x14ac:dyDescent="0.25">
      <c r="A800" s="210"/>
      <c r="B800" s="209"/>
      <c r="C800" s="209"/>
      <c r="D800" s="209"/>
      <c r="E800" s="209"/>
      <c r="F800" s="209"/>
      <c r="H800">
        <v>3985</v>
      </c>
    </row>
    <row r="801" spans="1:8" x14ac:dyDescent="0.25">
      <c r="A801" s="210"/>
      <c r="B801" s="209"/>
      <c r="C801" s="209"/>
      <c r="D801" s="209"/>
      <c r="E801" s="209"/>
      <c r="F801" s="209"/>
      <c r="H801">
        <v>3990</v>
      </c>
    </row>
    <row r="802" spans="1:8" x14ac:dyDescent="0.25">
      <c r="A802" s="210"/>
      <c r="B802" s="209"/>
      <c r="C802" s="209"/>
      <c r="D802" s="209"/>
      <c r="E802" s="209"/>
      <c r="F802" s="209"/>
      <c r="H802">
        <v>3995</v>
      </c>
    </row>
    <row r="803" spans="1:8" x14ac:dyDescent="0.25">
      <c r="A803" s="210"/>
      <c r="B803" s="209"/>
      <c r="C803" s="209"/>
      <c r="D803" s="209"/>
      <c r="E803" s="209"/>
      <c r="F803" s="209"/>
      <c r="H803">
        <v>4000</v>
      </c>
    </row>
    <row r="804" spans="1:8" x14ac:dyDescent="0.25">
      <c r="A804" s="210"/>
      <c r="B804" s="209"/>
      <c r="C804" s="209"/>
      <c r="D804" s="209"/>
      <c r="E804" s="209"/>
      <c r="F804" s="209"/>
      <c r="H804">
        <v>4005</v>
      </c>
    </row>
    <row r="805" spans="1:8" x14ac:dyDescent="0.25">
      <c r="A805" s="210"/>
      <c r="B805" s="209"/>
      <c r="C805" s="209"/>
      <c r="D805" s="209"/>
      <c r="E805" s="209"/>
      <c r="F805" s="209"/>
      <c r="H805">
        <v>4010</v>
      </c>
    </row>
    <row r="806" spans="1:8" x14ac:dyDescent="0.25">
      <c r="A806" s="210"/>
      <c r="B806" s="209"/>
      <c r="C806" s="209"/>
      <c r="D806" s="209"/>
      <c r="E806" s="209"/>
      <c r="F806" s="209"/>
      <c r="H806">
        <v>4015</v>
      </c>
    </row>
    <row r="807" spans="1:8" x14ac:dyDescent="0.25">
      <c r="A807" s="210"/>
      <c r="B807" s="209"/>
      <c r="C807" s="209"/>
      <c r="D807" s="209"/>
      <c r="E807" s="209"/>
      <c r="F807" s="209"/>
      <c r="H807">
        <v>4020</v>
      </c>
    </row>
    <row r="808" spans="1:8" x14ac:dyDescent="0.25">
      <c r="A808" s="210"/>
      <c r="B808" s="209"/>
      <c r="C808" s="209"/>
      <c r="D808" s="209"/>
      <c r="E808" s="209"/>
      <c r="F808" s="209"/>
      <c r="H808">
        <v>4025</v>
      </c>
    </row>
    <row r="809" spans="1:8" x14ac:dyDescent="0.25">
      <c r="A809" s="210"/>
      <c r="B809" s="209"/>
      <c r="C809" s="209"/>
      <c r="D809" s="209"/>
      <c r="E809" s="209"/>
      <c r="F809" s="209"/>
      <c r="H809">
        <v>4030</v>
      </c>
    </row>
    <row r="810" spans="1:8" x14ac:dyDescent="0.25">
      <c r="A810" s="210"/>
      <c r="B810" s="209"/>
      <c r="C810" s="209"/>
      <c r="D810" s="209"/>
      <c r="E810" s="209"/>
      <c r="F810" s="209"/>
      <c r="H810">
        <v>4035</v>
      </c>
    </row>
    <row r="811" spans="1:8" x14ac:dyDescent="0.25">
      <c r="A811" s="210"/>
      <c r="B811" s="209"/>
      <c r="C811" s="209"/>
      <c r="D811" s="209"/>
      <c r="E811" s="209"/>
      <c r="F811" s="209"/>
      <c r="H811">
        <v>4040</v>
      </c>
    </row>
    <row r="812" spans="1:8" x14ac:dyDescent="0.25">
      <c r="A812" s="210"/>
      <c r="B812" s="209"/>
      <c r="C812" s="209"/>
      <c r="D812" s="209"/>
      <c r="E812" s="209"/>
      <c r="F812" s="209"/>
      <c r="H812">
        <v>4045</v>
      </c>
    </row>
    <row r="813" spans="1:8" x14ac:dyDescent="0.25">
      <c r="A813" s="210"/>
      <c r="B813" s="209"/>
      <c r="C813" s="209"/>
      <c r="D813" s="209"/>
      <c r="E813" s="209"/>
      <c r="F813" s="209"/>
      <c r="H813">
        <v>4050</v>
      </c>
    </row>
    <row r="814" spans="1:8" x14ac:dyDescent="0.25">
      <c r="A814" s="210"/>
      <c r="B814" s="209"/>
      <c r="C814" s="209"/>
      <c r="D814" s="209"/>
      <c r="E814" s="209"/>
      <c r="F814" s="209"/>
      <c r="H814">
        <v>4055</v>
      </c>
    </row>
    <row r="815" spans="1:8" x14ac:dyDescent="0.25">
      <c r="A815" s="210"/>
      <c r="B815" s="209"/>
      <c r="C815" s="209"/>
      <c r="D815" s="209"/>
      <c r="E815" s="209"/>
      <c r="F815" s="209"/>
      <c r="H815">
        <v>4060</v>
      </c>
    </row>
    <row r="816" spans="1:8" x14ac:dyDescent="0.25">
      <c r="A816" s="210"/>
      <c r="B816" s="209"/>
      <c r="C816" s="209"/>
      <c r="D816" s="209"/>
      <c r="E816" s="209"/>
      <c r="F816" s="209"/>
      <c r="H816">
        <v>4065</v>
      </c>
    </row>
    <row r="817" spans="1:8" x14ac:dyDescent="0.25">
      <c r="A817" s="210"/>
      <c r="B817" s="209"/>
      <c r="C817" s="209"/>
      <c r="D817" s="209"/>
      <c r="E817" s="209"/>
      <c r="F817" s="209"/>
      <c r="H817">
        <v>4070</v>
      </c>
    </row>
    <row r="818" spans="1:8" x14ac:dyDescent="0.25">
      <c r="A818" s="210"/>
      <c r="B818" s="209"/>
      <c r="C818" s="209"/>
      <c r="D818" s="209"/>
      <c r="E818" s="209"/>
      <c r="F818" s="209"/>
      <c r="H818">
        <v>4075</v>
      </c>
    </row>
    <row r="819" spans="1:8" x14ac:dyDescent="0.25">
      <c r="A819" s="210"/>
      <c r="B819" s="209"/>
      <c r="C819" s="209"/>
      <c r="D819" s="209"/>
      <c r="E819" s="209"/>
      <c r="F819" s="209"/>
      <c r="H819">
        <v>4080</v>
      </c>
    </row>
    <row r="820" spans="1:8" x14ac:dyDescent="0.25">
      <c r="A820" s="210"/>
      <c r="B820" s="209"/>
      <c r="C820" s="209"/>
      <c r="D820" s="209"/>
      <c r="E820" s="209"/>
      <c r="F820" s="209"/>
      <c r="H820">
        <v>4085</v>
      </c>
    </row>
    <row r="821" spans="1:8" x14ac:dyDescent="0.25">
      <c r="A821" s="210"/>
      <c r="B821" s="209"/>
      <c r="C821" s="209"/>
      <c r="D821" s="209"/>
      <c r="E821" s="209"/>
      <c r="F821" s="209"/>
      <c r="H821">
        <v>4090</v>
      </c>
    </row>
    <row r="822" spans="1:8" x14ac:dyDescent="0.25">
      <c r="A822" s="210"/>
      <c r="B822" s="209"/>
      <c r="C822" s="209"/>
      <c r="D822" s="209"/>
      <c r="E822" s="209"/>
      <c r="F822" s="209"/>
      <c r="H822">
        <v>4095</v>
      </c>
    </row>
    <row r="823" spans="1:8" x14ac:dyDescent="0.25">
      <c r="A823" s="210"/>
      <c r="B823" s="209"/>
      <c r="C823" s="209"/>
      <c r="D823" s="209"/>
      <c r="E823" s="209"/>
      <c r="F823" s="209"/>
      <c r="H823">
        <v>4100</v>
      </c>
    </row>
    <row r="824" spans="1:8" x14ac:dyDescent="0.25">
      <c r="A824" s="210"/>
      <c r="B824" s="209"/>
      <c r="C824" s="209"/>
      <c r="D824" s="209"/>
      <c r="E824" s="209"/>
      <c r="F824" s="209"/>
      <c r="H824">
        <v>4105</v>
      </c>
    </row>
    <row r="825" spans="1:8" x14ac:dyDescent="0.25">
      <c r="A825" s="210"/>
      <c r="B825" s="209"/>
      <c r="C825" s="209"/>
      <c r="D825" s="209"/>
      <c r="E825" s="209"/>
      <c r="F825" s="209"/>
      <c r="H825">
        <v>4110</v>
      </c>
    </row>
    <row r="826" spans="1:8" x14ac:dyDescent="0.25">
      <c r="A826" s="210"/>
      <c r="B826" s="209"/>
      <c r="C826" s="209"/>
      <c r="D826" s="209"/>
      <c r="E826" s="209"/>
      <c r="F826" s="209"/>
      <c r="H826">
        <v>4115</v>
      </c>
    </row>
    <row r="827" spans="1:8" x14ac:dyDescent="0.25">
      <c r="A827" s="210"/>
      <c r="B827" s="209"/>
      <c r="C827" s="209"/>
      <c r="D827" s="209"/>
      <c r="E827" s="209"/>
      <c r="F827" s="209"/>
      <c r="H827">
        <v>4120</v>
      </c>
    </row>
    <row r="828" spans="1:8" x14ac:dyDescent="0.25">
      <c r="A828" s="210"/>
      <c r="B828" s="209"/>
      <c r="C828" s="209"/>
      <c r="D828" s="209"/>
      <c r="E828" s="209"/>
      <c r="F828" s="209"/>
      <c r="H828">
        <v>4125</v>
      </c>
    </row>
    <row r="829" spans="1:8" x14ac:dyDescent="0.25">
      <c r="A829" s="210"/>
      <c r="B829" s="209"/>
      <c r="C829" s="209"/>
      <c r="D829" s="209"/>
      <c r="E829" s="209"/>
      <c r="F829" s="209"/>
      <c r="H829">
        <v>4130</v>
      </c>
    </row>
    <row r="830" spans="1:8" x14ac:dyDescent="0.25">
      <c r="A830" s="210"/>
      <c r="B830" s="209"/>
      <c r="C830" s="209"/>
      <c r="D830" s="209"/>
      <c r="E830" s="209"/>
      <c r="F830" s="209"/>
      <c r="H830">
        <v>4135</v>
      </c>
    </row>
    <row r="831" spans="1:8" x14ac:dyDescent="0.25">
      <c r="A831" s="210"/>
      <c r="B831" s="209"/>
      <c r="C831" s="209"/>
      <c r="D831" s="209"/>
      <c r="E831" s="209"/>
      <c r="F831" s="209"/>
      <c r="H831">
        <v>4140</v>
      </c>
    </row>
    <row r="832" spans="1:8" x14ac:dyDescent="0.25">
      <c r="A832" s="210"/>
      <c r="B832" s="209"/>
      <c r="C832" s="209"/>
      <c r="D832" s="209"/>
      <c r="E832" s="209"/>
      <c r="F832" s="209"/>
      <c r="H832">
        <v>4145</v>
      </c>
    </row>
    <row r="833" spans="1:8" x14ac:dyDescent="0.25">
      <c r="A833" s="210"/>
      <c r="B833" s="209"/>
      <c r="C833" s="209"/>
      <c r="D833" s="209"/>
      <c r="E833" s="209"/>
      <c r="F833" s="209"/>
      <c r="H833">
        <v>4150</v>
      </c>
    </row>
    <row r="834" spans="1:8" x14ac:dyDescent="0.25">
      <c r="A834" s="210"/>
      <c r="B834" s="209"/>
      <c r="C834" s="209"/>
      <c r="D834" s="209"/>
      <c r="E834" s="209"/>
      <c r="F834" s="209"/>
      <c r="H834">
        <v>4155</v>
      </c>
    </row>
    <row r="835" spans="1:8" x14ac:dyDescent="0.25">
      <c r="A835" s="210"/>
      <c r="B835" s="209"/>
      <c r="C835" s="209"/>
      <c r="D835" s="209"/>
      <c r="E835" s="209"/>
      <c r="F835" s="209"/>
      <c r="H835">
        <v>4160</v>
      </c>
    </row>
    <row r="836" spans="1:8" x14ac:dyDescent="0.25">
      <c r="A836" s="210"/>
      <c r="B836" s="209"/>
      <c r="C836" s="209"/>
      <c r="D836" s="209"/>
      <c r="E836" s="209"/>
      <c r="F836" s="209"/>
      <c r="H836">
        <v>4165</v>
      </c>
    </row>
    <row r="837" spans="1:8" x14ac:dyDescent="0.25">
      <c r="A837" s="210"/>
      <c r="B837" s="209"/>
      <c r="C837" s="209"/>
      <c r="D837" s="209"/>
      <c r="E837" s="209"/>
      <c r="F837" s="209"/>
      <c r="H837">
        <v>4170</v>
      </c>
    </row>
    <row r="838" spans="1:8" x14ac:dyDescent="0.25">
      <c r="A838" s="210"/>
      <c r="B838" s="209"/>
      <c r="C838" s="209"/>
      <c r="D838" s="209"/>
      <c r="E838" s="209"/>
      <c r="F838" s="209"/>
      <c r="H838">
        <v>4175</v>
      </c>
    </row>
    <row r="839" spans="1:8" x14ac:dyDescent="0.25">
      <c r="A839" s="210"/>
      <c r="B839" s="209"/>
      <c r="C839" s="209"/>
      <c r="D839" s="209"/>
      <c r="E839" s="209"/>
      <c r="F839" s="209"/>
      <c r="H839">
        <v>4180</v>
      </c>
    </row>
    <row r="840" spans="1:8" x14ac:dyDescent="0.25">
      <c r="A840" s="210"/>
      <c r="B840" s="209"/>
      <c r="C840" s="209"/>
      <c r="D840" s="209"/>
      <c r="E840" s="209"/>
      <c r="F840" s="209"/>
      <c r="H840">
        <v>4185</v>
      </c>
    </row>
    <row r="841" spans="1:8" x14ac:dyDescent="0.25">
      <c r="A841" s="210"/>
      <c r="B841" s="209"/>
      <c r="C841" s="209"/>
      <c r="D841" s="209"/>
      <c r="E841" s="209"/>
      <c r="F841" s="209"/>
      <c r="H841">
        <v>4190</v>
      </c>
    </row>
    <row r="842" spans="1:8" x14ac:dyDescent="0.25">
      <c r="A842" s="210"/>
      <c r="B842" s="209"/>
      <c r="C842" s="209"/>
      <c r="D842" s="209"/>
      <c r="E842" s="209"/>
      <c r="F842" s="209"/>
      <c r="H842">
        <v>4195</v>
      </c>
    </row>
    <row r="843" spans="1:8" x14ac:dyDescent="0.25">
      <c r="A843" s="210"/>
      <c r="B843" s="209"/>
      <c r="C843" s="209"/>
      <c r="D843" s="209"/>
      <c r="E843" s="209"/>
      <c r="F843" s="209"/>
      <c r="H843">
        <v>4200</v>
      </c>
    </row>
    <row r="844" spans="1:8" x14ac:dyDescent="0.25">
      <c r="A844" s="210"/>
      <c r="B844" s="209"/>
      <c r="C844" s="209"/>
      <c r="D844" s="209"/>
      <c r="E844" s="209"/>
      <c r="F844" s="209"/>
      <c r="H844">
        <v>4205</v>
      </c>
    </row>
    <row r="845" spans="1:8" x14ac:dyDescent="0.25">
      <c r="A845" s="210"/>
      <c r="B845" s="209"/>
      <c r="C845" s="209"/>
      <c r="D845" s="209"/>
      <c r="E845" s="209"/>
      <c r="F845" s="209"/>
      <c r="H845">
        <v>4210</v>
      </c>
    </row>
    <row r="846" spans="1:8" x14ac:dyDescent="0.25">
      <c r="A846" s="210"/>
      <c r="B846" s="209"/>
      <c r="C846" s="209"/>
      <c r="D846" s="209"/>
      <c r="E846" s="209"/>
      <c r="F846" s="209"/>
      <c r="H846">
        <v>4215</v>
      </c>
    </row>
    <row r="847" spans="1:8" x14ac:dyDescent="0.25">
      <c r="A847" s="210"/>
      <c r="B847" s="209"/>
      <c r="C847" s="209"/>
      <c r="D847" s="209"/>
      <c r="E847" s="209"/>
      <c r="F847" s="209"/>
      <c r="H847">
        <v>4220</v>
      </c>
    </row>
    <row r="848" spans="1:8" x14ac:dyDescent="0.25">
      <c r="A848" s="210"/>
      <c r="B848" s="209"/>
      <c r="C848" s="209"/>
      <c r="D848" s="209"/>
      <c r="E848" s="209"/>
      <c r="F848" s="209"/>
      <c r="H848">
        <v>4225</v>
      </c>
    </row>
    <row r="849" spans="1:8" x14ac:dyDescent="0.25">
      <c r="A849" s="210"/>
      <c r="B849" s="209"/>
      <c r="C849" s="209"/>
      <c r="D849" s="209"/>
      <c r="E849" s="209"/>
      <c r="F849" s="209"/>
      <c r="H849">
        <v>4230</v>
      </c>
    </row>
    <row r="850" spans="1:8" x14ac:dyDescent="0.25">
      <c r="A850" s="210"/>
      <c r="B850" s="209"/>
      <c r="C850" s="209"/>
      <c r="D850" s="209"/>
      <c r="E850" s="209"/>
      <c r="F850" s="209"/>
      <c r="H850">
        <v>4235</v>
      </c>
    </row>
    <row r="851" spans="1:8" x14ac:dyDescent="0.25">
      <c r="A851" s="210"/>
      <c r="B851" s="209"/>
      <c r="C851" s="209"/>
      <c r="D851" s="209"/>
      <c r="E851" s="209"/>
      <c r="F851" s="209"/>
      <c r="H851">
        <v>4240</v>
      </c>
    </row>
    <row r="852" spans="1:8" x14ac:dyDescent="0.25">
      <c r="A852" s="210"/>
      <c r="B852" s="209"/>
      <c r="C852" s="209"/>
      <c r="D852" s="209"/>
      <c r="E852" s="209"/>
      <c r="F852" s="209"/>
      <c r="H852">
        <v>4245</v>
      </c>
    </row>
    <row r="853" spans="1:8" x14ac:dyDescent="0.25">
      <c r="A853" s="210"/>
      <c r="B853" s="209"/>
      <c r="C853" s="209"/>
      <c r="D853" s="209"/>
      <c r="E853" s="209"/>
      <c r="F853" s="209"/>
      <c r="H853">
        <v>4250</v>
      </c>
    </row>
    <row r="854" spans="1:8" x14ac:dyDescent="0.25">
      <c r="A854" s="210"/>
      <c r="B854" s="209"/>
      <c r="C854" s="209"/>
      <c r="D854" s="209"/>
      <c r="E854" s="209"/>
      <c r="F854" s="209"/>
      <c r="H854">
        <v>4255</v>
      </c>
    </row>
    <row r="855" spans="1:8" x14ac:dyDescent="0.25">
      <c r="A855" s="210"/>
      <c r="B855" s="209"/>
      <c r="C855" s="209"/>
      <c r="D855" s="209"/>
      <c r="E855" s="209"/>
      <c r="F855" s="209"/>
      <c r="H855">
        <v>4260</v>
      </c>
    </row>
    <row r="856" spans="1:8" x14ac:dyDescent="0.25">
      <c r="A856" s="210"/>
      <c r="B856" s="209"/>
      <c r="C856" s="209"/>
      <c r="D856" s="209"/>
      <c r="E856" s="209"/>
      <c r="F856" s="209"/>
      <c r="H856">
        <v>4265</v>
      </c>
    </row>
    <row r="857" spans="1:8" x14ac:dyDescent="0.25">
      <c r="A857" s="210"/>
      <c r="B857" s="209"/>
      <c r="C857" s="209"/>
      <c r="D857" s="209"/>
      <c r="E857" s="209"/>
      <c r="F857" s="209"/>
      <c r="H857">
        <v>4270</v>
      </c>
    </row>
    <row r="858" spans="1:8" x14ac:dyDescent="0.25">
      <c r="A858" s="210"/>
      <c r="B858" s="209"/>
      <c r="C858" s="209"/>
      <c r="D858" s="209"/>
      <c r="E858" s="209"/>
      <c r="F858" s="209"/>
      <c r="H858">
        <v>4275</v>
      </c>
    </row>
    <row r="859" spans="1:8" x14ac:dyDescent="0.25">
      <c r="A859" s="210"/>
      <c r="B859" s="209"/>
      <c r="C859" s="209"/>
      <c r="D859" s="209"/>
      <c r="E859" s="209"/>
      <c r="F859" s="209"/>
      <c r="H859">
        <v>4280</v>
      </c>
    </row>
    <row r="860" spans="1:8" x14ac:dyDescent="0.25">
      <c r="A860" s="210"/>
      <c r="B860" s="209"/>
      <c r="C860" s="209"/>
      <c r="D860" s="209"/>
      <c r="E860" s="209"/>
      <c r="F860" s="209"/>
      <c r="H860">
        <v>4285</v>
      </c>
    </row>
    <row r="861" spans="1:8" x14ac:dyDescent="0.25">
      <c r="A861" s="210"/>
      <c r="B861" s="209"/>
      <c r="C861" s="209"/>
      <c r="D861" s="209"/>
      <c r="E861" s="209"/>
      <c r="F861" s="209"/>
      <c r="H861">
        <v>4290</v>
      </c>
    </row>
    <row r="862" spans="1:8" x14ac:dyDescent="0.25">
      <c r="A862" s="210"/>
      <c r="B862" s="209"/>
      <c r="C862" s="209"/>
      <c r="D862" s="209"/>
      <c r="E862" s="209"/>
      <c r="F862" s="209"/>
      <c r="H862">
        <v>4295</v>
      </c>
    </row>
    <row r="863" spans="1:8" x14ac:dyDescent="0.25">
      <c r="A863" s="210"/>
      <c r="B863" s="209"/>
      <c r="C863" s="209"/>
      <c r="D863" s="209"/>
      <c r="E863" s="209"/>
      <c r="F863" s="209"/>
      <c r="H863">
        <v>4300</v>
      </c>
    </row>
    <row r="864" spans="1:8" x14ac:dyDescent="0.25">
      <c r="A864" s="210"/>
      <c r="B864" s="209"/>
      <c r="C864" s="209"/>
      <c r="D864" s="209"/>
      <c r="E864" s="209"/>
      <c r="F864" s="209"/>
      <c r="H864">
        <v>4305</v>
      </c>
    </row>
    <row r="865" spans="1:8" x14ac:dyDescent="0.25">
      <c r="A865" s="210"/>
      <c r="B865" s="209"/>
      <c r="C865" s="209"/>
      <c r="D865" s="209"/>
      <c r="E865" s="209"/>
      <c r="F865" s="209"/>
      <c r="H865">
        <v>4310</v>
      </c>
    </row>
    <row r="866" spans="1:8" x14ac:dyDescent="0.25">
      <c r="A866" s="210"/>
      <c r="B866" s="209"/>
      <c r="C866" s="209"/>
      <c r="D866" s="209"/>
      <c r="E866" s="209"/>
      <c r="F866" s="209"/>
      <c r="H866">
        <v>4315</v>
      </c>
    </row>
    <row r="867" spans="1:8" x14ac:dyDescent="0.25">
      <c r="A867" s="210"/>
      <c r="B867" s="209"/>
      <c r="C867" s="209"/>
      <c r="D867" s="209"/>
      <c r="E867" s="209"/>
      <c r="F867" s="209"/>
      <c r="H867">
        <v>4320</v>
      </c>
    </row>
    <row r="868" spans="1:8" x14ac:dyDescent="0.25">
      <c r="A868" s="210"/>
      <c r="B868" s="209"/>
      <c r="C868" s="209"/>
      <c r="D868" s="209"/>
      <c r="E868" s="209"/>
      <c r="F868" s="209"/>
      <c r="H868">
        <v>4325</v>
      </c>
    </row>
    <row r="869" spans="1:8" x14ac:dyDescent="0.25">
      <c r="A869" s="210"/>
      <c r="B869" s="209"/>
      <c r="C869" s="209"/>
      <c r="D869" s="209"/>
      <c r="E869" s="209"/>
      <c r="F869" s="209"/>
      <c r="H869">
        <v>4330</v>
      </c>
    </row>
    <row r="870" spans="1:8" x14ac:dyDescent="0.25">
      <c r="A870" s="210"/>
      <c r="B870" s="209"/>
      <c r="C870" s="209"/>
      <c r="D870" s="209"/>
      <c r="E870" s="209"/>
      <c r="F870" s="209"/>
      <c r="H870">
        <v>4335</v>
      </c>
    </row>
    <row r="871" spans="1:8" x14ac:dyDescent="0.25">
      <c r="A871" s="210"/>
      <c r="B871" s="209"/>
      <c r="C871" s="209"/>
      <c r="D871" s="209"/>
      <c r="E871" s="209"/>
      <c r="F871" s="209"/>
      <c r="H871">
        <v>4340</v>
      </c>
    </row>
    <row r="872" spans="1:8" x14ac:dyDescent="0.25">
      <c r="A872" s="210"/>
      <c r="B872" s="209"/>
      <c r="C872" s="209"/>
      <c r="D872" s="209"/>
      <c r="E872" s="209"/>
      <c r="F872" s="209"/>
      <c r="H872">
        <v>4345</v>
      </c>
    </row>
    <row r="873" spans="1:8" x14ac:dyDescent="0.25">
      <c r="A873" s="210"/>
      <c r="B873" s="209"/>
      <c r="C873" s="209"/>
      <c r="D873" s="209"/>
      <c r="E873" s="209"/>
      <c r="F873" s="209"/>
      <c r="H873">
        <v>4350</v>
      </c>
    </row>
    <row r="874" spans="1:8" x14ac:dyDescent="0.25">
      <c r="A874" s="210"/>
      <c r="B874" s="209"/>
      <c r="C874" s="209"/>
      <c r="D874" s="209"/>
      <c r="E874" s="209"/>
      <c r="F874" s="209"/>
      <c r="H874">
        <v>4355</v>
      </c>
    </row>
    <row r="875" spans="1:8" x14ac:dyDescent="0.25">
      <c r="A875" s="210"/>
      <c r="B875" s="209"/>
      <c r="C875" s="209"/>
      <c r="D875" s="209"/>
      <c r="E875" s="209"/>
      <c r="F875" s="209"/>
      <c r="H875">
        <v>4360</v>
      </c>
    </row>
    <row r="876" spans="1:8" x14ac:dyDescent="0.25">
      <c r="A876" s="210"/>
      <c r="B876" s="209"/>
      <c r="C876" s="209"/>
      <c r="D876" s="209"/>
      <c r="E876" s="209"/>
      <c r="F876" s="209"/>
      <c r="H876">
        <v>4365</v>
      </c>
    </row>
    <row r="877" spans="1:8" x14ac:dyDescent="0.25">
      <c r="A877" s="210"/>
      <c r="B877" s="209"/>
      <c r="C877" s="209"/>
      <c r="D877" s="209"/>
      <c r="E877" s="209"/>
      <c r="F877" s="209"/>
      <c r="H877">
        <v>4370</v>
      </c>
    </row>
    <row r="878" spans="1:8" x14ac:dyDescent="0.25">
      <c r="A878" s="210"/>
      <c r="B878" s="209"/>
      <c r="C878" s="209"/>
      <c r="D878" s="209"/>
      <c r="E878" s="209"/>
      <c r="F878" s="209"/>
      <c r="H878">
        <v>4375</v>
      </c>
    </row>
    <row r="879" spans="1:8" x14ac:dyDescent="0.25">
      <c r="A879" s="210"/>
      <c r="B879" s="209"/>
      <c r="C879" s="209"/>
      <c r="D879" s="209"/>
      <c r="E879" s="209"/>
      <c r="F879" s="209"/>
      <c r="H879">
        <v>4380</v>
      </c>
    </row>
    <row r="880" spans="1:8" x14ac:dyDescent="0.25">
      <c r="A880" s="210"/>
      <c r="B880" s="209"/>
      <c r="C880" s="209"/>
      <c r="D880" s="209"/>
      <c r="E880" s="209"/>
      <c r="F880" s="209"/>
      <c r="H880">
        <v>4385</v>
      </c>
    </row>
    <row r="881" spans="1:8" x14ac:dyDescent="0.25">
      <c r="A881" s="210"/>
      <c r="B881" s="209"/>
      <c r="C881" s="209"/>
      <c r="D881" s="209"/>
      <c r="E881" s="209"/>
      <c r="F881" s="209"/>
      <c r="H881">
        <v>4390</v>
      </c>
    </row>
    <row r="882" spans="1:8" x14ac:dyDescent="0.25">
      <c r="A882" s="210"/>
      <c r="B882" s="209"/>
      <c r="C882" s="209"/>
      <c r="D882" s="209"/>
      <c r="E882" s="209"/>
      <c r="F882" s="209"/>
      <c r="H882">
        <v>4395</v>
      </c>
    </row>
    <row r="883" spans="1:8" x14ac:dyDescent="0.25">
      <c r="A883" s="210"/>
      <c r="B883" s="209"/>
      <c r="C883" s="209"/>
      <c r="D883" s="209"/>
      <c r="E883" s="209"/>
      <c r="F883" s="209"/>
      <c r="H883">
        <v>4400</v>
      </c>
    </row>
    <row r="884" spans="1:8" x14ac:dyDescent="0.25">
      <c r="A884" s="210"/>
      <c r="B884" s="209"/>
      <c r="C884" s="209"/>
      <c r="D884" s="209"/>
      <c r="E884" s="209"/>
      <c r="F884" s="209"/>
      <c r="H884">
        <v>4405</v>
      </c>
    </row>
    <row r="885" spans="1:8" x14ac:dyDescent="0.25">
      <c r="A885" s="210"/>
      <c r="B885" s="209"/>
      <c r="C885" s="209"/>
      <c r="D885" s="209"/>
      <c r="E885" s="209"/>
      <c r="F885" s="209"/>
      <c r="H885">
        <v>4410</v>
      </c>
    </row>
    <row r="886" spans="1:8" x14ac:dyDescent="0.25">
      <c r="A886" s="210"/>
      <c r="B886" s="209"/>
      <c r="C886" s="209"/>
      <c r="D886" s="209"/>
      <c r="E886" s="209"/>
      <c r="F886" s="209"/>
      <c r="H886">
        <v>4415</v>
      </c>
    </row>
    <row r="887" spans="1:8" x14ac:dyDescent="0.25">
      <c r="A887" s="210"/>
      <c r="B887" s="209"/>
      <c r="C887" s="209"/>
      <c r="D887" s="209"/>
      <c r="E887" s="209"/>
      <c r="F887" s="209"/>
      <c r="H887">
        <v>4420</v>
      </c>
    </row>
    <row r="888" spans="1:8" x14ac:dyDescent="0.25">
      <c r="A888" s="210"/>
      <c r="B888" s="209"/>
      <c r="C888" s="209"/>
      <c r="D888" s="209"/>
      <c r="E888" s="209"/>
      <c r="F888" s="209"/>
      <c r="H888">
        <v>4425</v>
      </c>
    </row>
    <row r="889" spans="1:8" x14ac:dyDescent="0.25">
      <c r="A889" s="210"/>
      <c r="B889" s="209"/>
      <c r="C889" s="209"/>
      <c r="D889" s="209"/>
      <c r="E889" s="209"/>
      <c r="F889" s="209"/>
      <c r="H889">
        <v>4430</v>
      </c>
    </row>
    <row r="890" spans="1:8" x14ac:dyDescent="0.25">
      <c r="A890" s="210"/>
      <c r="B890" s="209"/>
      <c r="C890" s="209"/>
      <c r="D890" s="209"/>
      <c r="E890" s="209"/>
      <c r="F890" s="209"/>
      <c r="H890">
        <v>4435</v>
      </c>
    </row>
    <row r="891" spans="1:8" x14ac:dyDescent="0.25">
      <c r="A891" s="210"/>
      <c r="B891" s="209"/>
      <c r="C891" s="209"/>
      <c r="D891" s="209"/>
      <c r="E891" s="209"/>
      <c r="F891" s="209"/>
      <c r="H891">
        <v>4440</v>
      </c>
    </row>
    <row r="892" spans="1:8" x14ac:dyDescent="0.25">
      <c r="A892" s="210"/>
      <c r="B892" s="209"/>
      <c r="C892" s="209"/>
      <c r="D892" s="209"/>
      <c r="E892" s="209"/>
      <c r="F892" s="209"/>
      <c r="H892">
        <v>4445</v>
      </c>
    </row>
    <row r="893" spans="1:8" x14ac:dyDescent="0.25">
      <c r="A893" s="210"/>
      <c r="B893" s="209"/>
      <c r="C893" s="209"/>
      <c r="D893" s="209"/>
      <c r="E893" s="209"/>
      <c r="F893" s="209"/>
      <c r="H893">
        <v>4450</v>
      </c>
    </row>
    <row r="894" spans="1:8" x14ac:dyDescent="0.25">
      <c r="A894" s="210"/>
      <c r="B894" s="209"/>
      <c r="C894" s="209"/>
      <c r="D894" s="209"/>
      <c r="E894" s="209"/>
      <c r="F894" s="209"/>
      <c r="H894">
        <v>4455</v>
      </c>
    </row>
    <row r="895" spans="1:8" x14ac:dyDescent="0.25">
      <c r="A895" s="210"/>
      <c r="B895" s="209"/>
      <c r="C895" s="209"/>
      <c r="D895" s="209"/>
      <c r="E895" s="209"/>
      <c r="F895" s="209"/>
      <c r="H895">
        <v>4460</v>
      </c>
    </row>
    <row r="896" spans="1:8" x14ac:dyDescent="0.25">
      <c r="A896" s="210"/>
      <c r="B896" s="209"/>
      <c r="C896" s="209"/>
      <c r="D896" s="209"/>
      <c r="E896" s="209"/>
      <c r="F896" s="209"/>
      <c r="H896">
        <v>4465</v>
      </c>
    </row>
    <row r="897" spans="1:8" x14ac:dyDescent="0.25">
      <c r="A897" s="210"/>
      <c r="B897" s="209"/>
      <c r="C897" s="209"/>
      <c r="D897" s="209"/>
      <c r="E897" s="209"/>
      <c r="F897" s="209"/>
      <c r="H897">
        <v>4470</v>
      </c>
    </row>
    <row r="898" spans="1:8" x14ac:dyDescent="0.25">
      <c r="A898" s="210"/>
      <c r="B898" s="209"/>
      <c r="C898" s="209"/>
      <c r="D898" s="209"/>
      <c r="E898" s="209"/>
      <c r="F898" s="209"/>
      <c r="H898">
        <v>4475</v>
      </c>
    </row>
    <row r="899" spans="1:8" x14ac:dyDescent="0.25">
      <c r="A899" s="210"/>
      <c r="B899" s="209"/>
      <c r="C899" s="209"/>
      <c r="D899" s="209"/>
      <c r="E899" s="209"/>
      <c r="F899" s="209"/>
      <c r="H899">
        <v>4480</v>
      </c>
    </row>
    <row r="900" spans="1:8" x14ac:dyDescent="0.25">
      <c r="A900" s="210"/>
      <c r="B900" s="209"/>
      <c r="C900" s="209"/>
      <c r="D900" s="209"/>
      <c r="E900" s="209"/>
      <c r="F900" s="209"/>
      <c r="H900">
        <v>4485</v>
      </c>
    </row>
    <row r="901" spans="1:8" x14ac:dyDescent="0.25">
      <c r="A901" s="210"/>
      <c r="B901" s="209"/>
      <c r="C901" s="209"/>
      <c r="D901" s="209"/>
      <c r="E901" s="209"/>
      <c r="F901" s="209"/>
      <c r="H901">
        <v>4490</v>
      </c>
    </row>
    <row r="902" spans="1:8" x14ac:dyDescent="0.25">
      <c r="A902" s="210"/>
      <c r="B902" s="209"/>
      <c r="C902" s="209"/>
      <c r="D902" s="209"/>
      <c r="E902" s="209"/>
      <c r="F902" s="209"/>
      <c r="H902">
        <v>4495</v>
      </c>
    </row>
    <row r="903" spans="1:8" x14ac:dyDescent="0.25">
      <c r="A903" s="210"/>
      <c r="B903" s="209"/>
      <c r="C903" s="209"/>
      <c r="D903" s="209"/>
      <c r="E903" s="209"/>
      <c r="F903" s="209"/>
      <c r="H903">
        <v>4500</v>
      </c>
    </row>
    <row r="904" spans="1:8" x14ac:dyDescent="0.25">
      <c r="A904" s="210"/>
      <c r="B904" s="209"/>
      <c r="C904" s="209"/>
      <c r="D904" s="209"/>
      <c r="E904" s="209"/>
      <c r="F904" s="209"/>
      <c r="H904">
        <v>4505</v>
      </c>
    </row>
    <row r="905" spans="1:8" x14ac:dyDescent="0.25">
      <c r="A905" s="210"/>
      <c r="B905" s="209"/>
      <c r="C905" s="209"/>
      <c r="D905" s="209"/>
      <c r="E905" s="209"/>
      <c r="F905" s="209"/>
      <c r="H905">
        <v>4510</v>
      </c>
    </row>
    <row r="906" spans="1:8" x14ac:dyDescent="0.25">
      <c r="A906" s="210"/>
      <c r="B906" s="209"/>
      <c r="C906" s="209"/>
      <c r="D906" s="209"/>
      <c r="E906" s="209"/>
      <c r="F906" s="209"/>
      <c r="H906">
        <v>4515</v>
      </c>
    </row>
    <row r="907" spans="1:8" x14ac:dyDescent="0.25">
      <c r="A907" s="210"/>
      <c r="B907" s="209"/>
      <c r="C907" s="209"/>
      <c r="D907" s="209"/>
      <c r="E907" s="209"/>
      <c r="F907" s="209"/>
      <c r="H907">
        <v>4520</v>
      </c>
    </row>
    <row r="908" spans="1:8" x14ac:dyDescent="0.25">
      <c r="A908" s="210"/>
      <c r="B908" s="209"/>
      <c r="C908" s="209"/>
      <c r="D908" s="209"/>
      <c r="E908" s="209"/>
      <c r="F908" s="209"/>
      <c r="H908">
        <v>4525</v>
      </c>
    </row>
    <row r="909" spans="1:8" x14ac:dyDescent="0.25">
      <c r="A909" s="210"/>
      <c r="B909" s="209"/>
      <c r="C909" s="209"/>
      <c r="D909" s="209"/>
      <c r="E909" s="209"/>
      <c r="F909" s="209"/>
      <c r="H909">
        <v>4530</v>
      </c>
    </row>
    <row r="910" spans="1:8" x14ac:dyDescent="0.25">
      <c r="A910" s="210"/>
      <c r="B910" s="209"/>
      <c r="C910" s="209"/>
      <c r="D910" s="209"/>
      <c r="E910" s="209"/>
      <c r="F910" s="209"/>
      <c r="H910">
        <v>4535</v>
      </c>
    </row>
    <row r="911" spans="1:8" x14ac:dyDescent="0.25">
      <c r="A911" s="210"/>
      <c r="B911" s="209"/>
      <c r="C911" s="209"/>
      <c r="D911" s="209"/>
      <c r="E911" s="209"/>
      <c r="F911" s="209"/>
      <c r="H911">
        <v>4540</v>
      </c>
    </row>
    <row r="912" spans="1:8" x14ac:dyDescent="0.25">
      <c r="A912" s="210"/>
      <c r="B912" s="209"/>
      <c r="C912" s="209"/>
      <c r="D912" s="209"/>
      <c r="E912" s="209"/>
      <c r="F912" s="209"/>
      <c r="H912">
        <v>4545</v>
      </c>
    </row>
    <row r="913" spans="1:8" x14ac:dyDescent="0.25">
      <c r="A913" s="210"/>
      <c r="B913" s="209"/>
      <c r="C913" s="209"/>
      <c r="D913" s="209"/>
      <c r="E913" s="209"/>
      <c r="F913" s="209"/>
      <c r="H913">
        <v>4550</v>
      </c>
    </row>
    <row r="914" spans="1:8" x14ac:dyDescent="0.25">
      <c r="A914" s="210"/>
      <c r="B914" s="209"/>
      <c r="C914" s="209"/>
      <c r="D914" s="209"/>
      <c r="E914" s="209"/>
      <c r="F914" s="209"/>
      <c r="H914">
        <v>4555</v>
      </c>
    </row>
    <row r="915" spans="1:8" x14ac:dyDescent="0.25">
      <c r="A915" s="210"/>
      <c r="B915" s="209"/>
      <c r="C915" s="209"/>
      <c r="D915" s="209"/>
      <c r="E915" s="209"/>
      <c r="F915" s="209"/>
      <c r="H915">
        <v>4560</v>
      </c>
    </row>
    <row r="916" spans="1:8" x14ac:dyDescent="0.25">
      <c r="A916" s="210"/>
      <c r="B916" s="209"/>
      <c r="C916" s="209"/>
      <c r="D916" s="209"/>
      <c r="E916" s="209"/>
      <c r="F916" s="209"/>
      <c r="H916">
        <v>4565</v>
      </c>
    </row>
    <row r="917" spans="1:8" x14ac:dyDescent="0.25">
      <c r="A917" s="210"/>
      <c r="B917" s="209"/>
      <c r="C917" s="209"/>
      <c r="D917" s="209"/>
      <c r="E917" s="209"/>
      <c r="F917" s="209"/>
      <c r="H917">
        <v>4570</v>
      </c>
    </row>
    <row r="918" spans="1:8" x14ac:dyDescent="0.25">
      <c r="A918" s="210"/>
      <c r="B918" s="209"/>
      <c r="C918" s="209"/>
      <c r="D918" s="209"/>
      <c r="E918" s="209"/>
      <c r="F918" s="209"/>
      <c r="H918">
        <v>4575</v>
      </c>
    </row>
    <row r="919" spans="1:8" x14ac:dyDescent="0.25">
      <c r="A919" s="210"/>
      <c r="B919" s="209"/>
      <c r="C919" s="209"/>
      <c r="D919" s="209"/>
      <c r="E919" s="209"/>
      <c r="F919" s="209"/>
      <c r="H919">
        <v>4580</v>
      </c>
    </row>
    <row r="920" spans="1:8" x14ac:dyDescent="0.25">
      <c r="A920" s="210"/>
      <c r="B920" s="209"/>
      <c r="C920" s="209"/>
      <c r="D920" s="209"/>
      <c r="E920" s="209"/>
      <c r="F920" s="209"/>
      <c r="H920">
        <v>4585</v>
      </c>
    </row>
    <row r="921" spans="1:8" x14ac:dyDescent="0.25">
      <c r="A921" s="210"/>
      <c r="B921" s="209"/>
      <c r="C921" s="209"/>
      <c r="D921" s="209"/>
      <c r="E921" s="209"/>
      <c r="F921" s="209"/>
      <c r="H921">
        <v>4590</v>
      </c>
    </row>
    <row r="922" spans="1:8" x14ac:dyDescent="0.25">
      <c r="A922" s="210"/>
      <c r="B922" s="209"/>
      <c r="C922" s="209"/>
      <c r="D922" s="209"/>
      <c r="E922" s="209"/>
      <c r="F922" s="209"/>
      <c r="H922">
        <v>4595</v>
      </c>
    </row>
    <row r="923" spans="1:8" x14ac:dyDescent="0.25">
      <c r="A923" s="210"/>
      <c r="B923" s="209"/>
      <c r="C923" s="209"/>
      <c r="D923" s="209"/>
      <c r="E923" s="209"/>
      <c r="F923" s="209"/>
      <c r="H923">
        <v>4600</v>
      </c>
    </row>
    <row r="924" spans="1:8" x14ac:dyDescent="0.25">
      <c r="A924" s="210"/>
      <c r="B924" s="209"/>
      <c r="C924" s="209"/>
      <c r="D924" s="209"/>
      <c r="E924" s="209"/>
      <c r="F924" s="209"/>
      <c r="H924">
        <v>4605</v>
      </c>
    </row>
    <row r="925" spans="1:8" x14ac:dyDescent="0.25">
      <c r="A925" s="210"/>
      <c r="B925" s="209"/>
      <c r="C925" s="209"/>
      <c r="D925" s="209"/>
      <c r="E925" s="209"/>
      <c r="F925" s="209"/>
      <c r="H925">
        <v>4610</v>
      </c>
    </row>
    <row r="926" spans="1:8" x14ac:dyDescent="0.25">
      <c r="A926" s="210"/>
      <c r="B926" s="209"/>
      <c r="C926" s="209"/>
      <c r="D926" s="209"/>
      <c r="E926" s="209"/>
      <c r="F926" s="209"/>
      <c r="H926">
        <v>4615</v>
      </c>
    </row>
    <row r="927" spans="1:8" x14ac:dyDescent="0.25">
      <c r="A927" s="210"/>
      <c r="B927" s="209"/>
      <c r="C927" s="209"/>
      <c r="D927" s="209"/>
      <c r="E927" s="209"/>
      <c r="F927" s="209"/>
      <c r="H927">
        <v>4620</v>
      </c>
    </row>
    <row r="928" spans="1:8" x14ac:dyDescent="0.25">
      <c r="A928" s="210"/>
      <c r="B928" s="209"/>
      <c r="C928" s="209"/>
      <c r="D928" s="209"/>
      <c r="E928" s="209"/>
      <c r="F928" s="209"/>
      <c r="H928">
        <v>4625</v>
      </c>
    </row>
    <row r="929" spans="1:8" x14ac:dyDescent="0.25">
      <c r="A929" s="210"/>
      <c r="B929" s="209"/>
      <c r="C929" s="209"/>
      <c r="D929" s="209"/>
      <c r="E929" s="209"/>
      <c r="F929" s="209"/>
      <c r="H929">
        <v>4630</v>
      </c>
    </row>
    <row r="930" spans="1:8" x14ac:dyDescent="0.25">
      <c r="A930" s="210"/>
      <c r="B930" s="209"/>
      <c r="C930" s="209"/>
      <c r="D930" s="209"/>
      <c r="E930" s="209"/>
      <c r="F930" s="209"/>
      <c r="H930">
        <v>4635</v>
      </c>
    </row>
    <row r="931" spans="1:8" x14ac:dyDescent="0.25">
      <c r="A931" s="210"/>
      <c r="B931" s="209"/>
      <c r="C931" s="209"/>
      <c r="D931" s="209"/>
      <c r="E931" s="209"/>
      <c r="F931" s="209"/>
      <c r="H931">
        <v>4640</v>
      </c>
    </row>
    <row r="932" spans="1:8" x14ac:dyDescent="0.25">
      <c r="A932" s="210"/>
      <c r="B932" s="209"/>
      <c r="C932" s="209"/>
      <c r="D932" s="209"/>
      <c r="E932" s="209"/>
      <c r="F932" s="209"/>
      <c r="H932">
        <v>4645</v>
      </c>
    </row>
    <row r="933" spans="1:8" x14ac:dyDescent="0.25">
      <c r="A933" s="210"/>
      <c r="B933" s="209"/>
      <c r="C933" s="209"/>
      <c r="D933" s="209"/>
      <c r="E933" s="209"/>
      <c r="F933" s="209"/>
      <c r="H933">
        <v>4650</v>
      </c>
    </row>
    <row r="934" spans="1:8" x14ac:dyDescent="0.25">
      <c r="A934" s="210"/>
      <c r="B934" s="209"/>
      <c r="C934" s="209"/>
      <c r="D934" s="209"/>
      <c r="E934" s="209"/>
      <c r="F934" s="209"/>
      <c r="H934">
        <v>4655</v>
      </c>
    </row>
    <row r="935" spans="1:8" x14ac:dyDescent="0.25">
      <c r="A935" s="210"/>
      <c r="B935" s="209"/>
      <c r="C935" s="209"/>
      <c r="D935" s="209"/>
      <c r="E935" s="209"/>
      <c r="F935" s="209"/>
      <c r="H935">
        <v>4660</v>
      </c>
    </row>
    <row r="936" spans="1:8" x14ac:dyDescent="0.25">
      <c r="A936" s="210"/>
      <c r="B936" s="209"/>
      <c r="C936" s="209"/>
      <c r="D936" s="209"/>
      <c r="E936" s="209"/>
      <c r="F936" s="209"/>
      <c r="H936">
        <v>4665</v>
      </c>
    </row>
    <row r="937" spans="1:8" x14ac:dyDescent="0.25">
      <c r="A937" s="210"/>
      <c r="B937" s="209"/>
      <c r="C937" s="209"/>
      <c r="D937" s="209"/>
      <c r="E937" s="209"/>
      <c r="F937" s="209"/>
      <c r="H937">
        <v>4670</v>
      </c>
    </row>
    <row r="938" spans="1:8" x14ac:dyDescent="0.25">
      <c r="A938" s="210"/>
      <c r="B938" s="209"/>
      <c r="C938" s="209"/>
      <c r="D938" s="209"/>
      <c r="E938" s="209"/>
      <c r="F938" s="209"/>
      <c r="H938">
        <v>4675</v>
      </c>
    </row>
    <row r="939" spans="1:8" x14ac:dyDescent="0.25">
      <c r="A939" s="210"/>
      <c r="B939" s="209"/>
      <c r="C939" s="209"/>
      <c r="D939" s="209"/>
      <c r="E939" s="209"/>
      <c r="F939" s="209"/>
      <c r="H939">
        <v>4680</v>
      </c>
    </row>
    <row r="940" spans="1:8" x14ac:dyDescent="0.25">
      <c r="A940" s="210"/>
      <c r="B940" s="209"/>
      <c r="C940" s="209"/>
      <c r="D940" s="209"/>
      <c r="E940" s="209"/>
      <c r="F940" s="209"/>
      <c r="H940">
        <v>4685</v>
      </c>
    </row>
    <row r="941" spans="1:8" x14ac:dyDescent="0.25">
      <c r="A941" s="210"/>
      <c r="B941" s="209"/>
      <c r="C941" s="209"/>
      <c r="D941" s="209"/>
      <c r="E941" s="209"/>
      <c r="F941" s="209"/>
      <c r="H941">
        <v>4690</v>
      </c>
    </row>
    <row r="942" spans="1:8" x14ac:dyDescent="0.25">
      <c r="A942" s="210"/>
      <c r="B942" s="209"/>
      <c r="C942" s="209"/>
      <c r="D942" s="209"/>
      <c r="E942" s="209"/>
      <c r="F942" s="209"/>
      <c r="H942">
        <v>4695</v>
      </c>
    </row>
    <row r="943" spans="1:8" x14ac:dyDescent="0.25">
      <c r="A943" s="210"/>
      <c r="B943" s="209"/>
      <c r="C943" s="209"/>
      <c r="D943" s="209"/>
      <c r="E943" s="209"/>
      <c r="F943" s="209"/>
      <c r="H943">
        <v>4700</v>
      </c>
    </row>
    <row r="944" spans="1:8" x14ac:dyDescent="0.25">
      <c r="A944" s="210"/>
      <c r="B944" s="209"/>
      <c r="C944" s="209"/>
      <c r="D944" s="209"/>
      <c r="E944" s="209"/>
      <c r="F944" s="209"/>
      <c r="H944">
        <v>4705</v>
      </c>
    </row>
    <row r="945" spans="1:8" x14ac:dyDescent="0.25">
      <c r="A945" s="210"/>
      <c r="B945" s="209"/>
      <c r="C945" s="209"/>
      <c r="D945" s="209"/>
      <c r="E945" s="209"/>
      <c r="F945" s="209"/>
      <c r="H945">
        <v>4710</v>
      </c>
    </row>
    <row r="946" spans="1:8" x14ac:dyDescent="0.25">
      <c r="A946" s="210"/>
      <c r="B946" s="209"/>
      <c r="C946" s="209"/>
      <c r="D946" s="209"/>
      <c r="E946" s="209"/>
      <c r="F946" s="209"/>
      <c r="H946">
        <v>4715</v>
      </c>
    </row>
    <row r="947" spans="1:8" x14ac:dyDescent="0.25">
      <c r="A947" s="210"/>
      <c r="B947" s="209"/>
      <c r="C947" s="209"/>
      <c r="D947" s="209"/>
      <c r="E947" s="209"/>
      <c r="F947" s="209"/>
      <c r="H947">
        <v>4720</v>
      </c>
    </row>
    <row r="948" spans="1:8" x14ac:dyDescent="0.25">
      <c r="A948" s="210"/>
      <c r="B948" s="209"/>
      <c r="C948" s="209"/>
      <c r="D948" s="209"/>
      <c r="E948" s="209"/>
      <c r="F948" s="209"/>
      <c r="H948">
        <v>4725</v>
      </c>
    </row>
    <row r="949" spans="1:8" x14ac:dyDescent="0.25">
      <c r="A949" s="210"/>
      <c r="B949" s="209"/>
      <c r="C949" s="209"/>
      <c r="D949" s="209"/>
      <c r="E949" s="209"/>
      <c r="F949" s="209"/>
      <c r="H949">
        <v>4730</v>
      </c>
    </row>
    <row r="950" spans="1:8" x14ac:dyDescent="0.25">
      <c r="A950" s="210"/>
      <c r="B950" s="209"/>
      <c r="C950" s="209"/>
      <c r="D950" s="209"/>
      <c r="E950" s="209"/>
      <c r="F950" s="209"/>
      <c r="H950">
        <v>4735</v>
      </c>
    </row>
    <row r="951" spans="1:8" x14ac:dyDescent="0.25">
      <c r="A951" s="210"/>
      <c r="B951" s="209"/>
      <c r="C951" s="209"/>
      <c r="D951" s="209"/>
      <c r="E951" s="209"/>
      <c r="F951" s="209"/>
      <c r="H951">
        <v>4740</v>
      </c>
    </row>
    <row r="952" spans="1:8" x14ac:dyDescent="0.25">
      <c r="A952" s="210"/>
      <c r="B952" s="209"/>
      <c r="C952" s="209"/>
      <c r="D952" s="209"/>
      <c r="E952" s="209"/>
      <c r="F952" s="209"/>
      <c r="H952">
        <v>4745</v>
      </c>
    </row>
    <row r="953" spans="1:8" x14ac:dyDescent="0.25">
      <c r="A953" s="210"/>
      <c r="B953" s="209"/>
      <c r="C953" s="209"/>
      <c r="D953" s="209"/>
      <c r="E953" s="209"/>
      <c r="F953" s="209"/>
      <c r="H953">
        <v>4750</v>
      </c>
    </row>
    <row r="954" spans="1:8" x14ac:dyDescent="0.25">
      <c r="A954" s="210"/>
      <c r="B954" s="209"/>
      <c r="C954" s="209"/>
      <c r="D954" s="209"/>
      <c r="E954" s="209"/>
      <c r="F954" s="209"/>
      <c r="H954">
        <v>4755</v>
      </c>
    </row>
    <row r="955" spans="1:8" x14ac:dyDescent="0.25">
      <c r="A955" s="210"/>
      <c r="B955" s="209"/>
      <c r="C955" s="209"/>
      <c r="D955" s="209"/>
      <c r="E955" s="209"/>
      <c r="F955" s="209"/>
      <c r="H955">
        <v>4760</v>
      </c>
    </row>
    <row r="956" spans="1:8" x14ac:dyDescent="0.25">
      <c r="A956" s="210"/>
      <c r="B956" s="209"/>
      <c r="C956" s="209"/>
      <c r="D956" s="209"/>
      <c r="E956" s="209"/>
      <c r="F956" s="209"/>
      <c r="H956">
        <v>4765</v>
      </c>
    </row>
    <row r="957" spans="1:8" x14ac:dyDescent="0.25">
      <c r="A957" s="210"/>
      <c r="B957" s="209"/>
      <c r="C957" s="209"/>
      <c r="D957" s="209"/>
      <c r="E957" s="209"/>
      <c r="F957" s="209"/>
      <c r="H957">
        <v>4770</v>
      </c>
    </row>
    <row r="958" spans="1:8" x14ac:dyDescent="0.25">
      <c r="A958" s="210"/>
      <c r="B958" s="209"/>
      <c r="C958" s="209"/>
      <c r="D958" s="209"/>
      <c r="E958" s="209"/>
      <c r="F958" s="209"/>
      <c r="H958">
        <v>4775</v>
      </c>
    </row>
    <row r="959" spans="1:8" x14ac:dyDescent="0.25">
      <c r="A959" s="210"/>
      <c r="B959" s="209"/>
      <c r="C959" s="209"/>
      <c r="D959" s="209"/>
      <c r="E959" s="209"/>
      <c r="F959" s="209"/>
      <c r="H959">
        <v>4780</v>
      </c>
    </row>
    <row r="960" spans="1:8" x14ac:dyDescent="0.25">
      <c r="A960" s="210"/>
      <c r="B960" s="209"/>
      <c r="C960" s="209"/>
      <c r="D960" s="209"/>
      <c r="E960" s="209"/>
      <c r="F960" s="209"/>
      <c r="H960">
        <v>4785</v>
      </c>
    </row>
    <row r="961" spans="1:8" x14ac:dyDescent="0.25">
      <c r="A961" s="210"/>
      <c r="B961" s="209"/>
      <c r="C961" s="209"/>
      <c r="D961" s="209"/>
      <c r="E961" s="209"/>
      <c r="F961" s="209"/>
      <c r="H961">
        <v>4790</v>
      </c>
    </row>
    <row r="962" spans="1:8" x14ac:dyDescent="0.25">
      <c r="A962" s="210"/>
      <c r="B962" s="209"/>
      <c r="C962" s="209"/>
      <c r="D962" s="209"/>
      <c r="E962" s="209"/>
      <c r="F962" s="209"/>
      <c r="H962">
        <v>4795</v>
      </c>
    </row>
    <row r="963" spans="1:8" x14ac:dyDescent="0.25">
      <c r="A963" s="210"/>
      <c r="B963" s="209"/>
      <c r="C963" s="209"/>
      <c r="D963" s="209"/>
      <c r="E963" s="209"/>
      <c r="F963" s="209"/>
      <c r="H963">
        <v>4800</v>
      </c>
    </row>
    <row r="964" spans="1:8" x14ac:dyDescent="0.25">
      <c r="A964" s="210"/>
      <c r="B964" s="209"/>
      <c r="C964" s="209"/>
      <c r="D964" s="209"/>
      <c r="E964" s="209"/>
      <c r="F964" s="209"/>
      <c r="H964">
        <v>4805</v>
      </c>
    </row>
    <row r="965" spans="1:8" x14ac:dyDescent="0.25">
      <c r="A965" s="210"/>
      <c r="B965" s="209"/>
      <c r="C965" s="209"/>
      <c r="D965" s="209"/>
      <c r="E965" s="209"/>
      <c r="F965" s="209"/>
      <c r="H965">
        <v>4810</v>
      </c>
    </row>
    <row r="966" spans="1:8" x14ac:dyDescent="0.25">
      <c r="A966" s="210"/>
      <c r="B966" s="209"/>
      <c r="C966" s="209"/>
      <c r="D966" s="209"/>
      <c r="E966" s="209"/>
      <c r="F966" s="209"/>
      <c r="H966">
        <v>4815</v>
      </c>
    </row>
    <row r="967" spans="1:8" x14ac:dyDescent="0.25">
      <c r="A967" s="210"/>
      <c r="B967" s="209"/>
      <c r="C967" s="209"/>
      <c r="D967" s="209"/>
      <c r="E967" s="209"/>
      <c r="F967" s="209"/>
      <c r="H967">
        <v>4820</v>
      </c>
    </row>
    <row r="968" spans="1:8" x14ac:dyDescent="0.25">
      <c r="A968" s="210"/>
      <c r="B968" s="209"/>
      <c r="C968" s="209"/>
      <c r="D968" s="209"/>
      <c r="E968" s="209"/>
      <c r="F968" s="209"/>
      <c r="H968">
        <v>4825</v>
      </c>
    </row>
    <row r="969" spans="1:8" x14ac:dyDescent="0.25">
      <c r="A969" s="210"/>
      <c r="B969" s="209"/>
      <c r="C969" s="209"/>
      <c r="D969" s="209"/>
      <c r="E969" s="209"/>
      <c r="F969" s="209"/>
      <c r="H969">
        <v>4830</v>
      </c>
    </row>
    <row r="970" spans="1:8" x14ac:dyDescent="0.25">
      <c r="A970" s="210"/>
      <c r="B970" s="209"/>
      <c r="C970" s="209"/>
      <c r="D970" s="209"/>
      <c r="E970" s="209"/>
      <c r="F970" s="209"/>
      <c r="H970">
        <v>4835</v>
      </c>
    </row>
    <row r="971" spans="1:8" x14ac:dyDescent="0.25">
      <c r="A971" s="210"/>
      <c r="B971" s="209"/>
      <c r="C971" s="209"/>
      <c r="D971" s="209"/>
      <c r="E971" s="209"/>
      <c r="F971" s="209"/>
      <c r="H971">
        <v>4840</v>
      </c>
    </row>
    <row r="972" spans="1:8" x14ac:dyDescent="0.25">
      <c r="A972" s="210"/>
      <c r="B972" s="209"/>
      <c r="C972" s="209"/>
      <c r="D972" s="209"/>
      <c r="E972" s="209"/>
      <c r="F972" s="209"/>
      <c r="H972">
        <v>4845</v>
      </c>
    </row>
    <row r="973" spans="1:8" x14ac:dyDescent="0.25">
      <c r="A973" s="210"/>
      <c r="B973" s="209"/>
      <c r="C973" s="209"/>
      <c r="D973" s="209"/>
      <c r="E973" s="209"/>
      <c r="F973" s="209"/>
      <c r="H973">
        <v>4850</v>
      </c>
    </row>
    <row r="974" spans="1:8" x14ac:dyDescent="0.25">
      <c r="A974" s="210"/>
      <c r="B974" s="209"/>
      <c r="C974" s="209"/>
      <c r="D974" s="209"/>
      <c r="E974" s="209"/>
      <c r="F974" s="209"/>
      <c r="H974">
        <v>4855</v>
      </c>
    </row>
    <row r="975" spans="1:8" x14ac:dyDescent="0.25">
      <c r="A975" s="210"/>
      <c r="B975" s="209"/>
      <c r="C975" s="209"/>
      <c r="D975" s="209"/>
      <c r="E975" s="209"/>
      <c r="F975" s="209"/>
      <c r="H975">
        <v>4860</v>
      </c>
    </row>
    <row r="976" spans="1:8" x14ac:dyDescent="0.25">
      <c r="A976" s="210"/>
      <c r="B976" s="209"/>
      <c r="C976" s="209"/>
      <c r="D976" s="209"/>
      <c r="E976" s="209"/>
      <c r="F976" s="209"/>
      <c r="H976">
        <v>4865</v>
      </c>
    </row>
    <row r="977" spans="1:8" x14ac:dyDescent="0.25">
      <c r="A977" s="210"/>
      <c r="B977" s="209"/>
      <c r="C977" s="209"/>
      <c r="D977" s="209"/>
      <c r="E977" s="209"/>
      <c r="F977" s="209"/>
      <c r="H977">
        <v>4870</v>
      </c>
    </row>
    <row r="978" spans="1:8" x14ac:dyDescent="0.25">
      <c r="A978" s="210"/>
      <c r="B978" s="209"/>
      <c r="C978" s="209"/>
      <c r="D978" s="209"/>
      <c r="E978" s="209"/>
      <c r="F978" s="209"/>
      <c r="H978">
        <v>4875</v>
      </c>
    </row>
    <row r="979" spans="1:8" x14ac:dyDescent="0.25">
      <c r="A979" s="210"/>
      <c r="B979" s="209"/>
      <c r="C979" s="209"/>
      <c r="D979" s="209"/>
      <c r="E979" s="209"/>
      <c r="F979" s="209"/>
      <c r="H979">
        <v>4880</v>
      </c>
    </row>
    <row r="980" spans="1:8" x14ac:dyDescent="0.25">
      <c r="A980" s="210"/>
      <c r="B980" s="209"/>
      <c r="C980" s="209"/>
      <c r="D980" s="209"/>
      <c r="E980" s="209"/>
      <c r="F980" s="209"/>
      <c r="H980">
        <v>4885</v>
      </c>
    </row>
    <row r="981" spans="1:8" x14ac:dyDescent="0.25">
      <c r="A981" s="210"/>
      <c r="B981" s="209"/>
      <c r="C981" s="209"/>
      <c r="D981" s="209"/>
      <c r="E981" s="209"/>
      <c r="F981" s="209"/>
      <c r="H981">
        <v>4890</v>
      </c>
    </row>
    <row r="982" spans="1:8" x14ac:dyDescent="0.25">
      <c r="A982" s="210"/>
      <c r="B982" s="209"/>
      <c r="C982" s="209"/>
      <c r="D982" s="209"/>
      <c r="E982" s="209"/>
      <c r="F982" s="209"/>
      <c r="H982">
        <v>4895</v>
      </c>
    </row>
    <row r="983" spans="1:8" x14ac:dyDescent="0.25">
      <c r="A983" s="210"/>
      <c r="B983" s="209"/>
      <c r="C983" s="209"/>
      <c r="D983" s="209"/>
      <c r="E983" s="209"/>
      <c r="F983" s="209"/>
      <c r="H983">
        <v>4900</v>
      </c>
    </row>
    <row r="984" spans="1:8" x14ac:dyDescent="0.25">
      <c r="A984" s="210"/>
      <c r="B984" s="209"/>
      <c r="C984" s="209"/>
      <c r="D984" s="209"/>
      <c r="E984" s="209"/>
      <c r="F984" s="209"/>
      <c r="H984">
        <v>4905</v>
      </c>
    </row>
    <row r="985" spans="1:8" x14ac:dyDescent="0.25">
      <c r="A985" s="210"/>
      <c r="B985" s="209"/>
      <c r="C985" s="209"/>
      <c r="D985" s="209"/>
      <c r="E985" s="209"/>
      <c r="F985" s="209"/>
      <c r="H985">
        <v>4910</v>
      </c>
    </row>
    <row r="986" spans="1:8" x14ac:dyDescent="0.25">
      <c r="A986" s="210"/>
      <c r="B986" s="209"/>
      <c r="C986" s="209"/>
      <c r="D986" s="209"/>
      <c r="E986" s="209"/>
      <c r="F986" s="209"/>
      <c r="H986">
        <v>4915</v>
      </c>
    </row>
    <row r="987" spans="1:8" x14ac:dyDescent="0.25">
      <c r="A987" s="210"/>
      <c r="B987" s="209"/>
      <c r="C987" s="209"/>
      <c r="D987" s="209"/>
      <c r="E987" s="209"/>
      <c r="F987" s="209"/>
      <c r="H987">
        <v>4920</v>
      </c>
    </row>
    <row r="988" spans="1:8" x14ac:dyDescent="0.25">
      <c r="A988" s="210"/>
      <c r="B988" s="209"/>
      <c r="C988" s="209"/>
      <c r="D988" s="209"/>
      <c r="E988" s="209"/>
      <c r="F988" s="209"/>
      <c r="H988">
        <v>4925</v>
      </c>
    </row>
    <row r="989" spans="1:8" x14ac:dyDescent="0.25">
      <c r="A989" s="210"/>
      <c r="B989" s="209"/>
      <c r="C989" s="209"/>
      <c r="D989" s="209"/>
      <c r="E989" s="209"/>
      <c r="F989" s="209"/>
      <c r="H989">
        <v>4930</v>
      </c>
    </row>
    <row r="990" spans="1:8" x14ac:dyDescent="0.25">
      <c r="A990" s="210"/>
      <c r="B990" s="209"/>
      <c r="C990" s="209"/>
      <c r="D990" s="209"/>
      <c r="E990" s="209"/>
      <c r="F990" s="209"/>
      <c r="H990">
        <v>4935</v>
      </c>
    </row>
    <row r="991" spans="1:8" x14ac:dyDescent="0.25">
      <c r="A991" s="210"/>
      <c r="B991" s="209"/>
      <c r="C991" s="209"/>
      <c r="D991" s="209"/>
      <c r="E991" s="209"/>
      <c r="F991" s="209"/>
      <c r="H991">
        <v>4940</v>
      </c>
    </row>
    <row r="992" spans="1:8" x14ac:dyDescent="0.25">
      <c r="A992" s="210"/>
      <c r="B992" s="209"/>
      <c r="C992" s="209"/>
      <c r="D992" s="209"/>
      <c r="E992" s="209"/>
      <c r="F992" s="209"/>
      <c r="H992">
        <v>4945</v>
      </c>
    </row>
    <row r="993" spans="1:8" x14ac:dyDescent="0.25">
      <c r="A993" s="210"/>
      <c r="B993" s="209"/>
      <c r="C993" s="209"/>
      <c r="D993" s="209"/>
      <c r="E993" s="209"/>
      <c r="F993" s="209"/>
      <c r="H993">
        <v>4950</v>
      </c>
    </row>
    <row r="994" spans="1:8" x14ac:dyDescent="0.25">
      <c r="A994" s="210"/>
      <c r="B994" s="209"/>
      <c r="C994" s="209"/>
      <c r="D994" s="209"/>
      <c r="E994" s="209"/>
      <c r="F994" s="209"/>
      <c r="H994">
        <v>4955</v>
      </c>
    </row>
    <row r="995" spans="1:8" x14ac:dyDescent="0.25">
      <c r="A995" s="210"/>
      <c r="B995" s="209"/>
      <c r="C995" s="209"/>
      <c r="D995" s="209"/>
      <c r="E995" s="209"/>
      <c r="F995" s="209"/>
      <c r="H995">
        <v>4960</v>
      </c>
    </row>
    <row r="996" spans="1:8" x14ac:dyDescent="0.25">
      <c r="A996" s="210"/>
      <c r="B996" s="209"/>
      <c r="C996" s="209"/>
      <c r="D996" s="209"/>
      <c r="E996" s="209"/>
      <c r="F996" s="209"/>
      <c r="H996">
        <v>4965</v>
      </c>
    </row>
    <row r="997" spans="1:8" x14ac:dyDescent="0.25">
      <c r="A997" s="210"/>
      <c r="B997" s="209"/>
      <c r="C997" s="209"/>
      <c r="D997" s="209"/>
      <c r="E997" s="209"/>
      <c r="F997" s="209"/>
      <c r="H997">
        <v>4970</v>
      </c>
    </row>
    <row r="998" spans="1:8" x14ac:dyDescent="0.25">
      <c r="A998" s="210"/>
      <c r="B998" s="209"/>
      <c r="C998" s="209"/>
      <c r="D998" s="209"/>
      <c r="E998" s="209"/>
      <c r="F998" s="209"/>
      <c r="H998">
        <v>4975</v>
      </c>
    </row>
    <row r="999" spans="1:8" x14ac:dyDescent="0.25">
      <c r="A999" s="210"/>
      <c r="B999" s="209"/>
      <c r="C999" s="209"/>
      <c r="D999" s="209"/>
      <c r="E999" s="209"/>
      <c r="F999" s="209"/>
      <c r="H999">
        <v>4980</v>
      </c>
    </row>
    <row r="1000" spans="1:8" x14ac:dyDescent="0.25">
      <c r="A1000" s="210"/>
      <c r="B1000" s="209"/>
      <c r="C1000" s="209"/>
      <c r="D1000" s="209"/>
      <c r="E1000" s="209"/>
      <c r="F1000" s="209"/>
      <c r="H1000">
        <v>4985</v>
      </c>
    </row>
    <row r="1001" spans="1:8" x14ac:dyDescent="0.25">
      <c r="A1001" s="210"/>
      <c r="B1001" s="209"/>
      <c r="C1001" s="209"/>
      <c r="D1001" s="209"/>
      <c r="E1001" s="209"/>
      <c r="F1001" s="209"/>
      <c r="H1001">
        <v>4990</v>
      </c>
    </row>
    <row r="1002" spans="1:8" x14ac:dyDescent="0.25">
      <c r="A1002" s="210"/>
      <c r="B1002" s="209"/>
      <c r="C1002" s="209"/>
      <c r="D1002" s="209"/>
      <c r="E1002" s="209"/>
      <c r="F1002" s="209"/>
      <c r="H1002">
        <v>4995</v>
      </c>
    </row>
    <row r="1003" spans="1:8" x14ac:dyDescent="0.25">
      <c r="A1003" s="210"/>
      <c r="B1003" s="209"/>
      <c r="C1003" s="209"/>
      <c r="D1003" s="209"/>
      <c r="E1003" s="209"/>
      <c r="F1003" s="209"/>
      <c r="H1003">
        <v>5000</v>
      </c>
    </row>
    <row r="1004" spans="1:8" x14ac:dyDescent="0.25">
      <c r="A1004" s="210"/>
      <c r="B1004" s="209"/>
      <c r="C1004" s="209"/>
      <c r="D1004" s="209"/>
      <c r="E1004" s="209"/>
      <c r="F1004" s="209"/>
      <c r="H1004">
        <v>5005</v>
      </c>
    </row>
    <row r="1005" spans="1:8" x14ac:dyDescent="0.25">
      <c r="A1005" s="210"/>
      <c r="B1005" s="209"/>
      <c r="C1005" s="209"/>
      <c r="D1005" s="209"/>
      <c r="E1005" s="209"/>
      <c r="F1005" s="209"/>
      <c r="H1005">
        <v>5010</v>
      </c>
    </row>
    <row r="1006" spans="1:8" x14ac:dyDescent="0.25">
      <c r="A1006" s="210"/>
      <c r="B1006" s="209"/>
      <c r="C1006" s="209"/>
      <c r="D1006" s="209"/>
      <c r="E1006" s="209"/>
      <c r="F1006" s="209"/>
      <c r="H1006">
        <v>5015</v>
      </c>
    </row>
    <row r="1007" spans="1:8" x14ac:dyDescent="0.25">
      <c r="A1007" s="210"/>
      <c r="B1007" s="209"/>
      <c r="C1007" s="209"/>
      <c r="D1007" s="209"/>
      <c r="E1007" s="209"/>
      <c r="F1007" s="209"/>
      <c r="H1007">
        <v>5020</v>
      </c>
    </row>
    <row r="1008" spans="1:8" x14ac:dyDescent="0.25">
      <c r="A1008" s="210"/>
      <c r="B1008" s="209"/>
      <c r="C1008" s="209"/>
      <c r="D1008" s="209"/>
      <c r="E1008" s="209"/>
      <c r="F1008" s="209"/>
      <c r="H1008">
        <v>5025</v>
      </c>
    </row>
    <row r="1009" spans="1:8" x14ac:dyDescent="0.25">
      <c r="A1009" s="210"/>
      <c r="B1009" s="209"/>
      <c r="C1009" s="209"/>
      <c r="D1009" s="209"/>
      <c r="E1009" s="209"/>
      <c r="F1009" s="209"/>
      <c r="H1009">
        <v>5030</v>
      </c>
    </row>
    <row r="1010" spans="1:8" x14ac:dyDescent="0.25">
      <c r="A1010" s="210"/>
      <c r="B1010" s="209"/>
      <c r="C1010" s="209"/>
      <c r="D1010" s="209"/>
      <c r="E1010" s="209"/>
      <c r="F1010" s="209"/>
      <c r="H1010">
        <v>5035</v>
      </c>
    </row>
    <row r="1011" spans="1:8" x14ac:dyDescent="0.25">
      <c r="A1011" s="210"/>
      <c r="B1011" s="209"/>
      <c r="C1011" s="209"/>
      <c r="D1011" s="209"/>
      <c r="E1011" s="209"/>
      <c r="F1011" s="209"/>
      <c r="H1011">
        <v>5040</v>
      </c>
    </row>
    <row r="1012" spans="1:8" x14ac:dyDescent="0.25">
      <c r="A1012" s="210"/>
      <c r="B1012" s="209"/>
      <c r="C1012" s="209"/>
      <c r="D1012" s="209"/>
      <c r="E1012" s="209"/>
      <c r="F1012" s="209"/>
      <c r="H1012">
        <v>5045</v>
      </c>
    </row>
    <row r="1013" spans="1:8" x14ac:dyDescent="0.25">
      <c r="A1013" s="210"/>
      <c r="B1013" s="209"/>
      <c r="C1013" s="209"/>
      <c r="D1013" s="209"/>
      <c r="E1013" s="209"/>
      <c r="F1013" s="209"/>
      <c r="H1013">
        <v>5050</v>
      </c>
    </row>
    <row r="1014" spans="1:8" x14ac:dyDescent="0.25">
      <c r="A1014" s="210"/>
      <c r="B1014" s="209"/>
      <c r="C1014" s="209"/>
      <c r="D1014" s="209"/>
      <c r="E1014" s="209"/>
      <c r="F1014" s="209"/>
      <c r="H1014">
        <v>5055</v>
      </c>
    </row>
    <row r="1015" spans="1:8" x14ac:dyDescent="0.25">
      <c r="A1015" s="210"/>
      <c r="B1015" s="209"/>
      <c r="C1015" s="209"/>
      <c r="D1015" s="209"/>
      <c r="E1015" s="209"/>
      <c r="F1015" s="209"/>
      <c r="H1015">
        <v>5060</v>
      </c>
    </row>
    <row r="1016" spans="1:8" x14ac:dyDescent="0.25">
      <c r="A1016" s="210"/>
      <c r="B1016" s="209"/>
      <c r="C1016" s="209"/>
      <c r="D1016" s="209"/>
      <c r="E1016" s="209"/>
      <c r="F1016" s="209"/>
      <c r="H1016">
        <v>5065</v>
      </c>
    </row>
    <row r="1017" spans="1:8" x14ac:dyDescent="0.25">
      <c r="A1017" s="210"/>
      <c r="B1017" s="209"/>
      <c r="C1017" s="209"/>
      <c r="D1017" s="209"/>
      <c r="E1017" s="209"/>
      <c r="F1017" s="209"/>
      <c r="H1017">
        <v>5070</v>
      </c>
    </row>
    <row r="1018" spans="1:8" x14ac:dyDescent="0.25">
      <c r="A1018" s="210"/>
      <c r="B1018" s="209"/>
      <c r="C1018" s="209"/>
      <c r="D1018" s="209"/>
      <c r="E1018" s="209"/>
      <c r="F1018" s="209"/>
      <c r="H1018">
        <v>5075</v>
      </c>
    </row>
    <row r="1019" spans="1:8" x14ac:dyDescent="0.25">
      <c r="A1019" s="210"/>
      <c r="B1019" s="209"/>
      <c r="C1019" s="209"/>
      <c r="D1019" s="209"/>
      <c r="E1019" s="209"/>
      <c r="F1019" s="209"/>
      <c r="H1019">
        <v>5080</v>
      </c>
    </row>
    <row r="1020" spans="1:8" x14ac:dyDescent="0.25">
      <c r="A1020" s="210"/>
      <c r="B1020" s="209"/>
      <c r="C1020" s="209"/>
      <c r="D1020" s="209"/>
      <c r="E1020" s="209"/>
      <c r="F1020" s="209"/>
      <c r="H1020">
        <v>5085</v>
      </c>
    </row>
    <row r="1021" spans="1:8" x14ac:dyDescent="0.25">
      <c r="A1021" s="210"/>
      <c r="B1021" s="209"/>
      <c r="C1021" s="209"/>
      <c r="D1021" s="209"/>
      <c r="E1021" s="209"/>
      <c r="F1021" s="209"/>
      <c r="H1021">
        <v>5090</v>
      </c>
    </row>
    <row r="1022" spans="1:8" x14ac:dyDescent="0.25">
      <c r="A1022" s="210"/>
      <c r="B1022" s="209"/>
      <c r="C1022" s="209"/>
      <c r="D1022" s="209"/>
      <c r="E1022" s="209"/>
      <c r="F1022" s="209"/>
      <c r="H1022">
        <v>5095</v>
      </c>
    </row>
    <row r="1023" spans="1:8" x14ac:dyDescent="0.25">
      <c r="A1023" s="210"/>
      <c r="B1023" s="209"/>
      <c r="C1023" s="209"/>
      <c r="D1023" s="209"/>
      <c r="E1023" s="209"/>
      <c r="F1023" s="209"/>
      <c r="H1023">
        <v>5100</v>
      </c>
    </row>
    <row r="1024" spans="1:8" x14ac:dyDescent="0.25">
      <c r="A1024" s="210"/>
      <c r="B1024" s="209"/>
      <c r="C1024" s="209"/>
      <c r="D1024" s="209"/>
      <c r="E1024" s="209"/>
      <c r="F1024" s="209"/>
      <c r="H1024">
        <v>5105</v>
      </c>
    </row>
    <row r="1025" spans="1:8" x14ac:dyDescent="0.25">
      <c r="A1025" s="210"/>
      <c r="B1025" s="209"/>
      <c r="C1025" s="209"/>
      <c r="D1025" s="209"/>
      <c r="E1025" s="209"/>
      <c r="F1025" s="209"/>
      <c r="H1025">
        <v>5110</v>
      </c>
    </row>
    <row r="1026" spans="1:8" x14ac:dyDescent="0.25">
      <c r="A1026" s="210"/>
      <c r="B1026" s="209"/>
      <c r="C1026" s="209"/>
      <c r="D1026" s="209"/>
      <c r="E1026" s="209"/>
      <c r="F1026" s="209"/>
      <c r="H1026">
        <v>5115</v>
      </c>
    </row>
    <row r="1027" spans="1:8" x14ac:dyDescent="0.25">
      <c r="A1027" s="210"/>
      <c r="B1027" s="209"/>
      <c r="C1027" s="209"/>
      <c r="D1027" s="209"/>
      <c r="E1027" s="209"/>
      <c r="F1027" s="209"/>
      <c r="H1027">
        <v>5120</v>
      </c>
    </row>
    <row r="1028" spans="1:8" x14ac:dyDescent="0.25">
      <c r="A1028" s="210"/>
      <c r="B1028" s="209"/>
      <c r="C1028" s="209"/>
      <c r="D1028" s="209"/>
      <c r="E1028" s="209"/>
      <c r="F1028" s="209"/>
      <c r="H1028">
        <v>5125</v>
      </c>
    </row>
    <row r="1029" spans="1:8" x14ac:dyDescent="0.25">
      <c r="A1029" s="210"/>
      <c r="B1029" s="209"/>
      <c r="C1029" s="209"/>
      <c r="D1029" s="209"/>
      <c r="E1029" s="209"/>
      <c r="F1029" s="209"/>
      <c r="H1029">
        <v>5130</v>
      </c>
    </row>
    <row r="1030" spans="1:8" x14ac:dyDescent="0.25">
      <c r="A1030" s="210"/>
      <c r="B1030" s="209"/>
      <c r="C1030" s="209"/>
      <c r="D1030" s="209"/>
      <c r="E1030" s="209"/>
      <c r="F1030" s="209"/>
      <c r="H1030">
        <v>5135</v>
      </c>
    </row>
    <row r="1031" spans="1:8" x14ac:dyDescent="0.25">
      <c r="A1031" s="210"/>
      <c r="B1031" s="209"/>
      <c r="C1031" s="209"/>
      <c r="D1031" s="209"/>
      <c r="E1031" s="209"/>
      <c r="F1031" s="209"/>
      <c r="H1031">
        <v>5140</v>
      </c>
    </row>
    <row r="1032" spans="1:8" x14ac:dyDescent="0.25">
      <c r="A1032" s="210"/>
      <c r="B1032" s="209"/>
      <c r="C1032" s="209"/>
      <c r="D1032" s="209"/>
      <c r="E1032" s="209"/>
      <c r="F1032" s="209"/>
      <c r="H1032">
        <v>5145</v>
      </c>
    </row>
    <row r="1033" spans="1:8" x14ac:dyDescent="0.25">
      <c r="A1033" s="210"/>
      <c r="B1033" s="209"/>
      <c r="C1033" s="209"/>
      <c r="D1033" s="209"/>
      <c r="E1033" s="209"/>
      <c r="F1033" s="209"/>
      <c r="H1033">
        <v>5150</v>
      </c>
    </row>
    <row r="1034" spans="1:8" x14ac:dyDescent="0.25">
      <c r="A1034" s="210"/>
      <c r="B1034" s="209"/>
      <c r="C1034" s="209"/>
      <c r="D1034" s="209"/>
      <c r="E1034" s="209"/>
      <c r="F1034" s="209"/>
      <c r="H1034">
        <v>5155</v>
      </c>
    </row>
    <row r="1035" spans="1:8" x14ac:dyDescent="0.25">
      <c r="A1035" s="210"/>
      <c r="B1035" s="209"/>
      <c r="C1035" s="209"/>
      <c r="D1035" s="209"/>
      <c r="E1035" s="209"/>
      <c r="F1035" s="209"/>
      <c r="H1035">
        <v>5160</v>
      </c>
    </row>
    <row r="1036" spans="1:8" x14ac:dyDescent="0.25">
      <c r="A1036" s="210"/>
      <c r="B1036" s="209"/>
      <c r="C1036" s="209"/>
      <c r="D1036" s="209"/>
      <c r="E1036" s="209"/>
      <c r="F1036" s="209"/>
      <c r="H1036">
        <v>5165</v>
      </c>
    </row>
    <row r="1037" spans="1:8" x14ac:dyDescent="0.25">
      <c r="A1037" s="210"/>
      <c r="B1037" s="209"/>
      <c r="C1037" s="209"/>
      <c r="D1037" s="209"/>
      <c r="E1037" s="209"/>
      <c r="F1037" s="209"/>
      <c r="H1037">
        <v>5170</v>
      </c>
    </row>
    <row r="1038" spans="1:8" x14ac:dyDescent="0.25">
      <c r="A1038" s="210"/>
      <c r="B1038" s="209"/>
      <c r="C1038" s="209"/>
      <c r="D1038" s="209"/>
      <c r="E1038" s="209"/>
      <c r="F1038" s="209"/>
      <c r="H1038">
        <v>5175</v>
      </c>
    </row>
    <row r="1039" spans="1:8" x14ac:dyDescent="0.25">
      <c r="A1039" s="210"/>
      <c r="B1039" s="209"/>
      <c r="C1039" s="209"/>
      <c r="D1039" s="209"/>
      <c r="E1039" s="209"/>
      <c r="F1039" s="209"/>
      <c r="H1039">
        <v>5180</v>
      </c>
    </row>
    <row r="1040" spans="1:8" x14ac:dyDescent="0.25">
      <c r="A1040" s="210"/>
      <c r="B1040" s="209"/>
      <c r="C1040" s="209"/>
      <c r="D1040" s="209"/>
      <c r="E1040" s="209"/>
      <c r="F1040" s="209"/>
      <c r="H1040">
        <v>5185</v>
      </c>
    </row>
    <row r="1041" spans="1:8" x14ac:dyDescent="0.25">
      <c r="A1041" s="210"/>
      <c r="B1041" s="209"/>
      <c r="C1041" s="209"/>
      <c r="D1041" s="209"/>
      <c r="E1041" s="209"/>
      <c r="F1041" s="209"/>
      <c r="H1041">
        <v>5190</v>
      </c>
    </row>
    <row r="1042" spans="1:8" x14ac:dyDescent="0.25">
      <c r="A1042" s="210"/>
      <c r="B1042" s="209"/>
      <c r="C1042" s="209"/>
      <c r="D1042" s="209"/>
      <c r="E1042" s="209"/>
      <c r="F1042" s="209"/>
      <c r="H1042">
        <v>5195</v>
      </c>
    </row>
    <row r="1043" spans="1:8" x14ac:dyDescent="0.25">
      <c r="A1043" s="210"/>
      <c r="B1043" s="209"/>
      <c r="C1043" s="209"/>
      <c r="D1043" s="209"/>
      <c r="E1043" s="209"/>
      <c r="F1043" s="209"/>
      <c r="H1043">
        <v>5200</v>
      </c>
    </row>
    <row r="1044" spans="1:8" x14ac:dyDescent="0.25">
      <c r="A1044" s="210"/>
      <c r="B1044" s="209"/>
      <c r="C1044" s="209"/>
      <c r="D1044" s="209"/>
      <c r="E1044" s="209"/>
      <c r="F1044" s="209"/>
      <c r="H1044">
        <v>5205</v>
      </c>
    </row>
    <row r="1045" spans="1:8" x14ac:dyDescent="0.25">
      <c r="A1045" s="210"/>
      <c r="B1045" s="209"/>
      <c r="C1045" s="209"/>
      <c r="D1045" s="209"/>
      <c r="E1045" s="209"/>
      <c r="F1045" s="209"/>
      <c r="H1045">
        <v>5210</v>
      </c>
    </row>
    <row r="1046" spans="1:8" x14ac:dyDescent="0.25">
      <c r="A1046" s="210"/>
      <c r="B1046" s="209"/>
      <c r="C1046" s="209"/>
      <c r="D1046" s="209"/>
      <c r="E1046" s="209"/>
      <c r="F1046" s="209"/>
      <c r="H1046">
        <v>5215</v>
      </c>
    </row>
    <row r="1047" spans="1:8" x14ac:dyDescent="0.25">
      <c r="A1047" s="210"/>
      <c r="B1047" s="209"/>
      <c r="C1047" s="209"/>
      <c r="D1047" s="209"/>
      <c r="E1047" s="209"/>
      <c r="F1047" s="209"/>
      <c r="H1047">
        <v>5220</v>
      </c>
    </row>
    <row r="1048" spans="1:8" x14ac:dyDescent="0.25">
      <c r="A1048" s="210"/>
      <c r="B1048" s="209"/>
      <c r="C1048" s="209"/>
      <c r="D1048" s="209"/>
      <c r="E1048" s="209"/>
      <c r="F1048" s="209"/>
      <c r="H1048">
        <v>5225</v>
      </c>
    </row>
    <row r="1049" spans="1:8" x14ac:dyDescent="0.25">
      <c r="A1049" s="210"/>
      <c r="B1049" s="209"/>
      <c r="C1049" s="209"/>
      <c r="D1049" s="209"/>
      <c r="E1049" s="209"/>
      <c r="F1049" s="209"/>
      <c r="H1049">
        <v>5230</v>
      </c>
    </row>
    <row r="1050" spans="1:8" x14ac:dyDescent="0.25">
      <c r="A1050" s="210"/>
      <c r="B1050" s="209"/>
      <c r="C1050" s="209"/>
      <c r="D1050" s="209"/>
      <c r="E1050" s="209"/>
      <c r="F1050" s="209"/>
      <c r="H1050">
        <v>5235</v>
      </c>
    </row>
    <row r="1051" spans="1:8" x14ac:dyDescent="0.25">
      <c r="A1051" s="210"/>
      <c r="B1051" s="209"/>
      <c r="C1051" s="209"/>
      <c r="D1051" s="209"/>
      <c r="E1051" s="209"/>
      <c r="F1051" s="209"/>
      <c r="H1051">
        <v>5240</v>
      </c>
    </row>
    <row r="1052" spans="1:8" x14ac:dyDescent="0.25">
      <c r="A1052" s="210"/>
      <c r="B1052" s="209"/>
      <c r="C1052" s="209"/>
      <c r="D1052" s="209"/>
      <c r="E1052" s="209"/>
      <c r="F1052" s="209"/>
      <c r="H1052">
        <v>5245</v>
      </c>
    </row>
    <row r="1053" spans="1:8" x14ac:dyDescent="0.25">
      <c r="A1053" s="210"/>
      <c r="B1053" s="209"/>
      <c r="C1053" s="209"/>
      <c r="D1053" s="209"/>
      <c r="E1053" s="209"/>
      <c r="F1053" s="209"/>
      <c r="H1053">
        <v>5250</v>
      </c>
    </row>
    <row r="1054" spans="1:8" x14ac:dyDescent="0.25">
      <c r="A1054" s="210"/>
      <c r="B1054" s="209"/>
      <c r="C1054" s="209"/>
      <c r="D1054" s="209"/>
      <c r="E1054" s="209"/>
      <c r="F1054" s="209"/>
      <c r="H1054">
        <v>5255</v>
      </c>
    </row>
    <row r="1055" spans="1:8" x14ac:dyDescent="0.25">
      <c r="A1055" s="210"/>
      <c r="B1055" s="209"/>
      <c r="C1055" s="209"/>
      <c r="D1055" s="209"/>
      <c r="E1055" s="209"/>
      <c r="F1055" s="209"/>
      <c r="H1055">
        <v>5260</v>
      </c>
    </row>
    <row r="1056" spans="1:8" x14ac:dyDescent="0.25">
      <c r="A1056" s="210"/>
      <c r="B1056" s="209"/>
      <c r="C1056" s="209"/>
      <c r="D1056" s="209"/>
      <c r="E1056" s="209"/>
      <c r="F1056" s="209"/>
      <c r="H1056">
        <v>5265</v>
      </c>
    </row>
    <row r="1057" spans="1:8" x14ac:dyDescent="0.25">
      <c r="A1057" s="210"/>
      <c r="B1057" s="209"/>
      <c r="C1057" s="209"/>
      <c r="D1057" s="209"/>
      <c r="E1057" s="209"/>
      <c r="F1057" s="209"/>
      <c r="H1057">
        <v>5270</v>
      </c>
    </row>
    <row r="1058" spans="1:8" x14ac:dyDescent="0.25">
      <c r="A1058" s="210"/>
      <c r="B1058" s="209"/>
      <c r="C1058" s="209"/>
      <c r="D1058" s="209"/>
      <c r="E1058" s="209"/>
      <c r="F1058" s="209"/>
      <c r="H1058">
        <v>5275</v>
      </c>
    </row>
    <row r="1059" spans="1:8" x14ac:dyDescent="0.25">
      <c r="A1059" s="210"/>
      <c r="B1059" s="209"/>
      <c r="C1059" s="209"/>
      <c r="D1059" s="209"/>
      <c r="E1059" s="209"/>
      <c r="F1059" s="209"/>
      <c r="H1059">
        <v>5280</v>
      </c>
    </row>
    <row r="1060" spans="1:8" x14ac:dyDescent="0.25">
      <c r="A1060" s="210"/>
      <c r="B1060" s="209"/>
      <c r="C1060" s="209"/>
      <c r="D1060" s="209"/>
      <c r="E1060" s="209"/>
      <c r="F1060" s="209"/>
      <c r="H1060">
        <v>5285</v>
      </c>
    </row>
    <row r="1061" spans="1:8" x14ac:dyDescent="0.25">
      <c r="A1061" s="210"/>
      <c r="B1061" s="209"/>
      <c r="C1061" s="209"/>
      <c r="D1061" s="209"/>
      <c r="E1061" s="209"/>
      <c r="F1061" s="209"/>
      <c r="H1061">
        <v>5290</v>
      </c>
    </row>
    <row r="1062" spans="1:8" x14ac:dyDescent="0.25">
      <c r="A1062" s="210"/>
      <c r="B1062" s="209"/>
      <c r="C1062" s="209"/>
      <c r="D1062" s="209"/>
      <c r="E1062" s="209"/>
      <c r="F1062" s="209"/>
      <c r="H1062">
        <v>5295</v>
      </c>
    </row>
    <row r="1063" spans="1:8" x14ac:dyDescent="0.25">
      <c r="A1063" s="210"/>
      <c r="B1063" s="209"/>
      <c r="C1063" s="209"/>
      <c r="D1063" s="209"/>
      <c r="E1063" s="209"/>
      <c r="F1063" s="209"/>
      <c r="H1063">
        <v>5300</v>
      </c>
    </row>
    <row r="1064" spans="1:8" x14ac:dyDescent="0.25">
      <c r="A1064" s="210"/>
      <c r="B1064" s="209"/>
      <c r="C1064" s="209"/>
      <c r="D1064" s="209"/>
      <c r="E1064" s="209"/>
      <c r="F1064" s="209"/>
      <c r="H1064">
        <v>5305</v>
      </c>
    </row>
    <row r="1065" spans="1:8" x14ac:dyDescent="0.25">
      <c r="A1065" s="210"/>
      <c r="B1065" s="209"/>
      <c r="C1065" s="209"/>
      <c r="D1065" s="209"/>
      <c r="E1065" s="209"/>
      <c r="F1065" s="209"/>
      <c r="H1065">
        <v>5310</v>
      </c>
    </row>
    <row r="1066" spans="1:8" x14ac:dyDescent="0.25">
      <c r="A1066" s="210"/>
      <c r="B1066" s="209"/>
      <c r="C1066" s="209"/>
      <c r="D1066" s="209"/>
      <c r="E1066" s="209"/>
      <c r="F1066" s="209"/>
      <c r="H1066">
        <v>5315</v>
      </c>
    </row>
    <row r="1067" spans="1:8" x14ac:dyDescent="0.25">
      <c r="A1067" s="210"/>
      <c r="B1067" s="209"/>
      <c r="C1067" s="209"/>
      <c r="D1067" s="209"/>
      <c r="E1067" s="209"/>
      <c r="F1067" s="209"/>
      <c r="H1067">
        <v>5320</v>
      </c>
    </row>
    <row r="1068" spans="1:8" x14ac:dyDescent="0.25">
      <c r="A1068" s="210"/>
      <c r="B1068" s="209"/>
      <c r="C1068" s="209"/>
      <c r="D1068" s="209"/>
      <c r="E1068" s="209"/>
      <c r="F1068" s="209"/>
      <c r="H1068">
        <v>5325</v>
      </c>
    </row>
    <row r="1069" spans="1:8" x14ac:dyDescent="0.25">
      <c r="A1069" s="210"/>
      <c r="B1069" s="209"/>
      <c r="C1069" s="209"/>
      <c r="D1069" s="209"/>
      <c r="E1069" s="209"/>
      <c r="F1069" s="209"/>
      <c r="H1069">
        <v>5330</v>
      </c>
    </row>
    <row r="1070" spans="1:8" x14ac:dyDescent="0.25">
      <c r="A1070" s="210"/>
      <c r="B1070" s="209"/>
      <c r="C1070" s="209"/>
      <c r="D1070" s="209"/>
      <c r="E1070" s="209"/>
      <c r="F1070" s="209"/>
      <c r="H1070">
        <v>5335</v>
      </c>
    </row>
    <row r="1071" spans="1:8" x14ac:dyDescent="0.25">
      <c r="A1071" s="210"/>
      <c r="B1071" s="209"/>
      <c r="C1071" s="209"/>
      <c r="D1071" s="209"/>
      <c r="E1071" s="209"/>
      <c r="F1071" s="209"/>
      <c r="H1071">
        <v>5340</v>
      </c>
    </row>
    <row r="1072" spans="1:8" x14ac:dyDescent="0.25">
      <c r="A1072" s="210"/>
      <c r="B1072" s="209"/>
      <c r="C1072" s="209"/>
      <c r="D1072" s="209"/>
      <c r="E1072" s="209"/>
      <c r="F1072" s="209"/>
      <c r="H1072">
        <v>5345</v>
      </c>
    </row>
    <row r="1073" spans="1:8" x14ac:dyDescent="0.25">
      <c r="A1073" s="210"/>
      <c r="B1073" s="209"/>
      <c r="C1073" s="209"/>
      <c r="D1073" s="209"/>
      <c r="E1073" s="209"/>
      <c r="F1073" s="209"/>
      <c r="H1073">
        <v>5350</v>
      </c>
    </row>
    <row r="1074" spans="1:8" x14ac:dyDescent="0.25">
      <c r="A1074" s="210"/>
      <c r="B1074" s="209"/>
      <c r="C1074" s="209"/>
      <c r="D1074" s="209"/>
      <c r="E1074" s="209"/>
      <c r="F1074" s="209"/>
      <c r="H1074">
        <v>5355</v>
      </c>
    </row>
    <row r="1075" spans="1:8" x14ac:dyDescent="0.25">
      <c r="A1075" s="210"/>
      <c r="B1075" s="209"/>
      <c r="C1075" s="209"/>
      <c r="D1075" s="209"/>
      <c r="E1075" s="209"/>
      <c r="F1075" s="209"/>
      <c r="H1075">
        <v>5360</v>
      </c>
    </row>
    <row r="1076" spans="1:8" x14ac:dyDescent="0.25">
      <c r="A1076" s="210"/>
      <c r="B1076" s="209"/>
      <c r="C1076" s="209"/>
      <c r="D1076" s="209"/>
      <c r="E1076" s="209"/>
      <c r="F1076" s="209"/>
      <c r="H1076">
        <v>5365</v>
      </c>
    </row>
    <row r="1077" spans="1:8" x14ac:dyDescent="0.25">
      <c r="A1077" s="210"/>
      <c r="B1077" s="209"/>
      <c r="C1077" s="209"/>
      <c r="D1077" s="209"/>
      <c r="E1077" s="209"/>
      <c r="F1077" s="209"/>
      <c r="H1077">
        <v>5370</v>
      </c>
    </row>
    <row r="1078" spans="1:8" x14ac:dyDescent="0.25">
      <c r="A1078" s="210"/>
      <c r="B1078" s="209"/>
      <c r="C1078" s="209"/>
      <c r="D1078" s="209"/>
      <c r="E1078" s="209"/>
      <c r="F1078" s="209"/>
      <c r="H1078">
        <v>5375</v>
      </c>
    </row>
    <row r="1079" spans="1:8" x14ac:dyDescent="0.25">
      <c r="A1079" s="210"/>
      <c r="B1079" s="209"/>
      <c r="C1079" s="209"/>
      <c r="D1079" s="209"/>
      <c r="E1079" s="209"/>
      <c r="F1079" s="209"/>
      <c r="H1079">
        <v>5380</v>
      </c>
    </row>
    <row r="1080" spans="1:8" x14ac:dyDescent="0.25">
      <c r="A1080" s="210"/>
      <c r="B1080" s="209"/>
      <c r="C1080" s="209"/>
      <c r="D1080" s="209"/>
      <c r="E1080" s="209"/>
      <c r="F1080" s="209"/>
      <c r="H1080">
        <v>5385</v>
      </c>
    </row>
    <row r="1081" spans="1:8" x14ac:dyDescent="0.25">
      <c r="A1081" s="210"/>
      <c r="B1081" s="209"/>
      <c r="C1081" s="209"/>
      <c r="D1081" s="209"/>
      <c r="E1081" s="209"/>
      <c r="F1081" s="209"/>
      <c r="H1081">
        <v>5390</v>
      </c>
    </row>
    <row r="1082" spans="1:8" x14ac:dyDescent="0.25">
      <c r="A1082" s="210"/>
      <c r="B1082" s="209"/>
      <c r="C1082" s="209"/>
      <c r="D1082" s="209"/>
      <c r="E1082" s="209"/>
      <c r="F1082" s="209"/>
      <c r="H1082">
        <v>5395</v>
      </c>
    </row>
    <row r="1083" spans="1:8" x14ac:dyDescent="0.25">
      <c r="A1083" s="210"/>
      <c r="B1083" s="209"/>
      <c r="C1083" s="209"/>
      <c r="D1083" s="209"/>
      <c r="E1083" s="209"/>
      <c r="F1083" s="209"/>
      <c r="H1083">
        <v>5400</v>
      </c>
    </row>
    <row r="1084" spans="1:8" x14ac:dyDescent="0.25">
      <c r="A1084" s="210"/>
      <c r="B1084" s="209"/>
      <c r="C1084" s="209"/>
      <c r="D1084" s="209"/>
      <c r="E1084" s="209"/>
      <c r="F1084" s="209"/>
      <c r="H1084">
        <v>5405</v>
      </c>
    </row>
    <row r="1085" spans="1:8" x14ac:dyDescent="0.25">
      <c r="A1085" s="210"/>
      <c r="B1085" s="209"/>
      <c r="C1085" s="209"/>
      <c r="D1085" s="209"/>
      <c r="E1085" s="209"/>
      <c r="F1085" s="209"/>
      <c r="H1085">
        <v>5410</v>
      </c>
    </row>
    <row r="1086" spans="1:8" x14ac:dyDescent="0.25">
      <c r="A1086" s="210"/>
      <c r="B1086" s="209"/>
      <c r="C1086" s="209"/>
      <c r="D1086" s="209"/>
      <c r="E1086" s="209"/>
      <c r="F1086" s="209"/>
      <c r="H1086">
        <v>5415</v>
      </c>
    </row>
    <row r="1087" spans="1:8" x14ac:dyDescent="0.25">
      <c r="A1087" s="210"/>
      <c r="B1087" s="209"/>
      <c r="C1087" s="209"/>
      <c r="D1087" s="209"/>
      <c r="E1087" s="209"/>
      <c r="F1087" s="209"/>
      <c r="H1087">
        <v>5420</v>
      </c>
    </row>
    <row r="1088" spans="1:8" x14ac:dyDescent="0.25">
      <c r="A1088" s="210"/>
      <c r="B1088" s="209"/>
      <c r="C1088" s="209"/>
      <c r="D1088" s="209"/>
      <c r="E1088" s="209"/>
      <c r="F1088" s="209"/>
      <c r="H1088">
        <v>5425</v>
      </c>
    </row>
    <row r="1089" spans="1:8" x14ac:dyDescent="0.25">
      <c r="A1089" s="210"/>
      <c r="B1089" s="209"/>
      <c r="C1089" s="209"/>
      <c r="D1089" s="209"/>
      <c r="E1089" s="209"/>
      <c r="F1089" s="209"/>
      <c r="H1089">
        <v>5430</v>
      </c>
    </row>
    <row r="1090" spans="1:8" x14ac:dyDescent="0.25">
      <c r="A1090" s="210"/>
      <c r="B1090" s="209"/>
      <c r="C1090" s="209"/>
      <c r="D1090" s="209"/>
      <c r="E1090" s="209"/>
      <c r="F1090" s="209"/>
      <c r="H1090">
        <v>5435</v>
      </c>
    </row>
    <row r="1091" spans="1:8" x14ac:dyDescent="0.25">
      <c r="A1091" s="210"/>
      <c r="B1091" s="209"/>
      <c r="C1091" s="209"/>
      <c r="D1091" s="209"/>
      <c r="E1091" s="209"/>
      <c r="F1091" s="209"/>
      <c r="H1091">
        <v>5440</v>
      </c>
    </row>
    <row r="1092" spans="1:8" x14ac:dyDescent="0.25">
      <c r="A1092" s="210"/>
      <c r="B1092" s="209"/>
      <c r="C1092" s="209"/>
      <c r="D1092" s="209"/>
      <c r="E1092" s="209"/>
      <c r="F1092" s="209"/>
      <c r="H1092">
        <v>5445</v>
      </c>
    </row>
    <row r="1093" spans="1:8" x14ac:dyDescent="0.25">
      <c r="A1093" s="210"/>
      <c r="B1093" s="209"/>
      <c r="C1093" s="209"/>
      <c r="D1093" s="209"/>
      <c r="E1093" s="209"/>
      <c r="F1093" s="209"/>
      <c r="H1093">
        <v>5450</v>
      </c>
    </row>
    <row r="1094" spans="1:8" x14ac:dyDescent="0.25">
      <c r="A1094" s="210"/>
      <c r="B1094" s="209"/>
      <c r="C1094" s="209"/>
      <c r="D1094" s="209"/>
      <c r="E1094" s="209"/>
      <c r="F1094" s="209"/>
      <c r="H1094">
        <v>5455</v>
      </c>
    </row>
    <row r="1095" spans="1:8" x14ac:dyDescent="0.25">
      <c r="A1095" s="210"/>
      <c r="B1095" s="209"/>
      <c r="C1095" s="209"/>
      <c r="D1095" s="209"/>
      <c r="E1095" s="209"/>
      <c r="F1095" s="209"/>
      <c r="H1095">
        <v>5460</v>
      </c>
    </row>
    <row r="1096" spans="1:8" x14ac:dyDescent="0.25">
      <c r="A1096" s="210"/>
      <c r="B1096" s="209"/>
      <c r="C1096" s="209"/>
      <c r="D1096" s="209"/>
      <c r="E1096" s="209"/>
      <c r="F1096" s="209"/>
      <c r="H1096">
        <v>5465</v>
      </c>
    </row>
    <row r="1097" spans="1:8" x14ac:dyDescent="0.25">
      <c r="A1097" s="210"/>
      <c r="B1097" s="209"/>
      <c r="C1097" s="209"/>
      <c r="D1097" s="209"/>
      <c r="E1097" s="209"/>
      <c r="F1097" s="209"/>
      <c r="H1097">
        <v>5470</v>
      </c>
    </row>
    <row r="1098" spans="1:8" x14ac:dyDescent="0.25">
      <c r="A1098" s="210"/>
      <c r="B1098" s="209"/>
      <c r="C1098" s="209"/>
      <c r="D1098" s="209"/>
      <c r="E1098" s="209"/>
      <c r="F1098" s="209"/>
      <c r="H1098">
        <v>5475</v>
      </c>
    </row>
    <row r="1099" spans="1:8" x14ac:dyDescent="0.25">
      <c r="A1099" s="210"/>
      <c r="B1099" s="209"/>
      <c r="C1099" s="209"/>
      <c r="D1099" s="209"/>
      <c r="E1099" s="209"/>
      <c r="F1099" s="209"/>
      <c r="H1099">
        <v>5480</v>
      </c>
    </row>
    <row r="1100" spans="1:8" x14ac:dyDescent="0.25">
      <c r="A1100" s="210"/>
      <c r="B1100" s="209"/>
      <c r="C1100" s="209"/>
      <c r="D1100" s="209"/>
      <c r="E1100" s="209"/>
      <c r="F1100" s="209"/>
      <c r="H1100">
        <v>5485</v>
      </c>
    </row>
    <row r="1101" spans="1:8" x14ac:dyDescent="0.25">
      <c r="A1101" s="210"/>
      <c r="B1101" s="209"/>
      <c r="C1101" s="209"/>
      <c r="D1101" s="209"/>
      <c r="E1101" s="209"/>
      <c r="F1101" s="209"/>
      <c r="H1101">
        <v>5490</v>
      </c>
    </row>
    <row r="1102" spans="1:8" x14ac:dyDescent="0.25">
      <c r="A1102" s="210"/>
      <c r="B1102" s="209"/>
      <c r="C1102" s="209"/>
      <c r="D1102" s="209"/>
      <c r="E1102" s="209"/>
      <c r="F1102" s="209"/>
      <c r="H1102">
        <v>5495</v>
      </c>
    </row>
    <row r="1103" spans="1:8" x14ac:dyDescent="0.25">
      <c r="A1103" s="210"/>
      <c r="B1103" s="209"/>
      <c r="C1103" s="209"/>
      <c r="D1103" s="209"/>
      <c r="E1103" s="209"/>
      <c r="F1103" s="209"/>
      <c r="H1103">
        <v>5500</v>
      </c>
    </row>
    <row r="1104" spans="1:8" x14ac:dyDescent="0.25">
      <c r="A1104" s="210"/>
      <c r="B1104" s="209"/>
      <c r="C1104" s="209"/>
      <c r="D1104" s="209"/>
      <c r="E1104" s="209"/>
      <c r="F1104" s="209"/>
      <c r="H1104">
        <v>5505</v>
      </c>
    </row>
    <row r="1105" spans="1:8" x14ac:dyDescent="0.25">
      <c r="A1105" s="210"/>
      <c r="B1105" s="209"/>
      <c r="C1105" s="209"/>
      <c r="D1105" s="209"/>
      <c r="E1105" s="209"/>
      <c r="F1105" s="209"/>
      <c r="H1105">
        <v>5510</v>
      </c>
    </row>
    <row r="1106" spans="1:8" x14ac:dyDescent="0.25">
      <c r="A1106" s="210"/>
      <c r="B1106" s="209"/>
      <c r="C1106" s="209"/>
      <c r="D1106" s="209"/>
      <c r="E1106" s="209"/>
      <c r="F1106" s="209"/>
      <c r="H1106">
        <v>5515</v>
      </c>
    </row>
    <row r="1107" spans="1:8" x14ac:dyDescent="0.25">
      <c r="A1107" s="210"/>
      <c r="B1107" s="209"/>
      <c r="C1107" s="209"/>
      <c r="D1107" s="209"/>
      <c r="E1107" s="209"/>
      <c r="F1107" s="209"/>
      <c r="H1107">
        <v>5520</v>
      </c>
    </row>
    <row r="1108" spans="1:8" x14ac:dyDescent="0.25">
      <c r="A1108" s="210"/>
      <c r="B1108" s="209"/>
      <c r="C1108" s="209"/>
      <c r="D1108" s="209"/>
      <c r="E1108" s="209"/>
      <c r="F1108" s="209"/>
      <c r="H1108">
        <v>5525</v>
      </c>
    </row>
    <row r="1109" spans="1:8" x14ac:dyDescent="0.25">
      <c r="A1109" s="210"/>
      <c r="B1109" s="209"/>
      <c r="C1109" s="209"/>
      <c r="D1109" s="209"/>
      <c r="E1109" s="209"/>
      <c r="F1109" s="209"/>
      <c r="H1109">
        <v>5530</v>
      </c>
    </row>
    <row r="1110" spans="1:8" x14ac:dyDescent="0.25">
      <c r="A1110" s="210"/>
      <c r="B1110" s="209"/>
      <c r="C1110" s="209"/>
      <c r="D1110" s="209"/>
      <c r="E1110" s="209"/>
      <c r="F1110" s="209"/>
      <c r="H1110">
        <v>5535</v>
      </c>
    </row>
    <row r="1111" spans="1:8" x14ac:dyDescent="0.25">
      <c r="A1111" s="210"/>
      <c r="B1111" s="209"/>
      <c r="C1111" s="209"/>
      <c r="D1111" s="209"/>
      <c r="E1111" s="209"/>
      <c r="F1111" s="209"/>
      <c r="H1111">
        <v>5540</v>
      </c>
    </row>
    <row r="1112" spans="1:8" x14ac:dyDescent="0.25">
      <c r="A1112" s="210"/>
      <c r="B1112" s="209"/>
      <c r="C1112" s="209"/>
      <c r="D1112" s="209"/>
      <c r="E1112" s="209"/>
      <c r="F1112" s="209"/>
      <c r="H1112">
        <v>5545</v>
      </c>
    </row>
    <row r="1113" spans="1:8" x14ac:dyDescent="0.25">
      <c r="A1113" s="210"/>
      <c r="B1113" s="209"/>
      <c r="C1113" s="209"/>
      <c r="D1113" s="209"/>
      <c r="E1113" s="209"/>
      <c r="F1113" s="209"/>
      <c r="H1113">
        <v>5550</v>
      </c>
    </row>
    <row r="1114" spans="1:8" x14ac:dyDescent="0.25">
      <c r="A1114" s="210"/>
      <c r="B1114" s="209"/>
      <c r="C1114" s="209"/>
      <c r="D1114" s="209"/>
      <c r="E1114" s="209"/>
      <c r="F1114" s="209"/>
      <c r="H1114">
        <v>5555</v>
      </c>
    </row>
    <row r="1115" spans="1:8" x14ac:dyDescent="0.25">
      <c r="A1115" s="210"/>
      <c r="B1115" s="209"/>
      <c r="C1115" s="209"/>
      <c r="D1115" s="209"/>
      <c r="E1115" s="209"/>
      <c r="F1115" s="209"/>
      <c r="H1115">
        <v>5560</v>
      </c>
    </row>
    <row r="1116" spans="1:8" x14ac:dyDescent="0.25">
      <c r="A1116" s="210"/>
      <c r="B1116" s="209"/>
      <c r="C1116" s="209"/>
      <c r="D1116" s="209"/>
      <c r="E1116" s="209"/>
      <c r="F1116" s="209"/>
      <c r="H1116">
        <v>5565</v>
      </c>
    </row>
    <row r="1117" spans="1:8" x14ac:dyDescent="0.25">
      <c r="A1117" s="210"/>
      <c r="B1117" s="209"/>
      <c r="C1117" s="209"/>
      <c r="D1117" s="209"/>
      <c r="E1117" s="209"/>
      <c r="F1117" s="209"/>
      <c r="H1117">
        <v>5570</v>
      </c>
    </row>
    <row r="1118" spans="1:8" x14ac:dyDescent="0.25">
      <c r="A1118" s="210"/>
      <c r="B1118" s="209"/>
      <c r="C1118" s="209"/>
      <c r="D1118" s="209"/>
      <c r="E1118" s="209"/>
      <c r="F1118" s="209"/>
      <c r="H1118">
        <v>5575</v>
      </c>
    </row>
    <row r="1119" spans="1:8" x14ac:dyDescent="0.25">
      <c r="A1119" s="210"/>
      <c r="B1119" s="209"/>
      <c r="C1119" s="209"/>
      <c r="D1119" s="209"/>
      <c r="E1119" s="209"/>
      <c r="F1119" s="209"/>
      <c r="H1119">
        <v>5580</v>
      </c>
    </row>
    <row r="1120" spans="1:8" x14ac:dyDescent="0.25">
      <c r="A1120" s="210"/>
      <c r="B1120" s="209"/>
      <c r="C1120" s="209"/>
      <c r="D1120" s="209"/>
      <c r="E1120" s="209"/>
      <c r="F1120" s="209"/>
      <c r="H1120">
        <v>5585</v>
      </c>
    </row>
    <row r="1121" spans="1:8" x14ac:dyDescent="0.25">
      <c r="A1121" s="210"/>
      <c r="B1121" s="209"/>
      <c r="C1121" s="209"/>
      <c r="D1121" s="209"/>
      <c r="E1121" s="209"/>
      <c r="F1121" s="209"/>
      <c r="H1121">
        <v>5590</v>
      </c>
    </row>
    <row r="1122" spans="1:8" x14ac:dyDescent="0.25">
      <c r="A1122" s="210"/>
      <c r="B1122" s="209"/>
      <c r="C1122" s="209"/>
      <c r="D1122" s="209"/>
      <c r="E1122" s="209"/>
      <c r="F1122" s="209"/>
      <c r="H1122">
        <v>5595</v>
      </c>
    </row>
    <row r="1123" spans="1:8" x14ac:dyDescent="0.25">
      <c r="A1123" s="210"/>
      <c r="B1123" s="209"/>
      <c r="C1123" s="209"/>
      <c r="D1123" s="209"/>
      <c r="E1123" s="209"/>
      <c r="F1123" s="209"/>
      <c r="H1123">
        <v>5600</v>
      </c>
    </row>
    <row r="1124" spans="1:8" x14ac:dyDescent="0.25">
      <c r="A1124" s="210"/>
      <c r="B1124" s="209"/>
      <c r="C1124" s="209"/>
      <c r="D1124" s="209"/>
      <c r="E1124" s="209"/>
      <c r="F1124" s="209"/>
      <c r="H1124">
        <v>5605</v>
      </c>
    </row>
    <row r="1125" spans="1:8" x14ac:dyDescent="0.25">
      <c r="A1125" s="210"/>
      <c r="B1125" s="209"/>
      <c r="C1125" s="209"/>
      <c r="D1125" s="209"/>
      <c r="E1125" s="209"/>
      <c r="F1125" s="209"/>
      <c r="H1125">
        <v>5610</v>
      </c>
    </row>
    <row r="1126" spans="1:8" x14ac:dyDescent="0.25">
      <c r="A1126" s="210"/>
      <c r="B1126" s="209"/>
      <c r="C1126" s="209"/>
      <c r="D1126" s="209"/>
      <c r="E1126" s="209"/>
      <c r="F1126" s="209"/>
      <c r="H1126">
        <v>5615</v>
      </c>
    </row>
    <row r="1127" spans="1:8" x14ac:dyDescent="0.25">
      <c r="A1127" s="210"/>
      <c r="B1127" s="209"/>
      <c r="C1127" s="209"/>
      <c r="D1127" s="209"/>
      <c r="E1127" s="209"/>
      <c r="F1127" s="209"/>
      <c r="H1127">
        <v>5620</v>
      </c>
    </row>
    <row r="1128" spans="1:8" x14ac:dyDescent="0.25">
      <c r="A1128" s="210"/>
      <c r="B1128" s="209"/>
      <c r="C1128" s="209"/>
      <c r="D1128" s="209"/>
      <c r="E1128" s="209"/>
      <c r="F1128" s="209"/>
      <c r="H1128">
        <v>5625</v>
      </c>
    </row>
    <row r="1129" spans="1:8" x14ac:dyDescent="0.25">
      <c r="A1129" s="210"/>
      <c r="B1129" s="209"/>
      <c r="C1129" s="209"/>
      <c r="D1129" s="209"/>
      <c r="E1129" s="209"/>
      <c r="F1129" s="209"/>
      <c r="H1129">
        <v>5630</v>
      </c>
    </row>
    <row r="1130" spans="1:8" x14ac:dyDescent="0.25">
      <c r="A1130" s="210"/>
      <c r="B1130" s="209"/>
      <c r="C1130" s="209"/>
      <c r="D1130" s="209"/>
      <c r="E1130" s="209"/>
      <c r="F1130" s="209"/>
      <c r="H1130">
        <v>5635</v>
      </c>
    </row>
    <row r="1131" spans="1:8" x14ac:dyDescent="0.25">
      <c r="A1131" s="210"/>
      <c r="B1131" s="209"/>
      <c r="C1131" s="209"/>
      <c r="D1131" s="209"/>
      <c r="E1131" s="209"/>
      <c r="F1131" s="209"/>
      <c r="H1131">
        <v>5640</v>
      </c>
    </row>
    <row r="1132" spans="1:8" x14ac:dyDescent="0.25">
      <c r="A1132" s="210"/>
      <c r="B1132" s="209"/>
      <c r="C1132" s="209"/>
      <c r="D1132" s="209"/>
      <c r="E1132" s="209"/>
      <c r="F1132" s="209"/>
      <c r="H1132">
        <v>5645</v>
      </c>
    </row>
    <row r="1133" spans="1:8" x14ac:dyDescent="0.25">
      <c r="A1133" s="210"/>
      <c r="B1133" s="209"/>
      <c r="C1133" s="209"/>
      <c r="D1133" s="209"/>
      <c r="E1133" s="209"/>
      <c r="F1133" s="209"/>
      <c r="H1133">
        <v>5650</v>
      </c>
    </row>
    <row r="1134" spans="1:8" x14ac:dyDescent="0.25">
      <c r="A1134" s="210"/>
      <c r="B1134" s="209"/>
      <c r="C1134" s="209"/>
      <c r="D1134" s="209"/>
      <c r="E1134" s="209"/>
      <c r="F1134" s="209"/>
      <c r="H1134">
        <v>5655</v>
      </c>
    </row>
    <row r="1135" spans="1:8" x14ac:dyDescent="0.25">
      <c r="A1135" s="210"/>
      <c r="B1135" s="209"/>
      <c r="C1135" s="209"/>
      <c r="D1135" s="209"/>
      <c r="E1135" s="209"/>
      <c r="F1135" s="209"/>
      <c r="H1135">
        <v>5660</v>
      </c>
    </row>
    <row r="1136" spans="1:8" x14ac:dyDescent="0.25">
      <c r="A1136" s="210"/>
      <c r="B1136" s="209"/>
      <c r="C1136" s="209"/>
      <c r="D1136" s="209"/>
      <c r="E1136" s="209"/>
      <c r="F1136" s="209"/>
      <c r="H1136">
        <v>5665</v>
      </c>
    </row>
    <row r="1137" spans="1:8" x14ac:dyDescent="0.25">
      <c r="A1137" s="210"/>
      <c r="B1137" s="209"/>
      <c r="C1137" s="209"/>
      <c r="D1137" s="209"/>
      <c r="E1137" s="209"/>
      <c r="F1137" s="209"/>
      <c r="H1137">
        <v>5670</v>
      </c>
    </row>
    <row r="1138" spans="1:8" x14ac:dyDescent="0.25">
      <c r="A1138" s="210"/>
      <c r="B1138" s="209"/>
      <c r="C1138" s="209"/>
      <c r="D1138" s="209"/>
      <c r="E1138" s="209"/>
      <c r="F1138" s="209"/>
      <c r="H1138">
        <v>5675</v>
      </c>
    </row>
    <row r="1139" spans="1:8" x14ac:dyDescent="0.25">
      <c r="A1139" s="210"/>
      <c r="B1139" s="209"/>
      <c r="C1139" s="209"/>
      <c r="D1139" s="209"/>
      <c r="E1139" s="209"/>
      <c r="F1139" s="209"/>
      <c r="H1139">
        <v>5680</v>
      </c>
    </row>
    <row r="1140" spans="1:8" x14ac:dyDescent="0.25">
      <c r="A1140" s="210"/>
      <c r="B1140" s="209"/>
      <c r="C1140" s="209"/>
      <c r="D1140" s="209"/>
      <c r="E1140" s="209"/>
      <c r="F1140" s="209"/>
      <c r="H1140">
        <v>5685</v>
      </c>
    </row>
    <row r="1141" spans="1:8" x14ac:dyDescent="0.25">
      <c r="A1141" s="210"/>
      <c r="B1141" s="209"/>
      <c r="C1141" s="209"/>
      <c r="D1141" s="209"/>
      <c r="E1141" s="209"/>
      <c r="F1141" s="209"/>
      <c r="H1141">
        <v>5690</v>
      </c>
    </row>
    <row r="1142" spans="1:8" x14ac:dyDescent="0.25">
      <c r="A1142" s="210"/>
      <c r="B1142" s="209"/>
      <c r="C1142" s="209"/>
      <c r="D1142" s="209"/>
      <c r="E1142" s="209"/>
      <c r="F1142" s="209"/>
      <c r="H1142">
        <v>5695</v>
      </c>
    </row>
    <row r="1143" spans="1:8" x14ac:dyDescent="0.25">
      <c r="A1143" s="210"/>
      <c r="B1143" s="209"/>
      <c r="C1143" s="209"/>
      <c r="D1143" s="209"/>
      <c r="E1143" s="209"/>
      <c r="F1143" s="209"/>
      <c r="H1143">
        <v>5700</v>
      </c>
    </row>
    <row r="1144" spans="1:8" x14ac:dyDescent="0.25">
      <c r="A1144" s="210"/>
      <c r="B1144" s="209"/>
      <c r="C1144" s="209"/>
      <c r="D1144" s="209"/>
      <c r="E1144" s="209"/>
      <c r="F1144" s="209"/>
      <c r="H1144">
        <v>5705</v>
      </c>
    </row>
    <row r="1145" spans="1:8" x14ac:dyDescent="0.25">
      <c r="A1145" s="210"/>
      <c r="B1145" s="209"/>
      <c r="C1145" s="209"/>
      <c r="D1145" s="209"/>
      <c r="E1145" s="209"/>
      <c r="F1145" s="209"/>
      <c r="H1145">
        <v>5710</v>
      </c>
    </row>
    <row r="1146" spans="1:8" x14ac:dyDescent="0.25">
      <c r="A1146" s="210"/>
      <c r="B1146" s="209"/>
      <c r="C1146" s="209"/>
      <c r="D1146" s="209"/>
      <c r="E1146" s="209"/>
      <c r="F1146" s="209"/>
      <c r="H1146">
        <v>5715</v>
      </c>
    </row>
    <row r="1147" spans="1:8" x14ac:dyDescent="0.25">
      <c r="A1147" s="210"/>
      <c r="B1147" s="209"/>
      <c r="C1147" s="209"/>
      <c r="D1147" s="209"/>
      <c r="E1147" s="209"/>
      <c r="F1147" s="209"/>
      <c r="H1147">
        <v>5720</v>
      </c>
    </row>
    <row r="1148" spans="1:8" x14ac:dyDescent="0.25">
      <c r="A1148" s="210"/>
      <c r="B1148" s="209"/>
      <c r="C1148" s="209"/>
      <c r="D1148" s="209"/>
      <c r="E1148" s="209"/>
      <c r="F1148" s="209"/>
      <c r="H1148">
        <v>5725</v>
      </c>
    </row>
    <row r="1149" spans="1:8" x14ac:dyDescent="0.25">
      <c r="A1149" s="210"/>
      <c r="B1149" s="209"/>
      <c r="C1149" s="209"/>
      <c r="D1149" s="209"/>
      <c r="E1149" s="209"/>
      <c r="F1149" s="209"/>
      <c r="H1149">
        <v>5730</v>
      </c>
    </row>
    <row r="1150" spans="1:8" x14ac:dyDescent="0.25">
      <c r="A1150" s="210"/>
      <c r="B1150" s="209"/>
      <c r="C1150" s="209"/>
      <c r="D1150" s="209"/>
      <c r="E1150" s="209"/>
      <c r="F1150" s="209"/>
      <c r="H1150">
        <v>5735</v>
      </c>
    </row>
    <row r="1151" spans="1:8" x14ac:dyDescent="0.25">
      <c r="A1151" s="210"/>
      <c r="B1151" s="209"/>
      <c r="C1151" s="209"/>
      <c r="D1151" s="209"/>
      <c r="E1151" s="209"/>
      <c r="F1151" s="209"/>
      <c r="H1151">
        <v>5740</v>
      </c>
    </row>
    <row r="1152" spans="1:8" x14ac:dyDescent="0.25">
      <c r="A1152" s="210"/>
      <c r="B1152" s="209"/>
      <c r="C1152" s="209"/>
      <c r="D1152" s="209"/>
      <c r="E1152" s="209"/>
      <c r="F1152" s="209"/>
      <c r="H1152">
        <v>5745</v>
      </c>
    </row>
    <row r="1153" spans="1:8" x14ac:dyDescent="0.25">
      <c r="A1153" s="210"/>
      <c r="B1153" s="209"/>
      <c r="C1153" s="209"/>
      <c r="D1153" s="209"/>
      <c r="E1153" s="209"/>
      <c r="F1153" s="209"/>
      <c r="H1153">
        <v>5750</v>
      </c>
    </row>
    <row r="1154" spans="1:8" x14ac:dyDescent="0.25">
      <c r="A1154" s="210"/>
      <c r="B1154" s="209"/>
      <c r="C1154" s="209"/>
      <c r="D1154" s="209"/>
      <c r="E1154" s="209"/>
      <c r="F1154" s="209"/>
      <c r="H1154">
        <v>5755</v>
      </c>
    </row>
    <row r="1155" spans="1:8" x14ac:dyDescent="0.25">
      <c r="A1155" s="210"/>
      <c r="B1155" s="209"/>
      <c r="C1155" s="209"/>
      <c r="D1155" s="209"/>
      <c r="E1155" s="209"/>
      <c r="F1155" s="209"/>
      <c r="H1155">
        <v>5760</v>
      </c>
    </row>
    <row r="1156" spans="1:8" x14ac:dyDescent="0.25">
      <c r="A1156" s="210"/>
      <c r="B1156" s="209"/>
      <c r="C1156" s="209"/>
      <c r="D1156" s="209"/>
      <c r="E1156" s="209"/>
      <c r="F1156" s="209"/>
      <c r="H1156">
        <v>5765</v>
      </c>
    </row>
    <row r="1157" spans="1:8" x14ac:dyDescent="0.25">
      <c r="A1157" s="210"/>
      <c r="B1157" s="209"/>
      <c r="C1157" s="209"/>
      <c r="D1157" s="209"/>
      <c r="E1157" s="209"/>
      <c r="F1157" s="209"/>
      <c r="H1157">
        <v>5770</v>
      </c>
    </row>
    <row r="1158" spans="1:8" x14ac:dyDescent="0.25">
      <c r="A1158" s="210"/>
      <c r="B1158" s="209"/>
      <c r="C1158" s="209"/>
      <c r="D1158" s="209"/>
      <c r="E1158" s="209"/>
      <c r="F1158" s="209"/>
      <c r="H1158">
        <v>5775</v>
      </c>
    </row>
    <row r="1159" spans="1:8" x14ac:dyDescent="0.25">
      <c r="A1159" s="210"/>
      <c r="B1159" s="209"/>
      <c r="C1159" s="209"/>
      <c r="D1159" s="209"/>
      <c r="E1159" s="209"/>
      <c r="F1159" s="209"/>
      <c r="H1159">
        <v>5780</v>
      </c>
    </row>
    <row r="1160" spans="1:8" x14ac:dyDescent="0.25">
      <c r="A1160" s="210"/>
      <c r="B1160" s="209"/>
      <c r="C1160" s="209"/>
      <c r="D1160" s="209"/>
      <c r="E1160" s="209"/>
      <c r="F1160" s="209"/>
      <c r="H1160">
        <v>5785</v>
      </c>
    </row>
    <row r="1161" spans="1:8" x14ac:dyDescent="0.25">
      <c r="A1161" s="210"/>
      <c r="B1161" s="209"/>
      <c r="C1161" s="209"/>
      <c r="D1161" s="209"/>
      <c r="E1161" s="209"/>
      <c r="F1161" s="209"/>
      <c r="H1161">
        <v>5790</v>
      </c>
    </row>
    <row r="1162" spans="1:8" x14ac:dyDescent="0.25">
      <c r="A1162" s="210"/>
      <c r="B1162" s="209"/>
      <c r="C1162" s="209"/>
      <c r="D1162" s="209"/>
      <c r="E1162" s="209"/>
      <c r="F1162" s="209"/>
      <c r="H1162">
        <v>5795</v>
      </c>
    </row>
    <row r="1163" spans="1:8" x14ac:dyDescent="0.25">
      <c r="A1163" s="210"/>
      <c r="B1163" s="209"/>
      <c r="C1163" s="209"/>
      <c r="D1163" s="209"/>
      <c r="E1163" s="209"/>
      <c r="F1163" s="209"/>
      <c r="H1163">
        <v>5800</v>
      </c>
    </row>
    <row r="1164" spans="1:8" x14ac:dyDescent="0.25">
      <c r="A1164" s="210"/>
      <c r="B1164" s="209"/>
      <c r="C1164" s="209"/>
      <c r="D1164" s="209"/>
      <c r="E1164" s="209"/>
      <c r="F1164" s="209"/>
      <c r="H1164">
        <v>5805</v>
      </c>
    </row>
    <row r="1165" spans="1:8" x14ac:dyDescent="0.25">
      <c r="A1165" s="210"/>
      <c r="B1165" s="209"/>
      <c r="C1165" s="209"/>
      <c r="D1165" s="209"/>
      <c r="E1165" s="209"/>
      <c r="F1165" s="209"/>
      <c r="H1165">
        <v>5810</v>
      </c>
    </row>
    <row r="1166" spans="1:8" x14ac:dyDescent="0.25">
      <c r="A1166" s="210"/>
      <c r="B1166" s="209"/>
      <c r="C1166" s="209"/>
      <c r="D1166" s="209"/>
      <c r="E1166" s="209"/>
      <c r="F1166" s="209"/>
      <c r="H1166">
        <v>5815</v>
      </c>
    </row>
    <row r="1167" spans="1:8" x14ac:dyDescent="0.25">
      <c r="A1167" s="210"/>
      <c r="B1167" s="209"/>
      <c r="C1167" s="209"/>
      <c r="D1167" s="209"/>
      <c r="E1167" s="209"/>
      <c r="F1167" s="209"/>
      <c r="H1167">
        <v>5820</v>
      </c>
    </row>
    <row r="1168" spans="1:8" x14ac:dyDescent="0.25">
      <c r="A1168" s="210"/>
      <c r="B1168" s="209"/>
      <c r="C1168" s="209"/>
      <c r="D1168" s="209"/>
      <c r="E1168" s="209"/>
      <c r="F1168" s="209"/>
      <c r="H1168">
        <v>5825</v>
      </c>
    </row>
    <row r="1169" spans="1:8" x14ac:dyDescent="0.25">
      <c r="A1169" s="210"/>
      <c r="B1169" s="209"/>
      <c r="C1169" s="209"/>
      <c r="D1169" s="209"/>
      <c r="E1169" s="209"/>
      <c r="F1169" s="209"/>
      <c r="H1169">
        <v>5830</v>
      </c>
    </row>
    <row r="1170" spans="1:8" x14ac:dyDescent="0.25">
      <c r="A1170" s="210"/>
      <c r="B1170" s="209"/>
      <c r="C1170" s="209"/>
      <c r="D1170" s="209"/>
      <c r="E1170" s="209"/>
      <c r="F1170" s="209"/>
      <c r="H1170">
        <v>5835</v>
      </c>
    </row>
    <row r="1171" spans="1:8" x14ac:dyDescent="0.25">
      <c r="A1171" s="210"/>
      <c r="B1171" s="209"/>
      <c r="C1171" s="209"/>
      <c r="D1171" s="209"/>
      <c r="E1171" s="209"/>
      <c r="F1171" s="209"/>
      <c r="H1171">
        <v>5840</v>
      </c>
    </row>
    <row r="1172" spans="1:8" x14ac:dyDescent="0.25">
      <c r="A1172" s="210"/>
      <c r="B1172" s="209"/>
      <c r="C1172" s="209"/>
      <c r="D1172" s="209"/>
      <c r="E1172" s="209"/>
      <c r="F1172" s="209"/>
      <c r="H1172">
        <v>5845</v>
      </c>
    </row>
    <row r="1173" spans="1:8" x14ac:dyDescent="0.25">
      <c r="A1173" s="210"/>
      <c r="B1173" s="209"/>
      <c r="C1173" s="209"/>
      <c r="D1173" s="209"/>
      <c r="E1173" s="209"/>
      <c r="F1173" s="209"/>
      <c r="H1173">
        <v>5850</v>
      </c>
    </row>
    <row r="1174" spans="1:8" x14ac:dyDescent="0.25">
      <c r="A1174" s="210"/>
      <c r="B1174" s="209"/>
      <c r="C1174" s="209"/>
      <c r="D1174" s="209"/>
      <c r="E1174" s="209"/>
      <c r="F1174" s="209"/>
      <c r="H1174">
        <v>5855</v>
      </c>
    </row>
    <row r="1175" spans="1:8" x14ac:dyDescent="0.25">
      <c r="A1175" s="210"/>
      <c r="B1175" s="209"/>
      <c r="C1175" s="209"/>
      <c r="D1175" s="209"/>
      <c r="E1175" s="209"/>
      <c r="F1175" s="209"/>
      <c r="H1175">
        <v>5860</v>
      </c>
    </row>
    <row r="1176" spans="1:8" x14ac:dyDescent="0.25">
      <c r="A1176" s="210"/>
      <c r="B1176" s="209"/>
      <c r="C1176" s="209"/>
      <c r="D1176" s="209"/>
      <c r="E1176" s="209"/>
      <c r="F1176" s="209"/>
      <c r="H1176">
        <v>5865</v>
      </c>
    </row>
    <row r="1177" spans="1:8" x14ac:dyDescent="0.25">
      <c r="A1177" s="210"/>
      <c r="B1177" s="209"/>
      <c r="C1177" s="209"/>
      <c r="D1177" s="209"/>
      <c r="E1177" s="209"/>
      <c r="F1177" s="209"/>
      <c r="H1177">
        <v>5870</v>
      </c>
    </row>
    <row r="1178" spans="1:8" x14ac:dyDescent="0.25">
      <c r="A1178" s="210"/>
      <c r="B1178" s="209"/>
      <c r="C1178" s="209"/>
      <c r="D1178" s="209"/>
      <c r="E1178" s="209"/>
      <c r="F1178" s="209"/>
      <c r="H1178">
        <v>5875</v>
      </c>
    </row>
    <row r="1179" spans="1:8" x14ac:dyDescent="0.25">
      <c r="A1179" s="210"/>
      <c r="B1179" s="209"/>
      <c r="C1179" s="209"/>
      <c r="D1179" s="209"/>
      <c r="E1179" s="209"/>
      <c r="F1179" s="209"/>
      <c r="H1179">
        <v>5880</v>
      </c>
    </row>
    <row r="1180" spans="1:8" x14ac:dyDescent="0.25">
      <c r="A1180" s="210"/>
      <c r="B1180" s="209"/>
      <c r="C1180" s="209"/>
      <c r="D1180" s="209"/>
      <c r="E1180" s="209"/>
      <c r="F1180" s="209"/>
      <c r="H1180">
        <v>5885</v>
      </c>
    </row>
    <row r="1181" spans="1:8" x14ac:dyDescent="0.25">
      <c r="A1181" s="210"/>
      <c r="B1181" s="209"/>
      <c r="C1181" s="209"/>
      <c r="D1181" s="209"/>
      <c r="E1181" s="209"/>
      <c r="F1181" s="209"/>
      <c r="H1181">
        <v>5890</v>
      </c>
    </row>
    <row r="1182" spans="1:8" x14ac:dyDescent="0.25">
      <c r="A1182" s="210"/>
      <c r="B1182" s="209"/>
      <c r="C1182" s="209"/>
      <c r="D1182" s="209"/>
      <c r="E1182" s="209"/>
      <c r="F1182" s="209"/>
      <c r="H1182">
        <v>5895</v>
      </c>
    </row>
    <row r="1183" spans="1:8" x14ac:dyDescent="0.25">
      <c r="A1183" s="210"/>
      <c r="B1183" s="209"/>
      <c r="C1183" s="209"/>
      <c r="D1183" s="209"/>
      <c r="E1183" s="209"/>
      <c r="F1183" s="209"/>
      <c r="H1183">
        <v>5900</v>
      </c>
    </row>
    <row r="1184" spans="1:8" x14ac:dyDescent="0.25">
      <c r="A1184" s="210"/>
      <c r="B1184" s="209"/>
      <c r="C1184" s="209"/>
      <c r="D1184" s="209"/>
      <c r="E1184" s="209"/>
      <c r="F1184" s="209"/>
      <c r="H1184">
        <v>5905</v>
      </c>
    </row>
    <row r="1185" spans="1:8" x14ac:dyDescent="0.25">
      <c r="A1185" s="210"/>
      <c r="B1185" s="209"/>
      <c r="C1185" s="209"/>
      <c r="D1185" s="209"/>
      <c r="E1185" s="209"/>
      <c r="F1185" s="209"/>
      <c r="H1185">
        <v>5910</v>
      </c>
    </row>
    <row r="1186" spans="1:8" x14ac:dyDescent="0.25">
      <c r="A1186" s="210"/>
      <c r="B1186" s="209"/>
      <c r="C1186" s="209"/>
      <c r="D1186" s="209"/>
      <c r="E1186" s="209"/>
      <c r="F1186" s="209"/>
      <c r="H1186">
        <v>5915</v>
      </c>
    </row>
    <row r="1187" spans="1:8" x14ac:dyDescent="0.25">
      <c r="A1187" s="210"/>
      <c r="B1187" s="209"/>
      <c r="C1187" s="209"/>
      <c r="D1187" s="209"/>
      <c r="E1187" s="209"/>
      <c r="F1187" s="209"/>
      <c r="H1187">
        <v>5920</v>
      </c>
    </row>
    <row r="1188" spans="1:8" x14ac:dyDescent="0.25">
      <c r="A1188" s="210"/>
      <c r="B1188" s="209"/>
      <c r="C1188" s="209"/>
      <c r="D1188" s="209"/>
      <c r="E1188" s="209"/>
      <c r="F1188" s="209"/>
      <c r="H1188">
        <v>5925</v>
      </c>
    </row>
    <row r="1189" spans="1:8" x14ac:dyDescent="0.25">
      <c r="A1189" s="210"/>
      <c r="B1189" s="209"/>
      <c r="C1189" s="209"/>
      <c r="D1189" s="209"/>
      <c r="E1189" s="209"/>
      <c r="F1189" s="209"/>
      <c r="H1189">
        <v>5930</v>
      </c>
    </row>
    <row r="1190" spans="1:8" x14ac:dyDescent="0.25">
      <c r="A1190" s="210"/>
      <c r="B1190" s="209"/>
      <c r="C1190" s="209"/>
      <c r="D1190" s="209"/>
      <c r="E1190" s="209"/>
      <c r="F1190" s="209"/>
      <c r="H1190">
        <v>5935</v>
      </c>
    </row>
    <row r="1191" spans="1:8" x14ac:dyDescent="0.25">
      <c r="A1191" s="210"/>
      <c r="B1191" s="209"/>
      <c r="C1191" s="209"/>
      <c r="D1191" s="209"/>
      <c r="E1191" s="209"/>
      <c r="F1191" s="209"/>
      <c r="H1191">
        <v>5940</v>
      </c>
    </row>
    <row r="1192" spans="1:8" x14ac:dyDescent="0.25">
      <c r="A1192" s="210"/>
      <c r="B1192" s="209"/>
      <c r="C1192" s="209"/>
      <c r="D1192" s="209"/>
      <c r="E1192" s="209"/>
      <c r="F1192" s="209"/>
      <c r="H1192">
        <v>5945</v>
      </c>
    </row>
    <row r="1193" spans="1:8" x14ac:dyDescent="0.25">
      <c r="A1193" s="210"/>
      <c r="B1193" s="209"/>
      <c r="C1193" s="209"/>
      <c r="D1193" s="209"/>
      <c r="E1193" s="209"/>
      <c r="F1193" s="209"/>
      <c r="H1193">
        <v>5950</v>
      </c>
    </row>
    <row r="1194" spans="1:8" x14ac:dyDescent="0.25">
      <c r="A1194" s="210"/>
      <c r="B1194" s="209"/>
      <c r="C1194" s="209"/>
      <c r="D1194" s="209"/>
      <c r="E1194" s="209"/>
      <c r="F1194" s="209"/>
      <c r="H1194">
        <v>5955</v>
      </c>
    </row>
    <row r="1195" spans="1:8" x14ac:dyDescent="0.25">
      <c r="A1195" s="210"/>
      <c r="B1195" s="209"/>
      <c r="C1195" s="209"/>
      <c r="D1195" s="209"/>
      <c r="E1195" s="209"/>
      <c r="F1195" s="209"/>
      <c r="H1195">
        <v>5960</v>
      </c>
    </row>
    <row r="1196" spans="1:8" x14ac:dyDescent="0.25">
      <c r="A1196" s="210"/>
      <c r="B1196" s="209"/>
      <c r="C1196" s="209"/>
      <c r="D1196" s="209"/>
      <c r="E1196" s="209"/>
      <c r="F1196" s="209"/>
      <c r="H1196">
        <v>5965</v>
      </c>
    </row>
    <row r="1197" spans="1:8" x14ac:dyDescent="0.25">
      <c r="A1197" s="210"/>
      <c r="B1197" s="209"/>
      <c r="C1197" s="209"/>
      <c r="D1197" s="209"/>
      <c r="E1197" s="209"/>
      <c r="F1197" s="209"/>
      <c r="H1197">
        <v>5970</v>
      </c>
    </row>
    <row r="1198" spans="1:8" x14ac:dyDescent="0.25">
      <c r="A1198" s="210"/>
      <c r="B1198" s="209"/>
      <c r="C1198" s="209"/>
      <c r="D1198" s="209"/>
      <c r="E1198" s="209"/>
      <c r="F1198" s="209"/>
      <c r="H1198">
        <v>5975</v>
      </c>
    </row>
    <row r="1199" spans="1:8" x14ac:dyDescent="0.25">
      <c r="A1199" s="210"/>
      <c r="B1199" s="209"/>
      <c r="C1199" s="209"/>
      <c r="D1199" s="209"/>
      <c r="E1199" s="209"/>
      <c r="F1199" s="209"/>
      <c r="H1199">
        <v>5980</v>
      </c>
    </row>
    <row r="1200" spans="1:8" x14ac:dyDescent="0.25">
      <c r="A1200" s="210"/>
      <c r="B1200" s="209"/>
      <c r="C1200" s="209"/>
      <c r="D1200" s="209"/>
      <c r="E1200" s="209"/>
      <c r="F1200" s="209"/>
      <c r="H1200">
        <v>5985</v>
      </c>
    </row>
    <row r="1201" spans="1:8" x14ac:dyDescent="0.25">
      <c r="A1201" s="210"/>
      <c r="B1201" s="209"/>
      <c r="C1201" s="209"/>
      <c r="D1201" s="209"/>
      <c r="E1201" s="209"/>
      <c r="F1201" s="209"/>
      <c r="H1201">
        <v>5990</v>
      </c>
    </row>
    <row r="1202" spans="1:8" x14ac:dyDescent="0.25">
      <c r="A1202" s="210"/>
      <c r="B1202" s="209"/>
      <c r="C1202" s="209"/>
      <c r="D1202" s="209"/>
      <c r="E1202" s="209"/>
      <c r="F1202" s="209"/>
      <c r="H1202">
        <v>5995</v>
      </c>
    </row>
    <row r="1203" spans="1:8" x14ac:dyDescent="0.25">
      <c r="A1203" s="210"/>
      <c r="B1203" s="209"/>
      <c r="C1203" s="209"/>
      <c r="D1203" s="209"/>
      <c r="E1203" s="209"/>
      <c r="F1203" s="209"/>
      <c r="H1203">
        <v>6000</v>
      </c>
    </row>
    <row r="1204" spans="1:8" x14ac:dyDescent="0.25">
      <c r="A1204" s="210"/>
      <c r="B1204" s="209"/>
      <c r="C1204" s="209"/>
      <c r="D1204" s="209"/>
      <c r="E1204" s="209"/>
      <c r="F1204" s="209"/>
      <c r="H1204">
        <v>6005</v>
      </c>
    </row>
    <row r="1205" spans="1:8" x14ac:dyDescent="0.25">
      <c r="A1205" s="210"/>
      <c r="B1205" s="209"/>
      <c r="C1205" s="209"/>
      <c r="D1205" s="209"/>
      <c r="E1205" s="209"/>
      <c r="F1205" s="209"/>
      <c r="H1205">
        <v>6010</v>
      </c>
    </row>
    <row r="1206" spans="1:8" x14ac:dyDescent="0.25">
      <c r="A1206" s="210"/>
      <c r="B1206" s="209"/>
      <c r="C1206" s="209"/>
      <c r="D1206" s="209"/>
      <c r="E1206" s="209"/>
      <c r="F1206" s="209"/>
      <c r="H1206">
        <v>6015</v>
      </c>
    </row>
    <row r="1207" spans="1:8" x14ac:dyDescent="0.25">
      <c r="A1207" s="210"/>
      <c r="B1207" s="209"/>
      <c r="C1207" s="209"/>
      <c r="D1207" s="209"/>
      <c r="E1207" s="209"/>
      <c r="F1207" s="209"/>
      <c r="H1207">
        <v>6020</v>
      </c>
    </row>
    <row r="1208" spans="1:8" x14ac:dyDescent="0.25">
      <c r="A1208" s="210"/>
      <c r="B1208" s="209"/>
      <c r="C1208" s="209"/>
      <c r="D1208" s="209"/>
      <c r="E1208" s="209"/>
      <c r="F1208" s="209"/>
      <c r="H1208">
        <v>6025</v>
      </c>
    </row>
    <row r="1209" spans="1:8" x14ac:dyDescent="0.25">
      <c r="A1209" s="210"/>
      <c r="B1209" s="209"/>
      <c r="C1209" s="209"/>
      <c r="D1209" s="209"/>
      <c r="E1209" s="209"/>
      <c r="F1209" s="209"/>
      <c r="H1209">
        <v>6030</v>
      </c>
    </row>
    <row r="1210" spans="1:8" x14ac:dyDescent="0.25">
      <c r="A1210" s="210"/>
      <c r="B1210" s="209"/>
      <c r="C1210" s="209"/>
      <c r="D1210" s="209"/>
      <c r="E1210" s="209"/>
      <c r="F1210" s="209"/>
      <c r="H1210">
        <v>6035</v>
      </c>
    </row>
    <row r="1211" spans="1:8" x14ac:dyDescent="0.25">
      <c r="A1211" s="210"/>
      <c r="B1211" s="209"/>
      <c r="C1211" s="209"/>
      <c r="D1211" s="209"/>
      <c r="E1211" s="209"/>
      <c r="F1211" s="209"/>
      <c r="H1211">
        <v>6040</v>
      </c>
    </row>
    <row r="1212" spans="1:8" x14ac:dyDescent="0.25">
      <c r="A1212" s="210"/>
      <c r="B1212" s="209"/>
      <c r="C1212" s="209"/>
      <c r="D1212" s="209"/>
      <c r="E1212" s="209"/>
      <c r="F1212" s="209"/>
      <c r="H1212">
        <v>6045</v>
      </c>
    </row>
    <row r="1213" spans="1:8" x14ac:dyDescent="0.25">
      <c r="A1213" s="210"/>
      <c r="B1213" s="209"/>
      <c r="C1213" s="209"/>
      <c r="D1213" s="209"/>
      <c r="E1213" s="209"/>
      <c r="F1213" s="209"/>
      <c r="H1213">
        <v>6050</v>
      </c>
    </row>
    <row r="1214" spans="1:8" x14ac:dyDescent="0.25">
      <c r="A1214" s="210"/>
      <c r="B1214" s="209"/>
      <c r="C1214" s="209"/>
      <c r="D1214" s="209"/>
      <c r="E1214" s="209"/>
      <c r="F1214" s="209"/>
      <c r="H1214">
        <v>6055</v>
      </c>
    </row>
    <row r="1215" spans="1:8" x14ac:dyDescent="0.25">
      <c r="A1215" s="210"/>
      <c r="B1215" s="209"/>
      <c r="C1215" s="209"/>
      <c r="D1215" s="209"/>
      <c r="E1215" s="209"/>
      <c r="F1215" s="209"/>
      <c r="H1215">
        <v>6060</v>
      </c>
    </row>
    <row r="1216" spans="1:8" x14ac:dyDescent="0.25">
      <c r="A1216" s="210"/>
      <c r="B1216" s="209"/>
      <c r="C1216" s="209"/>
      <c r="D1216" s="209"/>
      <c r="E1216" s="209"/>
      <c r="F1216" s="209"/>
      <c r="H1216">
        <v>6065</v>
      </c>
    </row>
    <row r="1217" spans="1:8" x14ac:dyDescent="0.25">
      <c r="A1217" s="210"/>
      <c r="B1217" s="209"/>
      <c r="C1217" s="209"/>
      <c r="D1217" s="209"/>
      <c r="E1217" s="209"/>
      <c r="F1217" s="209"/>
      <c r="H1217">
        <v>6070</v>
      </c>
    </row>
    <row r="1218" spans="1:8" x14ac:dyDescent="0.25">
      <c r="A1218" s="210"/>
      <c r="B1218" s="209"/>
      <c r="C1218" s="209"/>
      <c r="D1218" s="209"/>
      <c r="E1218" s="209"/>
      <c r="F1218" s="209"/>
      <c r="H1218">
        <v>6075</v>
      </c>
    </row>
    <row r="1219" spans="1:8" x14ac:dyDescent="0.25">
      <c r="A1219" s="210"/>
      <c r="B1219" s="209"/>
      <c r="C1219" s="209"/>
      <c r="D1219" s="209"/>
      <c r="E1219" s="209"/>
      <c r="F1219" s="209"/>
      <c r="H1219">
        <v>6080</v>
      </c>
    </row>
    <row r="1220" spans="1:8" x14ac:dyDescent="0.25">
      <c r="A1220" s="210"/>
      <c r="B1220" s="209"/>
      <c r="C1220" s="209"/>
      <c r="D1220" s="209"/>
      <c r="E1220" s="209"/>
      <c r="F1220" s="209"/>
      <c r="H1220">
        <v>6085</v>
      </c>
    </row>
    <row r="1221" spans="1:8" x14ac:dyDescent="0.25">
      <c r="A1221" s="210"/>
      <c r="B1221" s="209"/>
      <c r="C1221" s="209"/>
      <c r="D1221" s="209"/>
      <c r="E1221" s="209"/>
      <c r="F1221" s="209"/>
      <c r="H1221">
        <v>6090</v>
      </c>
    </row>
    <row r="1222" spans="1:8" x14ac:dyDescent="0.25">
      <c r="A1222" s="210"/>
      <c r="B1222" s="209"/>
      <c r="C1222" s="209"/>
      <c r="D1222" s="209"/>
      <c r="E1222" s="209"/>
      <c r="F1222" s="209"/>
      <c r="H1222">
        <v>6095</v>
      </c>
    </row>
    <row r="1223" spans="1:8" x14ac:dyDescent="0.25">
      <c r="A1223" s="210"/>
      <c r="B1223" s="209"/>
      <c r="C1223" s="209"/>
      <c r="D1223" s="209"/>
      <c r="E1223" s="209"/>
      <c r="F1223" s="209"/>
      <c r="H1223">
        <v>6100</v>
      </c>
    </row>
    <row r="1224" spans="1:8" x14ac:dyDescent="0.25">
      <c r="A1224" s="210"/>
      <c r="B1224" s="209"/>
      <c r="C1224" s="209"/>
      <c r="D1224" s="209"/>
      <c r="E1224" s="209"/>
      <c r="F1224" s="209"/>
      <c r="H1224">
        <v>6105</v>
      </c>
    </row>
    <row r="1225" spans="1:8" x14ac:dyDescent="0.25">
      <c r="A1225" s="210"/>
      <c r="B1225" s="209"/>
      <c r="C1225" s="209"/>
      <c r="D1225" s="209"/>
      <c r="E1225" s="209"/>
      <c r="F1225" s="209"/>
      <c r="H1225">
        <v>6110</v>
      </c>
    </row>
    <row r="1226" spans="1:8" x14ac:dyDescent="0.25">
      <c r="A1226" s="210"/>
      <c r="B1226" s="209"/>
      <c r="C1226" s="209"/>
      <c r="D1226" s="209"/>
      <c r="E1226" s="209"/>
      <c r="F1226" s="209"/>
      <c r="H1226">
        <v>6115</v>
      </c>
    </row>
    <row r="1227" spans="1:8" x14ac:dyDescent="0.25">
      <c r="A1227" s="210"/>
      <c r="B1227" s="209"/>
      <c r="C1227" s="209"/>
      <c r="D1227" s="209"/>
      <c r="E1227" s="209"/>
      <c r="F1227" s="209"/>
      <c r="H1227">
        <v>6120</v>
      </c>
    </row>
    <row r="1228" spans="1:8" x14ac:dyDescent="0.25">
      <c r="A1228" s="210"/>
      <c r="B1228" s="209"/>
      <c r="C1228" s="209"/>
      <c r="D1228" s="209"/>
      <c r="E1228" s="209"/>
      <c r="F1228" s="209"/>
      <c r="H1228">
        <v>6125</v>
      </c>
    </row>
    <row r="1229" spans="1:8" x14ac:dyDescent="0.25">
      <c r="A1229" s="210"/>
      <c r="B1229" s="209"/>
      <c r="C1229" s="209"/>
      <c r="D1229" s="209"/>
      <c r="E1229" s="209"/>
      <c r="F1229" s="209"/>
      <c r="H1229">
        <v>6130</v>
      </c>
    </row>
    <row r="1230" spans="1:8" x14ac:dyDescent="0.25">
      <c r="A1230" s="210"/>
      <c r="B1230" s="209"/>
      <c r="C1230" s="209"/>
      <c r="D1230" s="209"/>
      <c r="E1230" s="209"/>
      <c r="F1230" s="209"/>
      <c r="H1230">
        <v>6135</v>
      </c>
    </row>
    <row r="1231" spans="1:8" x14ac:dyDescent="0.25">
      <c r="A1231" s="210"/>
      <c r="B1231" s="209"/>
      <c r="C1231" s="209"/>
      <c r="D1231" s="209"/>
      <c r="E1231" s="209"/>
      <c r="F1231" s="209"/>
      <c r="H1231">
        <v>6140</v>
      </c>
    </row>
    <row r="1232" spans="1:8" x14ac:dyDescent="0.25">
      <c r="A1232" s="210"/>
      <c r="B1232" s="209"/>
      <c r="C1232" s="209"/>
      <c r="D1232" s="209"/>
      <c r="E1232" s="209"/>
      <c r="F1232" s="209"/>
      <c r="H1232">
        <v>6145</v>
      </c>
    </row>
    <row r="1233" spans="1:8" x14ac:dyDescent="0.25">
      <c r="A1233" s="210"/>
      <c r="B1233" s="209"/>
      <c r="C1233" s="209"/>
      <c r="D1233" s="209"/>
      <c r="E1233" s="209"/>
      <c r="F1233" s="209"/>
      <c r="H1233">
        <v>6150</v>
      </c>
    </row>
    <row r="1234" spans="1:8" x14ac:dyDescent="0.25">
      <c r="A1234" s="210"/>
      <c r="B1234" s="209"/>
      <c r="C1234" s="209"/>
      <c r="D1234" s="209"/>
      <c r="E1234" s="209"/>
      <c r="F1234" s="209"/>
      <c r="H1234">
        <v>6155</v>
      </c>
    </row>
    <row r="1235" spans="1:8" x14ac:dyDescent="0.25">
      <c r="A1235" s="210"/>
      <c r="B1235" s="209"/>
      <c r="C1235" s="209"/>
      <c r="D1235" s="209"/>
      <c r="E1235" s="209"/>
      <c r="F1235" s="209"/>
      <c r="H1235">
        <v>6160</v>
      </c>
    </row>
    <row r="1236" spans="1:8" x14ac:dyDescent="0.25">
      <c r="A1236" s="210"/>
      <c r="B1236" s="209"/>
      <c r="C1236" s="209"/>
      <c r="D1236" s="209"/>
      <c r="E1236" s="209"/>
      <c r="F1236" s="209"/>
      <c r="H1236">
        <v>6165</v>
      </c>
    </row>
    <row r="1237" spans="1:8" x14ac:dyDescent="0.25">
      <c r="A1237" s="210"/>
      <c r="B1237" s="209"/>
      <c r="C1237" s="209"/>
      <c r="D1237" s="209"/>
      <c r="E1237" s="209"/>
      <c r="F1237" s="209"/>
      <c r="H1237">
        <v>6170</v>
      </c>
    </row>
    <row r="1238" spans="1:8" x14ac:dyDescent="0.25">
      <c r="A1238" s="210"/>
      <c r="B1238" s="209"/>
      <c r="C1238" s="209"/>
      <c r="D1238" s="209"/>
      <c r="E1238" s="209"/>
      <c r="F1238" s="209"/>
      <c r="H1238">
        <v>6175</v>
      </c>
    </row>
    <row r="1239" spans="1:8" x14ac:dyDescent="0.25">
      <c r="A1239" s="210"/>
      <c r="B1239" s="209"/>
      <c r="C1239" s="209"/>
      <c r="D1239" s="209"/>
      <c r="E1239" s="209"/>
      <c r="F1239" s="209"/>
      <c r="H1239">
        <v>6180</v>
      </c>
    </row>
    <row r="1240" spans="1:8" x14ac:dyDescent="0.25">
      <c r="A1240" s="210"/>
      <c r="B1240" s="209"/>
      <c r="C1240" s="209"/>
      <c r="D1240" s="209"/>
      <c r="E1240" s="209"/>
      <c r="F1240" s="209"/>
      <c r="H1240">
        <v>6185</v>
      </c>
    </row>
    <row r="1241" spans="1:8" x14ac:dyDescent="0.25">
      <c r="A1241" s="210"/>
      <c r="B1241" s="209"/>
      <c r="C1241" s="209"/>
      <c r="D1241" s="209"/>
      <c r="E1241" s="209"/>
      <c r="F1241" s="209"/>
      <c r="H1241">
        <v>6190</v>
      </c>
    </row>
    <row r="1242" spans="1:8" x14ac:dyDescent="0.25">
      <c r="A1242" s="210"/>
      <c r="B1242" s="209"/>
      <c r="C1242" s="209"/>
      <c r="D1242" s="209"/>
      <c r="E1242" s="209"/>
      <c r="F1242" s="209"/>
      <c r="H1242">
        <v>6195</v>
      </c>
    </row>
    <row r="1243" spans="1:8" x14ac:dyDescent="0.25">
      <c r="A1243" s="210"/>
      <c r="B1243" s="209"/>
      <c r="C1243" s="209"/>
      <c r="D1243" s="209"/>
      <c r="E1243" s="209"/>
      <c r="F1243" s="209"/>
      <c r="H1243">
        <v>6200</v>
      </c>
    </row>
    <row r="1244" spans="1:8" x14ac:dyDescent="0.25">
      <c r="A1244" s="210"/>
      <c r="B1244" s="209"/>
      <c r="C1244" s="209"/>
      <c r="D1244" s="209"/>
      <c r="E1244" s="209"/>
      <c r="F1244" s="209"/>
      <c r="H1244">
        <v>6205</v>
      </c>
    </row>
    <row r="1245" spans="1:8" x14ac:dyDescent="0.25">
      <c r="A1245" s="210"/>
      <c r="B1245" s="209"/>
      <c r="C1245" s="209"/>
      <c r="D1245" s="209"/>
      <c r="E1245" s="209"/>
      <c r="F1245" s="209"/>
      <c r="H1245">
        <v>6210</v>
      </c>
    </row>
    <row r="1246" spans="1:8" x14ac:dyDescent="0.25">
      <c r="A1246" s="210"/>
      <c r="B1246" s="209"/>
      <c r="C1246" s="209"/>
      <c r="D1246" s="209"/>
      <c r="E1246" s="209"/>
      <c r="F1246" s="209"/>
      <c r="H1246">
        <v>6215</v>
      </c>
    </row>
    <row r="1247" spans="1:8" x14ac:dyDescent="0.25">
      <c r="A1247" s="210"/>
      <c r="B1247" s="209"/>
      <c r="C1247" s="209"/>
      <c r="D1247" s="209"/>
      <c r="E1247" s="209"/>
      <c r="F1247" s="209"/>
      <c r="H1247">
        <v>6220</v>
      </c>
    </row>
    <row r="1248" spans="1:8" x14ac:dyDescent="0.25">
      <c r="A1248" s="210"/>
      <c r="B1248" s="209"/>
      <c r="C1248" s="209"/>
      <c r="D1248" s="209"/>
      <c r="E1248" s="209"/>
      <c r="F1248" s="209"/>
      <c r="H1248">
        <v>6225</v>
      </c>
    </row>
    <row r="1249" spans="1:8" x14ac:dyDescent="0.25">
      <c r="A1249" s="210"/>
      <c r="B1249" s="209"/>
      <c r="C1249" s="209"/>
      <c r="D1249" s="209"/>
      <c r="E1249" s="209"/>
      <c r="F1249" s="209"/>
      <c r="H1249">
        <v>6230</v>
      </c>
    </row>
    <row r="1250" spans="1:8" x14ac:dyDescent="0.25">
      <c r="A1250" s="210"/>
      <c r="B1250" s="209"/>
      <c r="C1250" s="209"/>
      <c r="D1250" s="209"/>
      <c r="E1250" s="209"/>
      <c r="F1250" s="209"/>
      <c r="H1250">
        <v>6235</v>
      </c>
    </row>
    <row r="1251" spans="1:8" x14ac:dyDescent="0.25">
      <c r="A1251" s="210"/>
      <c r="B1251" s="209"/>
      <c r="C1251" s="209"/>
      <c r="D1251" s="209"/>
      <c r="E1251" s="209"/>
      <c r="F1251" s="209"/>
      <c r="H1251">
        <v>6240</v>
      </c>
    </row>
    <row r="1252" spans="1:8" x14ac:dyDescent="0.25">
      <c r="A1252" s="210"/>
      <c r="B1252" s="209"/>
      <c r="C1252" s="209"/>
      <c r="D1252" s="209"/>
      <c r="E1252" s="209"/>
      <c r="F1252" s="209"/>
      <c r="H1252">
        <v>6245</v>
      </c>
    </row>
    <row r="1253" spans="1:8" x14ac:dyDescent="0.25">
      <c r="A1253" s="210"/>
      <c r="B1253" s="209"/>
      <c r="C1253" s="209"/>
      <c r="D1253" s="209"/>
      <c r="E1253" s="209"/>
      <c r="F1253" s="209"/>
      <c r="H1253">
        <v>6250</v>
      </c>
    </row>
    <row r="1254" spans="1:8" x14ac:dyDescent="0.25">
      <c r="A1254" s="210"/>
      <c r="B1254" s="209"/>
      <c r="C1254" s="209"/>
      <c r="D1254" s="209"/>
      <c r="E1254" s="209"/>
      <c r="F1254" s="209"/>
      <c r="H1254">
        <v>6255</v>
      </c>
    </row>
    <row r="1255" spans="1:8" x14ac:dyDescent="0.25">
      <c r="A1255" s="210"/>
      <c r="B1255" s="209"/>
      <c r="C1255" s="209"/>
      <c r="D1255" s="209"/>
      <c r="E1255" s="209"/>
      <c r="F1255" s="209"/>
      <c r="H1255">
        <v>6260</v>
      </c>
    </row>
    <row r="1256" spans="1:8" x14ac:dyDescent="0.25">
      <c r="A1256" s="210"/>
      <c r="B1256" s="209"/>
      <c r="C1256" s="209"/>
      <c r="D1256" s="209"/>
      <c r="E1256" s="209"/>
      <c r="F1256" s="209"/>
      <c r="H1256">
        <v>6265</v>
      </c>
    </row>
    <row r="1257" spans="1:8" x14ac:dyDescent="0.25">
      <c r="A1257" s="210"/>
      <c r="B1257" s="209"/>
      <c r="C1257" s="209"/>
      <c r="D1257" s="209"/>
      <c r="E1257" s="209"/>
      <c r="F1257" s="209"/>
      <c r="H1257">
        <v>6270</v>
      </c>
    </row>
    <row r="1258" spans="1:8" x14ac:dyDescent="0.25">
      <c r="A1258" s="210"/>
      <c r="B1258" s="209"/>
      <c r="C1258" s="209"/>
      <c r="D1258" s="209"/>
      <c r="E1258" s="209"/>
      <c r="F1258" s="209"/>
      <c r="H1258">
        <v>6275</v>
      </c>
    </row>
    <row r="1259" spans="1:8" x14ac:dyDescent="0.25">
      <c r="A1259" s="210"/>
      <c r="B1259" s="209"/>
      <c r="C1259" s="209"/>
      <c r="D1259" s="209"/>
      <c r="E1259" s="209"/>
      <c r="F1259" s="209"/>
      <c r="H1259">
        <v>6280</v>
      </c>
    </row>
    <row r="1260" spans="1:8" x14ac:dyDescent="0.25">
      <c r="A1260" s="210"/>
      <c r="B1260" s="209"/>
      <c r="C1260" s="209"/>
      <c r="D1260" s="209"/>
      <c r="E1260" s="209"/>
      <c r="F1260" s="209"/>
      <c r="H1260">
        <v>6285</v>
      </c>
    </row>
    <row r="1261" spans="1:8" x14ac:dyDescent="0.25">
      <c r="A1261" s="210"/>
      <c r="B1261" s="209"/>
      <c r="C1261" s="209"/>
      <c r="D1261" s="209"/>
      <c r="E1261" s="209"/>
      <c r="F1261" s="209"/>
      <c r="H1261">
        <v>6290</v>
      </c>
    </row>
    <row r="1262" spans="1:8" x14ac:dyDescent="0.25">
      <c r="A1262" s="210"/>
      <c r="B1262" s="209"/>
      <c r="C1262" s="209"/>
      <c r="D1262" s="209"/>
      <c r="E1262" s="209"/>
      <c r="F1262" s="209"/>
      <c r="H1262">
        <v>6295</v>
      </c>
    </row>
    <row r="1263" spans="1:8" x14ac:dyDescent="0.25">
      <c r="A1263" s="210"/>
      <c r="B1263" s="209"/>
      <c r="C1263" s="209"/>
      <c r="D1263" s="209"/>
      <c r="E1263" s="209"/>
      <c r="F1263" s="209"/>
      <c r="H1263">
        <v>6300</v>
      </c>
    </row>
    <row r="1264" spans="1:8" x14ac:dyDescent="0.25">
      <c r="A1264" s="210"/>
      <c r="B1264" s="209"/>
      <c r="C1264" s="209"/>
      <c r="D1264" s="209"/>
      <c r="E1264" s="209"/>
      <c r="F1264" s="209"/>
      <c r="H1264">
        <v>6305</v>
      </c>
    </row>
    <row r="1265" spans="1:8" x14ac:dyDescent="0.25">
      <c r="A1265" s="210"/>
      <c r="B1265" s="209"/>
      <c r="C1265" s="209"/>
      <c r="D1265" s="209"/>
      <c r="E1265" s="209"/>
      <c r="F1265" s="209"/>
      <c r="H1265">
        <v>6310</v>
      </c>
    </row>
    <row r="1266" spans="1:8" x14ac:dyDescent="0.25">
      <c r="A1266" s="210"/>
      <c r="B1266" s="209"/>
      <c r="C1266" s="209"/>
      <c r="D1266" s="209"/>
      <c r="E1266" s="209"/>
      <c r="F1266" s="209"/>
      <c r="H1266">
        <v>6315</v>
      </c>
    </row>
    <row r="1267" spans="1:8" x14ac:dyDescent="0.25">
      <c r="A1267" s="210"/>
      <c r="B1267" s="209"/>
      <c r="C1267" s="209"/>
      <c r="D1267" s="209"/>
      <c r="E1267" s="209"/>
      <c r="F1267" s="209"/>
      <c r="H1267">
        <v>6320</v>
      </c>
    </row>
    <row r="1268" spans="1:8" x14ac:dyDescent="0.25">
      <c r="A1268" s="210"/>
      <c r="B1268" s="209"/>
      <c r="C1268" s="209"/>
      <c r="D1268" s="209"/>
      <c r="E1268" s="209"/>
      <c r="F1268" s="209"/>
      <c r="H1268">
        <v>6325</v>
      </c>
    </row>
    <row r="1269" spans="1:8" x14ac:dyDescent="0.25">
      <c r="A1269" s="210"/>
      <c r="B1269" s="209"/>
      <c r="C1269" s="209"/>
      <c r="D1269" s="209"/>
      <c r="E1269" s="209"/>
      <c r="F1269" s="209"/>
      <c r="H1269">
        <v>6330</v>
      </c>
    </row>
    <row r="1270" spans="1:8" x14ac:dyDescent="0.25">
      <c r="A1270" s="210"/>
      <c r="B1270" s="209"/>
      <c r="C1270" s="209"/>
      <c r="D1270" s="209"/>
      <c r="E1270" s="209"/>
      <c r="F1270" s="209"/>
      <c r="H1270">
        <v>6335</v>
      </c>
    </row>
    <row r="1271" spans="1:8" x14ac:dyDescent="0.25">
      <c r="A1271" s="210"/>
      <c r="B1271" s="209"/>
      <c r="C1271" s="209"/>
      <c r="D1271" s="209"/>
      <c r="E1271" s="209"/>
      <c r="F1271" s="209"/>
      <c r="H1271">
        <v>6340</v>
      </c>
    </row>
    <row r="1272" spans="1:8" x14ac:dyDescent="0.25">
      <c r="A1272" s="210"/>
      <c r="B1272" s="209"/>
      <c r="C1272" s="209"/>
      <c r="D1272" s="209"/>
      <c r="E1272" s="209"/>
      <c r="F1272" s="209"/>
      <c r="H1272">
        <v>6345</v>
      </c>
    </row>
    <row r="1273" spans="1:8" x14ac:dyDescent="0.25">
      <c r="A1273" s="210"/>
      <c r="B1273" s="209"/>
      <c r="C1273" s="209"/>
      <c r="D1273" s="209"/>
      <c r="E1273" s="209"/>
      <c r="F1273" s="209"/>
      <c r="H1273">
        <v>6350</v>
      </c>
    </row>
    <row r="1274" spans="1:8" x14ac:dyDescent="0.25">
      <c r="A1274" s="210"/>
      <c r="B1274" s="209"/>
      <c r="C1274" s="209"/>
      <c r="D1274" s="209"/>
      <c r="E1274" s="209"/>
      <c r="F1274" s="209"/>
      <c r="H1274">
        <v>6355</v>
      </c>
    </row>
    <row r="1275" spans="1:8" x14ac:dyDescent="0.25">
      <c r="A1275" s="210"/>
      <c r="B1275" s="209"/>
      <c r="C1275" s="209"/>
      <c r="D1275" s="209"/>
      <c r="E1275" s="209"/>
      <c r="F1275" s="209"/>
      <c r="H1275">
        <v>6360</v>
      </c>
    </row>
    <row r="1276" spans="1:8" x14ac:dyDescent="0.25">
      <c r="A1276" s="210"/>
      <c r="B1276" s="209"/>
      <c r="C1276" s="209"/>
      <c r="D1276" s="209"/>
      <c r="E1276" s="209"/>
      <c r="F1276" s="209"/>
      <c r="H1276">
        <v>6365</v>
      </c>
    </row>
    <row r="1277" spans="1:8" x14ac:dyDescent="0.25">
      <c r="A1277" s="210"/>
      <c r="B1277" s="209"/>
      <c r="C1277" s="209"/>
      <c r="D1277" s="209"/>
      <c r="E1277" s="209"/>
      <c r="F1277" s="209"/>
      <c r="H1277">
        <v>6370</v>
      </c>
    </row>
    <row r="1278" spans="1:8" x14ac:dyDescent="0.25">
      <c r="A1278" s="210"/>
      <c r="B1278" s="209"/>
      <c r="C1278" s="209"/>
      <c r="D1278" s="209"/>
      <c r="E1278" s="209"/>
      <c r="F1278" s="209"/>
      <c r="H1278">
        <v>6375</v>
      </c>
    </row>
    <row r="1279" spans="1:8" x14ac:dyDescent="0.25">
      <c r="A1279" s="210"/>
      <c r="B1279" s="209"/>
      <c r="C1279" s="209"/>
      <c r="D1279" s="209"/>
      <c r="E1279" s="209"/>
      <c r="F1279" s="209"/>
      <c r="H1279">
        <v>6380</v>
      </c>
    </row>
    <row r="1280" spans="1:8" x14ac:dyDescent="0.25">
      <c r="A1280" s="210"/>
      <c r="B1280" s="209"/>
      <c r="C1280" s="209"/>
      <c r="D1280" s="209"/>
      <c r="E1280" s="209"/>
      <c r="F1280" s="209"/>
      <c r="H1280">
        <v>6385</v>
      </c>
    </row>
    <row r="1281" spans="1:8" x14ac:dyDescent="0.25">
      <c r="A1281" s="210"/>
      <c r="B1281" s="209"/>
      <c r="C1281" s="209"/>
      <c r="D1281" s="209"/>
      <c r="E1281" s="209"/>
      <c r="F1281" s="209"/>
      <c r="H1281">
        <v>6390</v>
      </c>
    </row>
    <row r="1282" spans="1:8" x14ac:dyDescent="0.25">
      <c r="A1282" s="210"/>
      <c r="B1282" s="209"/>
      <c r="C1282" s="209"/>
      <c r="D1282" s="209"/>
      <c r="E1282" s="209"/>
      <c r="F1282" s="209"/>
      <c r="H1282">
        <v>6395</v>
      </c>
    </row>
    <row r="1283" spans="1:8" x14ac:dyDescent="0.25">
      <c r="A1283" s="210"/>
      <c r="B1283" s="209"/>
      <c r="C1283" s="209"/>
      <c r="D1283" s="209"/>
      <c r="E1283" s="209"/>
      <c r="F1283" s="209"/>
      <c r="H1283">
        <v>6400</v>
      </c>
    </row>
    <row r="1284" spans="1:8" x14ac:dyDescent="0.25">
      <c r="A1284" s="210"/>
      <c r="B1284" s="209"/>
      <c r="C1284" s="209"/>
      <c r="D1284" s="209"/>
      <c r="E1284" s="209"/>
      <c r="F1284" s="209"/>
      <c r="H1284">
        <v>6405</v>
      </c>
    </row>
    <row r="1285" spans="1:8" x14ac:dyDescent="0.25">
      <c r="A1285" s="210"/>
      <c r="B1285" s="209"/>
      <c r="C1285" s="209"/>
      <c r="D1285" s="209"/>
      <c r="E1285" s="209"/>
      <c r="F1285" s="209"/>
      <c r="H1285">
        <v>6410</v>
      </c>
    </row>
    <row r="1286" spans="1:8" x14ac:dyDescent="0.25">
      <c r="A1286" s="210"/>
      <c r="B1286" s="209"/>
      <c r="C1286" s="209"/>
      <c r="D1286" s="209"/>
      <c r="E1286" s="209"/>
      <c r="F1286" s="209"/>
      <c r="H1286">
        <v>6415</v>
      </c>
    </row>
    <row r="1287" spans="1:8" x14ac:dyDescent="0.25">
      <c r="A1287" s="210"/>
      <c r="B1287" s="209"/>
      <c r="C1287" s="209"/>
      <c r="D1287" s="209"/>
      <c r="E1287" s="209"/>
      <c r="F1287" s="209"/>
      <c r="H1287">
        <v>6420</v>
      </c>
    </row>
    <row r="1288" spans="1:8" x14ac:dyDescent="0.25">
      <c r="A1288" s="210"/>
      <c r="B1288" s="209"/>
      <c r="C1288" s="209"/>
      <c r="D1288" s="209"/>
      <c r="E1288" s="209"/>
      <c r="F1288" s="209"/>
      <c r="H1288">
        <v>6425</v>
      </c>
    </row>
    <row r="1289" spans="1:8" x14ac:dyDescent="0.25">
      <c r="A1289" s="210"/>
      <c r="B1289" s="209"/>
      <c r="C1289" s="209"/>
      <c r="D1289" s="209"/>
      <c r="E1289" s="209"/>
      <c r="F1289" s="209"/>
      <c r="H1289">
        <v>6430</v>
      </c>
    </row>
    <row r="1290" spans="1:8" x14ac:dyDescent="0.25">
      <c r="A1290" s="210"/>
      <c r="B1290" s="209"/>
      <c r="C1290" s="209"/>
      <c r="D1290" s="209"/>
      <c r="E1290" s="209"/>
      <c r="F1290" s="209"/>
      <c r="H1290">
        <v>6435</v>
      </c>
    </row>
    <row r="1291" spans="1:8" x14ac:dyDescent="0.25">
      <c r="A1291" s="210"/>
      <c r="B1291" s="209"/>
      <c r="C1291" s="209"/>
      <c r="D1291" s="209"/>
      <c r="E1291" s="209"/>
      <c r="F1291" s="209"/>
      <c r="H1291">
        <v>6440</v>
      </c>
    </row>
    <row r="1292" spans="1:8" x14ac:dyDescent="0.25">
      <c r="A1292" s="210"/>
      <c r="B1292" s="209"/>
      <c r="C1292" s="209"/>
      <c r="D1292" s="209"/>
      <c r="E1292" s="209"/>
      <c r="F1292" s="209"/>
      <c r="H1292">
        <v>6445</v>
      </c>
    </row>
    <row r="1293" spans="1:8" x14ac:dyDescent="0.25">
      <c r="A1293" s="210"/>
      <c r="B1293" s="209"/>
      <c r="C1293" s="209"/>
      <c r="D1293" s="209"/>
      <c r="E1293" s="209"/>
      <c r="F1293" s="209"/>
      <c r="H1293">
        <v>6450</v>
      </c>
    </row>
    <row r="1294" spans="1:8" x14ac:dyDescent="0.25">
      <c r="A1294" s="210"/>
      <c r="B1294" s="209"/>
      <c r="C1294" s="209"/>
      <c r="D1294" s="209"/>
      <c r="E1294" s="209"/>
      <c r="F1294" s="209"/>
      <c r="H1294">
        <v>6455</v>
      </c>
    </row>
    <row r="1295" spans="1:8" x14ac:dyDescent="0.25">
      <c r="A1295" s="210"/>
      <c r="B1295" s="209"/>
      <c r="C1295" s="209"/>
      <c r="D1295" s="209"/>
      <c r="E1295" s="209"/>
      <c r="F1295" s="209"/>
      <c r="H1295">
        <v>6460</v>
      </c>
    </row>
    <row r="1296" spans="1:8" x14ac:dyDescent="0.25">
      <c r="A1296" s="210"/>
      <c r="B1296" s="209"/>
      <c r="C1296" s="209"/>
      <c r="D1296" s="209"/>
      <c r="E1296" s="209"/>
      <c r="F1296" s="209"/>
      <c r="H1296">
        <v>6465</v>
      </c>
    </row>
    <row r="1297" spans="1:8" x14ac:dyDescent="0.25">
      <c r="A1297" s="210"/>
      <c r="B1297" s="209"/>
      <c r="C1297" s="209"/>
      <c r="D1297" s="209"/>
      <c r="E1297" s="209"/>
      <c r="F1297" s="209"/>
      <c r="H1297">
        <v>6470</v>
      </c>
    </row>
    <row r="1298" spans="1:8" x14ac:dyDescent="0.25">
      <c r="A1298" s="210"/>
      <c r="B1298" s="209"/>
      <c r="C1298" s="209"/>
      <c r="D1298" s="209"/>
      <c r="E1298" s="209"/>
      <c r="F1298" s="209"/>
      <c r="H1298">
        <v>6475</v>
      </c>
    </row>
    <row r="1299" spans="1:8" x14ac:dyDescent="0.25">
      <c r="A1299" s="210"/>
      <c r="B1299" s="209"/>
      <c r="C1299" s="209"/>
      <c r="D1299" s="209"/>
      <c r="E1299" s="209"/>
      <c r="F1299" s="209"/>
      <c r="H1299">
        <v>6480</v>
      </c>
    </row>
    <row r="1300" spans="1:8" x14ac:dyDescent="0.25">
      <c r="A1300" s="210"/>
      <c r="B1300" s="209"/>
      <c r="C1300" s="209"/>
      <c r="D1300" s="209"/>
      <c r="E1300" s="209"/>
      <c r="F1300" s="209"/>
      <c r="H1300">
        <v>6485</v>
      </c>
    </row>
    <row r="1301" spans="1:8" x14ac:dyDescent="0.25">
      <c r="A1301" s="210"/>
      <c r="B1301" s="209"/>
      <c r="C1301" s="209"/>
      <c r="D1301" s="209"/>
      <c r="E1301" s="209"/>
      <c r="F1301" s="209"/>
      <c r="H1301">
        <v>6490</v>
      </c>
    </row>
    <row r="1302" spans="1:8" x14ac:dyDescent="0.25">
      <c r="A1302" s="210"/>
      <c r="B1302" s="209"/>
      <c r="C1302" s="209"/>
      <c r="D1302" s="209"/>
      <c r="E1302" s="209"/>
      <c r="F1302" s="209"/>
      <c r="H1302">
        <v>6495</v>
      </c>
    </row>
    <row r="1303" spans="1:8" x14ac:dyDescent="0.25">
      <c r="A1303" s="210"/>
      <c r="B1303" s="209"/>
      <c r="C1303" s="209"/>
      <c r="D1303" s="209"/>
      <c r="E1303" s="209"/>
      <c r="F1303" s="209"/>
      <c r="H1303">
        <v>6500</v>
      </c>
    </row>
    <row r="1304" spans="1:8" x14ac:dyDescent="0.25">
      <c r="A1304" s="210"/>
      <c r="B1304" s="209"/>
      <c r="C1304" s="209"/>
      <c r="D1304" s="209"/>
      <c r="E1304" s="209"/>
      <c r="F1304" s="209"/>
      <c r="H1304">
        <v>6505</v>
      </c>
    </row>
    <row r="1305" spans="1:8" x14ac:dyDescent="0.25">
      <c r="A1305" s="210"/>
      <c r="B1305" s="209"/>
      <c r="C1305" s="209"/>
      <c r="D1305" s="209"/>
      <c r="E1305" s="209"/>
      <c r="F1305" s="209"/>
      <c r="H1305">
        <v>6510</v>
      </c>
    </row>
    <row r="1306" spans="1:8" x14ac:dyDescent="0.25">
      <c r="A1306" s="210"/>
      <c r="B1306" s="209"/>
      <c r="C1306" s="209"/>
      <c r="D1306" s="209"/>
      <c r="E1306" s="209"/>
      <c r="F1306" s="209"/>
      <c r="H1306">
        <v>6515</v>
      </c>
    </row>
    <row r="1307" spans="1:8" x14ac:dyDescent="0.25">
      <c r="A1307" s="210"/>
      <c r="B1307" s="209"/>
      <c r="C1307" s="209"/>
      <c r="D1307" s="209"/>
      <c r="E1307" s="209"/>
      <c r="F1307" s="209"/>
      <c r="H1307">
        <v>6520</v>
      </c>
    </row>
    <row r="1308" spans="1:8" x14ac:dyDescent="0.25">
      <c r="A1308" s="210"/>
      <c r="B1308" s="209"/>
      <c r="C1308" s="209"/>
      <c r="D1308" s="209"/>
      <c r="E1308" s="209"/>
      <c r="F1308" s="209"/>
      <c r="H1308">
        <v>6525</v>
      </c>
    </row>
    <row r="1309" spans="1:8" x14ac:dyDescent="0.25">
      <c r="A1309" s="210"/>
      <c r="B1309" s="209"/>
      <c r="C1309" s="209"/>
      <c r="D1309" s="209"/>
      <c r="E1309" s="209"/>
      <c r="F1309" s="209"/>
      <c r="H1309">
        <v>6530</v>
      </c>
    </row>
    <row r="1310" spans="1:8" x14ac:dyDescent="0.25">
      <c r="A1310" s="210"/>
      <c r="B1310" s="209"/>
      <c r="C1310" s="209"/>
      <c r="D1310" s="209"/>
      <c r="E1310" s="209"/>
      <c r="F1310" s="209"/>
      <c r="H1310">
        <v>6535</v>
      </c>
    </row>
    <row r="1311" spans="1:8" x14ac:dyDescent="0.25">
      <c r="A1311" s="210"/>
      <c r="B1311" s="209"/>
      <c r="C1311" s="209"/>
      <c r="D1311" s="209"/>
      <c r="E1311" s="209"/>
      <c r="F1311" s="209"/>
      <c r="H1311">
        <v>6540</v>
      </c>
    </row>
    <row r="1312" spans="1:8" x14ac:dyDescent="0.25">
      <c r="A1312" s="210"/>
      <c r="B1312" s="209"/>
      <c r="C1312" s="209"/>
      <c r="D1312" s="209"/>
      <c r="E1312" s="209"/>
      <c r="F1312" s="209"/>
      <c r="H1312">
        <v>6545</v>
      </c>
    </row>
    <row r="1313" spans="1:8" x14ac:dyDescent="0.25">
      <c r="A1313" s="210"/>
      <c r="B1313" s="209"/>
      <c r="C1313" s="209"/>
      <c r="D1313" s="209"/>
      <c r="E1313" s="209"/>
      <c r="F1313" s="209"/>
      <c r="H1313">
        <v>6550</v>
      </c>
    </row>
    <row r="1314" spans="1:8" x14ac:dyDescent="0.25">
      <c r="A1314" s="210"/>
      <c r="B1314" s="209"/>
      <c r="C1314" s="209"/>
      <c r="D1314" s="209"/>
      <c r="E1314" s="209"/>
      <c r="F1314" s="209"/>
      <c r="H1314">
        <v>6555</v>
      </c>
    </row>
    <row r="1315" spans="1:8" x14ac:dyDescent="0.25">
      <c r="A1315" s="210"/>
      <c r="B1315" s="209"/>
      <c r="C1315" s="209"/>
      <c r="D1315" s="209"/>
      <c r="E1315" s="209"/>
      <c r="F1315" s="209"/>
      <c r="H1315">
        <v>6560</v>
      </c>
    </row>
    <row r="1316" spans="1:8" x14ac:dyDescent="0.25">
      <c r="A1316" s="210"/>
      <c r="B1316" s="209"/>
      <c r="C1316" s="209"/>
      <c r="D1316" s="209"/>
      <c r="E1316" s="209"/>
      <c r="F1316" s="209"/>
      <c r="H1316">
        <v>6565</v>
      </c>
    </row>
    <row r="1317" spans="1:8" x14ac:dyDescent="0.25">
      <c r="A1317" s="210"/>
      <c r="B1317" s="209"/>
      <c r="C1317" s="209"/>
      <c r="D1317" s="209"/>
      <c r="E1317" s="209"/>
      <c r="F1317" s="209"/>
      <c r="H1317">
        <v>6570</v>
      </c>
    </row>
    <row r="1318" spans="1:8" x14ac:dyDescent="0.25">
      <c r="A1318" s="210"/>
      <c r="B1318" s="209"/>
      <c r="C1318" s="209"/>
      <c r="D1318" s="209"/>
      <c r="E1318" s="209"/>
      <c r="F1318" s="209"/>
      <c r="H1318">
        <v>6575</v>
      </c>
    </row>
    <row r="1319" spans="1:8" x14ac:dyDescent="0.25">
      <c r="A1319" s="210"/>
      <c r="B1319" s="209"/>
      <c r="C1319" s="209"/>
      <c r="D1319" s="209"/>
      <c r="E1319" s="209"/>
      <c r="F1319" s="209"/>
      <c r="H1319">
        <v>6580</v>
      </c>
    </row>
    <row r="1320" spans="1:8" x14ac:dyDescent="0.25">
      <c r="A1320" s="210"/>
      <c r="B1320" s="209"/>
      <c r="C1320" s="209"/>
      <c r="D1320" s="209"/>
      <c r="E1320" s="209"/>
      <c r="F1320" s="209"/>
      <c r="H1320">
        <v>6585</v>
      </c>
    </row>
    <row r="1321" spans="1:8" x14ac:dyDescent="0.25">
      <c r="A1321" s="210"/>
      <c r="B1321" s="209"/>
      <c r="C1321" s="209"/>
      <c r="D1321" s="209"/>
      <c r="E1321" s="209"/>
      <c r="F1321" s="209"/>
      <c r="H1321">
        <v>6590</v>
      </c>
    </row>
    <row r="1322" spans="1:8" x14ac:dyDescent="0.25">
      <c r="A1322" s="210"/>
      <c r="B1322" s="209"/>
      <c r="C1322" s="209"/>
      <c r="D1322" s="209"/>
      <c r="E1322" s="209"/>
      <c r="F1322" s="209"/>
      <c r="H1322">
        <v>6595</v>
      </c>
    </row>
    <row r="1323" spans="1:8" x14ac:dyDescent="0.25">
      <c r="A1323" s="210"/>
      <c r="B1323" s="209"/>
      <c r="C1323" s="209"/>
      <c r="D1323" s="209"/>
      <c r="E1323" s="209"/>
      <c r="F1323" s="209"/>
      <c r="H1323">
        <v>6600</v>
      </c>
    </row>
    <row r="1324" spans="1:8" x14ac:dyDescent="0.25">
      <c r="A1324" s="210"/>
      <c r="B1324" s="209"/>
      <c r="C1324" s="209"/>
      <c r="D1324" s="209"/>
      <c r="E1324" s="209"/>
      <c r="F1324" s="209"/>
      <c r="H1324">
        <v>6605</v>
      </c>
    </row>
    <row r="1325" spans="1:8" x14ac:dyDescent="0.25">
      <c r="A1325" s="210"/>
      <c r="B1325" s="209"/>
      <c r="C1325" s="209"/>
      <c r="D1325" s="209"/>
      <c r="E1325" s="209"/>
      <c r="F1325" s="209"/>
      <c r="H1325">
        <v>6610</v>
      </c>
    </row>
    <row r="1326" spans="1:8" x14ac:dyDescent="0.25">
      <c r="A1326" s="210"/>
      <c r="B1326" s="209"/>
      <c r="C1326" s="209"/>
      <c r="D1326" s="209"/>
      <c r="E1326" s="209"/>
      <c r="F1326" s="209"/>
      <c r="H1326">
        <v>6615</v>
      </c>
    </row>
    <row r="1327" spans="1:8" x14ac:dyDescent="0.25">
      <c r="A1327" s="210"/>
      <c r="B1327" s="209"/>
      <c r="C1327" s="209"/>
      <c r="D1327" s="209"/>
      <c r="E1327" s="209"/>
      <c r="F1327" s="209"/>
      <c r="H1327">
        <v>6620</v>
      </c>
    </row>
    <row r="1328" spans="1:8" x14ac:dyDescent="0.25">
      <c r="A1328" s="210"/>
      <c r="B1328" s="209"/>
      <c r="C1328" s="209"/>
      <c r="D1328" s="209"/>
      <c r="E1328" s="209"/>
      <c r="F1328" s="209"/>
      <c r="H1328">
        <v>6625</v>
      </c>
    </row>
    <row r="1329" spans="1:8" x14ac:dyDescent="0.25">
      <c r="A1329" s="210"/>
      <c r="B1329" s="209"/>
      <c r="C1329" s="209"/>
      <c r="D1329" s="209"/>
      <c r="E1329" s="209"/>
      <c r="F1329" s="209"/>
      <c r="H1329">
        <v>6630</v>
      </c>
    </row>
    <row r="1330" spans="1:8" x14ac:dyDescent="0.25">
      <c r="A1330" s="210"/>
      <c r="B1330" s="209"/>
      <c r="C1330" s="209"/>
      <c r="D1330" s="209"/>
      <c r="E1330" s="209"/>
      <c r="F1330" s="209"/>
      <c r="H1330">
        <v>6635</v>
      </c>
    </row>
    <row r="1331" spans="1:8" x14ac:dyDescent="0.25">
      <c r="A1331" s="210"/>
      <c r="B1331" s="209"/>
      <c r="C1331" s="209"/>
      <c r="D1331" s="209"/>
      <c r="E1331" s="209"/>
      <c r="F1331" s="209"/>
      <c r="H1331">
        <v>6640</v>
      </c>
    </row>
    <row r="1332" spans="1:8" x14ac:dyDescent="0.25">
      <c r="A1332" s="210"/>
      <c r="B1332" s="209"/>
      <c r="C1332" s="209"/>
      <c r="D1332" s="209"/>
      <c r="E1332" s="209"/>
      <c r="F1332" s="209"/>
      <c r="H1332">
        <v>6645</v>
      </c>
    </row>
    <row r="1333" spans="1:8" x14ac:dyDescent="0.25">
      <c r="A1333" s="210"/>
      <c r="B1333" s="209"/>
      <c r="C1333" s="209"/>
      <c r="D1333" s="209"/>
      <c r="E1333" s="209"/>
      <c r="F1333" s="209"/>
      <c r="H1333">
        <v>6650</v>
      </c>
    </row>
    <row r="1334" spans="1:8" x14ac:dyDescent="0.25">
      <c r="A1334" s="210"/>
      <c r="B1334" s="209"/>
      <c r="C1334" s="209"/>
      <c r="D1334" s="209"/>
      <c r="E1334" s="209"/>
      <c r="F1334" s="209"/>
      <c r="H1334">
        <v>6655</v>
      </c>
    </row>
    <row r="1335" spans="1:8" x14ac:dyDescent="0.25">
      <c r="A1335" s="210"/>
      <c r="B1335" s="209"/>
      <c r="C1335" s="209"/>
      <c r="D1335" s="209"/>
      <c r="E1335" s="209"/>
      <c r="F1335" s="209"/>
      <c r="H1335">
        <v>6660</v>
      </c>
    </row>
    <row r="1336" spans="1:8" x14ac:dyDescent="0.25">
      <c r="A1336" s="210"/>
      <c r="B1336" s="209"/>
      <c r="C1336" s="209"/>
      <c r="D1336" s="209"/>
      <c r="E1336" s="209"/>
      <c r="F1336" s="209"/>
      <c r="H1336">
        <v>6665</v>
      </c>
    </row>
    <row r="1337" spans="1:8" x14ac:dyDescent="0.25">
      <c r="A1337" s="210"/>
      <c r="B1337" s="209"/>
      <c r="C1337" s="209"/>
      <c r="D1337" s="209"/>
      <c r="E1337" s="209"/>
      <c r="F1337" s="209"/>
      <c r="H1337">
        <v>6670</v>
      </c>
    </row>
    <row r="1338" spans="1:8" x14ac:dyDescent="0.25">
      <c r="A1338" s="210"/>
      <c r="B1338" s="209"/>
      <c r="C1338" s="209"/>
      <c r="D1338" s="209"/>
      <c r="E1338" s="209"/>
      <c r="F1338" s="209"/>
      <c r="H1338">
        <v>6675</v>
      </c>
    </row>
    <row r="1339" spans="1:8" x14ac:dyDescent="0.25">
      <c r="A1339" s="210"/>
      <c r="B1339" s="209"/>
      <c r="C1339" s="209"/>
      <c r="D1339" s="209"/>
      <c r="E1339" s="209"/>
      <c r="F1339" s="209"/>
      <c r="H1339">
        <v>6680</v>
      </c>
    </row>
    <row r="1340" spans="1:8" x14ac:dyDescent="0.25">
      <c r="A1340" s="210"/>
      <c r="B1340" s="209"/>
      <c r="C1340" s="209"/>
      <c r="D1340" s="209"/>
      <c r="E1340" s="209"/>
      <c r="F1340" s="209"/>
      <c r="H1340">
        <v>6685</v>
      </c>
    </row>
    <row r="1341" spans="1:8" x14ac:dyDescent="0.25">
      <c r="A1341" s="210"/>
      <c r="B1341" s="209"/>
      <c r="C1341" s="209"/>
      <c r="D1341" s="209"/>
      <c r="E1341" s="209"/>
      <c r="F1341" s="209"/>
      <c r="H1341">
        <v>6690</v>
      </c>
    </row>
    <row r="1342" spans="1:8" x14ac:dyDescent="0.25">
      <c r="A1342" s="210"/>
      <c r="B1342" s="209"/>
      <c r="C1342" s="209"/>
      <c r="D1342" s="209"/>
      <c r="E1342" s="209"/>
      <c r="F1342" s="209"/>
      <c r="H1342">
        <v>6695</v>
      </c>
    </row>
    <row r="1343" spans="1:8" x14ac:dyDescent="0.25">
      <c r="A1343" s="210"/>
      <c r="B1343" s="209"/>
      <c r="C1343" s="209"/>
      <c r="D1343" s="209"/>
      <c r="E1343" s="209"/>
      <c r="F1343" s="209"/>
      <c r="H1343">
        <v>6700</v>
      </c>
    </row>
    <row r="1344" spans="1:8" x14ac:dyDescent="0.25">
      <c r="A1344" s="210"/>
      <c r="B1344" s="209"/>
      <c r="C1344" s="209"/>
      <c r="D1344" s="209"/>
      <c r="E1344" s="209"/>
      <c r="F1344" s="209"/>
      <c r="H1344">
        <v>6705</v>
      </c>
    </row>
    <row r="1345" spans="1:8" x14ac:dyDescent="0.25">
      <c r="A1345" s="210"/>
      <c r="B1345" s="209"/>
      <c r="C1345" s="209"/>
      <c r="D1345" s="209"/>
      <c r="E1345" s="209"/>
      <c r="F1345" s="209"/>
      <c r="H1345">
        <v>6710</v>
      </c>
    </row>
    <row r="1346" spans="1:8" x14ac:dyDescent="0.25">
      <c r="A1346" s="210"/>
      <c r="B1346" s="209"/>
      <c r="C1346" s="209"/>
      <c r="D1346" s="209"/>
      <c r="E1346" s="209"/>
      <c r="F1346" s="209"/>
      <c r="H1346">
        <v>6715</v>
      </c>
    </row>
    <row r="1347" spans="1:8" x14ac:dyDescent="0.25">
      <c r="A1347" s="210"/>
      <c r="B1347" s="209"/>
      <c r="C1347" s="209"/>
      <c r="D1347" s="209"/>
      <c r="E1347" s="209"/>
      <c r="F1347" s="209"/>
      <c r="H1347">
        <v>6720</v>
      </c>
    </row>
    <row r="1348" spans="1:8" x14ac:dyDescent="0.25">
      <c r="A1348" s="210"/>
      <c r="B1348" s="209"/>
      <c r="C1348" s="209"/>
      <c r="D1348" s="209"/>
      <c r="E1348" s="209"/>
      <c r="F1348" s="209"/>
      <c r="H1348">
        <v>6725</v>
      </c>
    </row>
    <row r="1349" spans="1:8" x14ac:dyDescent="0.25">
      <c r="A1349" s="210"/>
      <c r="B1349" s="209"/>
      <c r="C1349" s="209"/>
      <c r="D1349" s="209"/>
      <c r="E1349" s="209"/>
      <c r="F1349" s="209"/>
      <c r="H1349">
        <v>6730</v>
      </c>
    </row>
    <row r="1350" spans="1:8" x14ac:dyDescent="0.25">
      <c r="A1350" s="210"/>
      <c r="B1350" s="209"/>
      <c r="C1350" s="209"/>
      <c r="D1350" s="209"/>
      <c r="E1350" s="209"/>
      <c r="F1350" s="209"/>
      <c r="H1350">
        <v>6735</v>
      </c>
    </row>
    <row r="1351" spans="1:8" x14ac:dyDescent="0.25">
      <c r="A1351" s="210"/>
      <c r="B1351" s="209"/>
      <c r="C1351" s="209"/>
      <c r="D1351" s="209"/>
      <c r="E1351" s="209"/>
      <c r="F1351" s="209"/>
      <c r="H1351">
        <v>6740</v>
      </c>
    </row>
    <row r="1352" spans="1:8" x14ac:dyDescent="0.25">
      <c r="A1352" s="210"/>
      <c r="B1352" s="209"/>
      <c r="C1352" s="209"/>
      <c r="D1352" s="209"/>
      <c r="E1352" s="209"/>
      <c r="F1352" s="209"/>
      <c r="H1352">
        <v>6745</v>
      </c>
    </row>
    <row r="1353" spans="1:8" x14ac:dyDescent="0.25">
      <c r="A1353" s="210"/>
      <c r="B1353" s="209"/>
      <c r="C1353" s="209"/>
      <c r="D1353" s="209"/>
      <c r="E1353" s="209"/>
      <c r="F1353" s="209"/>
      <c r="H1353">
        <v>6750</v>
      </c>
    </row>
    <row r="1354" spans="1:8" x14ac:dyDescent="0.25">
      <c r="A1354" s="210"/>
      <c r="B1354" s="209"/>
      <c r="C1354" s="209"/>
      <c r="D1354" s="209"/>
      <c r="E1354" s="209"/>
      <c r="F1354" s="209"/>
      <c r="H1354">
        <v>6755</v>
      </c>
    </row>
    <row r="1355" spans="1:8" x14ac:dyDescent="0.25">
      <c r="A1355" s="210"/>
      <c r="B1355" s="209"/>
      <c r="C1355" s="209"/>
      <c r="D1355" s="209"/>
      <c r="E1355" s="209"/>
      <c r="F1355" s="209"/>
      <c r="H1355">
        <v>6760</v>
      </c>
    </row>
    <row r="1356" spans="1:8" x14ac:dyDescent="0.25">
      <c r="A1356" s="210"/>
      <c r="B1356" s="209"/>
      <c r="C1356" s="209"/>
      <c r="D1356" s="209"/>
      <c r="E1356" s="209"/>
      <c r="F1356" s="209"/>
      <c r="H1356">
        <v>6765</v>
      </c>
    </row>
    <row r="1357" spans="1:8" x14ac:dyDescent="0.25">
      <c r="A1357" s="210"/>
      <c r="B1357" s="209"/>
      <c r="C1357" s="209"/>
      <c r="D1357" s="209"/>
      <c r="E1357" s="209"/>
      <c r="F1357" s="209"/>
      <c r="H1357">
        <v>6770</v>
      </c>
    </row>
    <row r="1358" spans="1:8" x14ac:dyDescent="0.25">
      <c r="A1358" s="210"/>
      <c r="B1358" s="209"/>
      <c r="C1358" s="209"/>
      <c r="D1358" s="209"/>
      <c r="E1358" s="209"/>
      <c r="F1358" s="209"/>
      <c r="H1358">
        <v>6775</v>
      </c>
    </row>
    <row r="1359" spans="1:8" x14ac:dyDescent="0.25">
      <c r="A1359" s="210"/>
      <c r="B1359" s="209"/>
      <c r="C1359" s="209"/>
      <c r="D1359" s="209"/>
      <c r="E1359" s="209"/>
      <c r="F1359" s="209"/>
      <c r="H1359">
        <v>6780</v>
      </c>
    </row>
    <row r="1360" spans="1:8" x14ac:dyDescent="0.25">
      <c r="A1360" s="210"/>
      <c r="B1360" s="209"/>
      <c r="C1360" s="209"/>
      <c r="D1360" s="209"/>
      <c r="E1360" s="209"/>
      <c r="F1360" s="209"/>
      <c r="H1360">
        <v>6785</v>
      </c>
    </row>
    <row r="1361" spans="1:8" x14ac:dyDescent="0.25">
      <c r="A1361" s="210"/>
      <c r="B1361" s="209"/>
      <c r="C1361" s="209"/>
      <c r="D1361" s="209"/>
      <c r="E1361" s="209"/>
      <c r="F1361" s="209"/>
      <c r="H1361">
        <v>6790</v>
      </c>
    </row>
    <row r="1362" spans="1:8" x14ac:dyDescent="0.25">
      <c r="A1362" s="210"/>
      <c r="B1362" s="209"/>
      <c r="C1362" s="209"/>
      <c r="D1362" s="209"/>
      <c r="E1362" s="209"/>
      <c r="F1362" s="209"/>
      <c r="H1362">
        <v>6795</v>
      </c>
    </row>
    <row r="1363" spans="1:8" x14ac:dyDescent="0.25">
      <c r="A1363" s="210"/>
      <c r="B1363" s="209"/>
      <c r="C1363" s="209"/>
      <c r="D1363" s="209"/>
      <c r="E1363" s="209"/>
      <c r="F1363" s="209"/>
      <c r="H1363">
        <v>6800</v>
      </c>
    </row>
    <row r="1364" spans="1:8" x14ac:dyDescent="0.25">
      <c r="A1364" s="210"/>
      <c r="B1364" s="209"/>
      <c r="C1364" s="209"/>
      <c r="D1364" s="209"/>
      <c r="E1364" s="209"/>
      <c r="F1364" s="209"/>
      <c r="H1364">
        <v>6805</v>
      </c>
    </row>
    <row r="1365" spans="1:8" x14ac:dyDescent="0.25">
      <c r="A1365" s="210"/>
      <c r="B1365" s="209"/>
      <c r="C1365" s="209"/>
      <c r="D1365" s="209"/>
      <c r="E1365" s="209"/>
      <c r="F1365" s="209"/>
      <c r="H1365">
        <v>6810</v>
      </c>
    </row>
    <row r="1366" spans="1:8" x14ac:dyDescent="0.25">
      <c r="A1366" s="210"/>
      <c r="B1366" s="209"/>
      <c r="C1366" s="209"/>
      <c r="D1366" s="209"/>
      <c r="E1366" s="209"/>
      <c r="F1366" s="209"/>
      <c r="H1366">
        <v>6815</v>
      </c>
    </row>
    <row r="1367" spans="1:8" x14ac:dyDescent="0.25">
      <c r="A1367" s="210"/>
      <c r="B1367" s="209"/>
      <c r="C1367" s="209"/>
      <c r="D1367" s="209"/>
      <c r="E1367" s="209"/>
      <c r="F1367" s="209"/>
      <c r="H1367">
        <v>6820</v>
      </c>
    </row>
    <row r="1368" spans="1:8" x14ac:dyDescent="0.25">
      <c r="A1368" s="210"/>
      <c r="B1368" s="209"/>
      <c r="C1368" s="209"/>
      <c r="D1368" s="209"/>
      <c r="E1368" s="209"/>
      <c r="F1368" s="209"/>
      <c r="H1368">
        <v>6825</v>
      </c>
    </row>
    <row r="1369" spans="1:8" x14ac:dyDescent="0.25">
      <c r="A1369" s="210"/>
      <c r="B1369" s="209"/>
      <c r="C1369" s="209"/>
      <c r="D1369" s="209"/>
      <c r="E1369" s="209"/>
      <c r="F1369" s="209"/>
      <c r="H1369">
        <v>6830</v>
      </c>
    </row>
    <row r="1370" spans="1:8" x14ac:dyDescent="0.25">
      <c r="A1370" s="210"/>
      <c r="B1370" s="209"/>
      <c r="C1370" s="209"/>
      <c r="D1370" s="209"/>
      <c r="E1370" s="209"/>
      <c r="F1370" s="209"/>
      <c r="H1370">
        <v>6835</v>
      </c>
    </row>
    <row r="1371" spans="1:8" x14ac:dyDescent="0.25">
      <c r="A1371" s="210"/>
      <c r="B1371" s="209"/>
      <c r="C1371" s="209"/>
      <c r="D1371" s="209"/>
      <c r="E1371" s="209"/>
      <c r="F1371" s="209"/>
      <c r="H1371">
        <v>6840</v>
      </c>
    </row>
    <row r="1372" spans="1:8" x14ac:dyDescent="0.25">
      <c r="A1372" s="210"/>
      <c r="B1372" s="209"/>
      <c r="C1372" s="209"/>
      <c r="D1372" s="209"/>
      <c r="E1372" s="209"/>
      <c r="F1372" s="209"/>
      <c r="H1372">
        <v>6845</v>
      </c>
    </row>
    <row r="1373" spans="1:8" x14ac:dyDescent="0.25">
      <c r="A1373" s="210"/>
      <c r="B1373" s="209"/>
      <c r="C1373" s="209"/>
      <c r="D1373" s="209"/>
      <c r="E1373" s="209"/>
      <c r="F1373" s="209"/>
      <c r="H1373">
        <v>6850</v>
      </c>
    </row>
    <row r="1374" spans="1:8" x14ac:dyDescent="0.25">
      <c r="A1374" s="210"/>
      <c r="B1374" s="209"/>
      <c r="C1374" s="209"/>
      <c r="D1374" s="209"/>
      <c r="E1374" s="209"/>
      <c r="F1374" s="209"/>
      <c r="H1374">
        <v>6855</v>
      </c>
    </row>
    <row r="1375" spans="1:8" x14ac:dyDescent="0.25">
      <c r="A1375" s="210"/>
      <c r="B1375" s="209"/>
      <c r="C1375" s="209"/>
      <c r="D1375" s="209"/>
      <c r="E1375" s="209"/>
      <c r="F1375" s="209"/>
      <c r="H1375">
        <v>6860</v>
      </c>
    </row>
    <row r="1376" spans="1:8" x14ac:dyDescent="0.25">
      <c r="A1376" s="210"/>
      <c r="B1376" s="209"/>
      <c r="C1376" s="209"/>
      <c r="D1376" s="209"/>
      <c r="E1376" s="209"/>
      <c r="F1376" s="209"/>
      <c r="H1376">
        <v>6865</v>
      </c>
    </row>
    <row r="1377" spans="1:8" x14ac:dyDescent="0.25">
      <c r="A1377" s="210"/>
      <c r="B1377" s="209"/>
      <c r="C1377" s="209"/>
      <c r="D1377" s="209"/>
      <c r="E1377" s="209"/>
      <c r="F1377" s="209"/>
      <c r="H1377">
        <v>6870</v>
      </c>
    </row>
    <row r="1378" spans="1:8" x14ac:dyDescent="0.25">
      <c r="A1378" s="210"/>
      <c r="B1378" s="209"/>
      <c r="C1378" s="209"/>
      <c r="D1378" s="209"/>
      <c r="E1378" s="209"/>
      <c r="F1378" s="209"/>
      <c r="H1378">
        <v>6875</v>
      </c>
    </row>
    <row r="1379" spans="1:8" x14ac:dyDescent="0.25">
      <c r="A1379" s="210"/>
      <c r="B1379" s="209"/>
      <c r="C1379" s="209"/>
      <c r="D1379" s="209"/>
      <c r="E1379" s="209"/>
      <c r="F1379" s="209"/>
      <c r="H1379">
        <v>6880</v>
      </c>
    </row>
    <row r="1380" spans="1:8" x14ac:dyDescent="0.25">
      <c r="A1380" s="210"/>
      <c r="B1380" s="209"/>
      <c r="C1380" s="209"/>
      <c r="D1380" s="209"/>
      <c r="E1380" s="209"/>
      <c r="F1380" s="209"/>
      <c r="H1380">
        <v>6885</v>
      </c>
    </row>
    <row r="1381" spans="1:8" x14ac:dyDescent="0.25">
      <c r="A1381" s="210"/>
      <c r="B1381" s="209"/>
      <c r="C1381" s="209"/>
      <c r="D1381" s="209"/>
      <c r="E1381" s="209"/>
      <c r="F1381" s="209"/>
      <c r="H1381">
        <v>6890</v>
      </c>
    </row>
    <row r="1382" spans="1:8" x14ac:dyDescent="0.25">
      <c r="A1382" s="210"/>
      <c r="B1382" s="209"/>
      <c r="C1382" s="209"/>
      <c r="D1382" s="209"/>
      <c r="E1382" s="209"/>
      <c r="F1382" s="209"/>
      <c r="H1382">
        <v>6895</v>
      </c>
    </row>
    <row r="1383" spans="1:8" x14ac:dyDescent="0.25">
      <c r="A1383" s="210"/>
      <c r="B1383" s="209"/>
      <c r="C1383" s="209"/>
      <c r="D1383" s="209"/>
      <c r="E1383" s="209"/>
      <c r="F1383" s="209"/>
      <c r="H1383">
        <v>6900</v>
      </c>
    </row>
    <row r="1384" spans="1:8" x14ac:dyDescent="0.25">
      <c r="A1384" s="210"/>
      <c r="B1384" s="209"/>
      <c r="C1384" s="209"/>
      <c r="D1384" s="209"/>
      <c r="E1384" s="209"/>
      <c r="F1384" s="209"/>
      <c r="H1384">
        <v>6905</v>
      </c>
    </row>
    <row r="1385" spans="1:8" x14ac:dyDescent="0.25">
      <c r="A1385" s="210"/>
      <c r="B1385" s="209"/>
      <c r="C1385" s="209"/>
      <c r="D1385" s="209"/>
      <c r="E1385" s="209"/>
      <c r="F1385" s="209"/>
      <c r="H1385">
        <v>6910</v>
      </c>
    </row>
    <row r="1386" spans="1:8" x14ac:dyDescent="0.25">
      <c r="A1386" s="210"/>
      <c r="B1386" s="209"/>
      <c r="C1386" s="209"/>
      <c r="D1386" s="209"/>
      <c r="E1386" s="209"/>
      <c r="F1386" s="209"/>
      <c r="H1386">
        <v>6915</v>
      </c>
    </row>
    <row r="1387" spans="1:8" x14ac:dyDescent="0.25">
      <c r="A1387" s="210"/>
      <c r="B1387" s="209"/>
      <c r="C1387" s="209"/>
      <c r="D1387" s="209"/>
      <c r="E1387" s="209"/>
      <c r="F1387" s="209"/>
      <c r="H1387">
        <v>6920</v>
      </c>
    </row>
    <row r="1388" spans="1:8" x14ac:dyDescent="0.25">
      <c r="H1388">
        <v>6925</v>
      </c>
    </row>
    <row r="1389" spans="1:8" x14ac:dyDescent="0.25">
      <c r="H1389">
        <v>6930</v>
      </c>
    </row>
    <row r="1390" spans="1:8" x14ac:dyDescent="0.25">
      <c r="H1390">
        <v>6935</v>
      </c>
    </row>
    <row r="1391" spans="1:8" x14ac:dyDescent="0.25">
      <c r="H1391">
        <v>6940</v>
      </c>
    </row>
    <row r="1392" spans="1:8" x14ac:dyDescent="0.25">
      <c r="H1392">
        <v>6945</v>
      </c>
    </row>
    <row r="1393" spans="8:8" x14ac:dyDescent="0.25">
      <c r="H1393">
        <v>6950</v>
      </c>
    </row>
    <row r="1394" spans="8:8" x14ac:dyDescent="0.25">
      <c r="H1394">
        <v>6955</v>
      </c>
    </row>
    <row r="1395" spans="8:8" x14ac:dyDescent="0.25">
      <c r="H1395">
        <v>6960</v>
      </c>
    </row>
    <row r="1396" spans="8:8" x14ac:dyDescent="0.25">
      <c r="H1396">
        <v>6965</v>
      </c>
    </row>
    <row r="1397" spans="8:8" x14ac:dyDescent="0.25">
      <c r="H1397">
        <v>6970</v>
      </c>
    </row>
    <row r="1398" spans="8:8" x14ac:dyDescent="0.25">
      <c r="H1398">
        <v>6975</v>
      </c>
    </row>
    <row r="1399" spans="8:8" x14ac:dyDescent="0.25">
      <c r="H1399">
        <v>6980</v>
      </c>
    </row>
    <row r="1400" spans="8:8" x14ac:dyDescent="0.25">
      <c r="H1400">
        <v>6985</v>
      </c>
    </row>
    <row r="1401" spans="8:8" x14ac:dyDescent="0.25">
      <c r="H1401">
        <v>6990</v>
      </c>
    </row>
    <row r="1402" spans="8:8" x14ac:dyDescent="0.25">
      <c r="H1402">
        <v>6995</v>
      </c>
    </row>
    <row r="1403" spans="8:8" x14ac:dyDescent="0.25">
      <c r="H1403">
        <v>7000</v>
      </c>
    </row>
    <row r="1404" spans="8:8" x14ac:dyDescent="0.25">
      <c r="H1404">
        <v>7005</v>
      </c>
    </row>
    <row r="1405" spans="8:8" x14ac:dyDescent="0.25">
      <c r="H1405">
        <v>7010</v>
      </c>
    </row>
    <row r="1406" spans="8:8" x14ac:dyDescent="0.25">
      <c r="H1406">
        <v>7015</v>
      </c>
    </row>
    <row r="1407" spans="8:8" x14ac:dyDescent="0.25">
      <c r="H1407">
        <v>7020</v>
      </c>
    </row>
    <row r="1408" spans="8:8" x14ac:dyDescent="0.25">
      <c r="H1408">
        <v>7025</v>
      </c>
    </row>
    <row r="1409" spans="8:8" x14ac:dyDescent="0.25">
      <c r="H1409">
        <v>7030</v>
      </c>
    </row>
    <row r="1410" spans="8:8" x14ac:dyDescent="0.25">
      <c r="H1410">
        <v>7035</v>
      </c>
    </row>
    <row r="1411" spans="8:8" x14ac:dyDescent="0.25">
      <c r="H1411">
        <v>7040</v>
      </c>
    </row>
    <row r="1412" spans="8:8" x14ac:dyDescent="0.25">
      <c r="H1412">
        <v>7045</v>
      </c>
    </row>
    <row r="1413" spans="8:8" x14ac:dyDescent="0.25">
      <c r="H1413">
        <v>7050</v>
      </c>
    </row>
    <row r="1414" spans="8:8" x14ac:dyDescent="0.25">
      <c r="H1414">
        <v>7055</v>
      </c>
    </row>
    <row r="1415" spans="8:8" x14ac:dyDescent="0.25">
      <c r="H1415">
        <v>7060</v>
      </c>
    </row>
    <row r="1416" spans="8:8" x14ac:dyDescent="0.25">
      <c r="H1416">
        <v>7065</v>
      </c>
    </row>
    <row r="1417" spans="8:8" x14ac:dyDescent="0.25">
      <c r="H1417">
        <v>7070</v>
      </c>
    </row>
    <row r="1418" spans="8:8" x14ac:dyDescent="0.25">
      <c r="H1418">
        <v>7075</v>
      </c>
    </row>
    <row r="1419" spans="8:8" x14ac:dyDescent="0.25">
      <c r="H1419">
        <v>7080</v>
      </c>
    </row>
    <row r="1420" spans="8:8" x14ac:dyDescent="0.25">
      <c r="H1420">
        <v>7085</v>
      </c>
    </row>
    <row r="1421" spans="8:8" x14ac:dyDescent="0.25">
      <c r="H1421">
        <v>7090</v>
      </c>
    </row>
    <row r="1422" spans="8:8" x14ac:dyDescent="0.25">
      <c r="H1422">
        <v>7095</v>
      </c>
    </row>
    <row r="1423" spans="8:8" x14ac:dyDescent="0.25">
      <c r="H1423">
        <v>7100</v>
      </c>
    </row>
    <row r="1424" spans="8:8" x14ac:dyDescent="0.25">
      <c r="H1424">
        <v>7105</v>
      </c>
    </row>
    <row r="1425" spans="8:8" x14ac:dyDescent="0.25">
      <c r="H1425">
        <v>7110</v>
      </c>
    </row>
    <row r="1426" spans="8:8" x14ac:dyDescent="0.25">
      <c r="H1426">
        <v>7115</v>
      </c>
    </row>
    <row r="1427" spans="8:8" x14ac:dyDescent="0.25">
      <c r="H1427">
        <v>7120</v>
      </c>
    </row>
    <row r="1428" spans="8:8" x14ac:dyDescent="0.25">
      <c r="H1428">
        <v>7125</v>
      </c>
    </row>
    <row r="1429" spans="8:8" x14ac:dyDescent="0.25">
      <c r="H1429">
        <v>7130</v>
      </c>
    </row>
    <row r="1430" spans="8:8" x14ac:dyDescent="0.25">
      <c r="H1430">
        <v>7135</v>
      </c>
    </row>
    <row r="1431" spans="8:8" x14ac:dyDescent="0.25">
      <c r="H1431">
        <v>7140</v>
      </c>
    </row>
    <row r="1432" spans="8:8" x14ac:dyDescent="0.25">
      <c r="H1432">
        <v>7145</v>
      </c>
    </row>
    <row r="1433" spans="8:8" x14ac:dyDescent="0.25">
      <c r="H1433">
        <v>7150</v>
      </c>
    </row>
    <row r="1434" spans="8:8" x14ac:dyDescent="0.25">
      <c r="H1434">
        <v>7155</v>
      </c>
    </row>
    <row r="1435" spans="8:8" x14ac:dyDescent="0.25">
      <c r="H1435">
        <v>7160</v>
      </c>
    </row>
    <row r="1436" spans="8:8" x14ac:dyDescent="0.25">
      <c r="H1436">
        <v>7165</v>
      </c>
    </row>
    <row r="1437" spans="8:8" x14ac:dyDescent="0.25">
      <c r="H1437">
        <v>7170</v>
      </c>
    </row>
    <row r="1438" spans="8:8" x14ac:dyDescent="0.25">
      <c r="H1438">
        <v>7175</v>
      </c>
    </row>
    <row r="1439" spans="8:8" x14ac:dyDescent="0.25">
      <c r="H1439">
        <v>7180</v>
      </c>
    </row>
    <row r="1440" spans="8:8" x14ac:dyDescent="0.25">
      <c r="H1440">
        <v>7185</v>
      </c>
    </row>
    <row r="1441" spans="8:8" x14ac:dyDescent="0.25">
      <c r="H1441">
        <v>7190</v>
      </c>
    </row>
    <row r="1442" spans="8:8" x14ac:dyDescent="0.25">
      <c r="H1442">
        <v>7195</v>
      </c>
    </row>
    <row r="1443" spans="8:8" x14ac:dyDescent="0.25">
      <c r="H1443">
        <v>7200</v>
      </c>
    </row>
    <row r="1444" spans="8:8" x14ac:dyDescent="0.25">
      <c r="H1444">
        <v>7205</v>
      </c>
    </row>
    <row r="1445" spans="8:8" x14ac:dyDescent="0.25">
      <c r="H1445">
        <v>7210</v>
      </c>
    </row>
    <row r="1446" spans="8:8" x14ac:dyDescent="0.25">
      <c r="H1446">
        <v>7215</v>
      </c>
    </row>
    <row r="1447" spans="8:8" x14ac:dyDescent="0.25">
      <c r="H1447">
        <v>7220</v>
      </c>
    </row>
    <row r="1448" spans="8:8" x14ac:dyDescent="0.25">
      <c r="H1448">
        <v>7225</v>
      </c>
    </row>
    <row r="1449" spans="8:8" x14ac:dyDescent="0.25">
      <c r="H1449">
        <v>7230</v>
      </c>
    </row>
    <row r="1450" spans="8:8" x14ac:dyDescent="0.25">
      <c r="H1450">
        <v>7235</v>
      </c>
    </row>
    <row r="1451" spans="8:8" x14ac:dyDescent="0.25">
      <c r="H1451">
        <v>7240</v>
      </c>
    </row>
    <row r="1452" spans="8:8" x14ac:dyDescent="0.25">
      <c r="H1452">
        <v>7245</v>
      </c>
    </row>
    <row r="1453" spans="8:8" x14ac:dyDescent="0.25">
      <c r="H1453">
        <v>7250</v>
      </c>
    </row>
    <row r="1454" spans="8:8" x14ac:dyDescent="0.25">
      <c r="H1454">
        <v>7255</v>
      </c>
    </row>
    <row r="1455" spans="8:8" x14ac:dyDescent="0.25">
      <c r="H1455">
        <v>7260</v>
      </c>
    </row>
    <row r="1456" spans="8:8" x14ac:dyDescent="0.25">
      <c r="H1456">
        <v>7265</v>
      </c>
    </row>
    <row r="1457" spans="8:8" x14ac:dyDescent="0.25">
      <c r="H1457">
        <v>7270</v>
      </c>
    </row>
    <row r="1458" spans="8:8" x14ac:dyDescent="0.25">
      <c r="H1458">
        <v>7275</v>
      </c>
    </row>
    <row r="1459" spans="8:8" x14ac:dyDescent="0.25">
      <c r="H1459">
        <v>7280</v>
      </c>
    </row>
    <row r="1460" spans="8:8" x14ac:dyDescent="0.25">
      <c r="H1460">
        <v>7285</v>
      </c>
    </row>
    <row r="1461" spans="8:8" x14ac:dyDescent="0.25">
      <c r="H1461">
        <v>7290</v>
      </c>
    </row>
    <row r="1462" spans="8:8" x14ac:dyDescent="0.25">
      <c r="H1462">
        <v>7295</v>
      </c>
    </row>
    <row r="1463" spans="8:8" x14ac:dyDescent="0.25">
      <c r="H1463">
        <v>7300</v>
      </c>
    </row>
    <row r="1464" spans="8:8" x14ac:dyDescent="0.25">
      <c r="H1464">
        <v>7305</v>
      </c>
    </row>
    <row r="1465" spans="8:8" x14ac:dyDescent="0.25">
      <c r="H1465">
        <v>7310</v>
      </c>
    </row>
    <row r="1466" spans="8:8" x14ac:dyDescent="0.25">
      <c r="H1466">
        <v>7315</v>
      </c>
    </row>
    <row r="1467" spans="8:8" x14ac:dyDescent="0.25">
      <c r="H1467">
        <v>7320</v>
      </c>
    </row>
    <row r="1468" spans="8:8" x14ac:dyDescent="0.25">
      <c r="H1468">
        <v>7325</v>
      </c>
    </row>
    <row r="1469" spans="8:8" x14ac:dyDescent="0.25">
      <c r="H1469">
        <v>7330</v>
      </c>
    </row>
    <row r="1470" spans="8:8" x14ac:dyDescent="0.25">
      <c r="H1470">
        <v>7335</v>
      </c>
    </row>
    <row r="1471" spans="8:8" x14ac:dyDescent="0.25">
      <c r="H1471">
        <v>7340</v>
      </c>
    </row>
    <row r="1472" spans="8:8" x14ac:dyDescent="0.25">
      <c r="H1472">
        <v>7345</v>
      </c>
    </row>
    <row r="1473" spans="8:8" x14ac:dyDescent="0.25">
      <c r="H1473">
        <v>7350</v>
      </c>
    </row>
    <row r="1474" spans="8:8" x14ac:dyDescent="0.25">
      <c r="H1474">
        <v>7355</v>
      </c>
    </row>
    <row r="1475" spans="8:8" x14ac:dyDescent="0.25">
      <c r="H1475">
        <v>7360</v>
      </c>
    </row>
    <row r="1476" spans="8:8" x14ac:dyDescent="0.25">
      <c r="H1476">
        <v>7365</v>
      </c>
    </row>
    <row r="1477" spans="8:8" x14ac:dyDescent="0.25">
      <c r="H1477">
        <v>7370</v>
      </c>
    </row>
    <row r="1478" spans="8:8" x14ac:dyDescent="0.25">
      <c r="H1478">
        <v>7375</v>
      </c>
    </row>
    <row r="1479" spans="8:8" x14ac:dyDescent="0.25">
      <c r="H1479">
        <v>7380</v>
      </c>
    </row>
    <row r="1480" spans="8:8" x14ac:dyDescent="0.25">
      <c r="H1480">
        <v>7385</v>
      </c>
    </row>
    <row r="1481" spans="8:8" x14ac:dyDescent="0.25">
      <c r="H1481">
        <v>7390</v>
      </c>
    </row>
    <row r="1482" spans="8:8" x14ac:dyDescent="0.25">
      <c r="H1482">
        <v>7395</v>
      </c>
    </row>
    <row r="1483" spans="8:8" x14ac:dyDescent="0.25">
      <c r="H1483">
        <v>7400</v>
      </c>
    </row>
    <row r="1484" spans="8:8" x14ac:dyDescent="0.25">
      <c r="H1484">
        <v>7405</v>
      </c>
    </row>
    <row r="1485" spans="8:8" x14ac:dyDescent="0.25">
      <c r="H1485">
        <v>7410</v>
      </c>
    </row>
    <row r="1486" spans="8:8" x14ac:dyDescent="0.25">
      <c r="H1486">
        <v>7415</v>
      </c>
    </row>
    <row r="1487" spans="8:8" x14ac:dyDescent="0.25">
      <c r="H1487">
        <v>7420</v>
      </c>
    </row>
    <row r="1488" spans="8:8" x14ac:dyDescent="0.25">
      <c r="H1488">
        <v>7425</v>
      </c>
    </row>
    <row r="1489" spans="8:8" x14ac:dyDescent="0.25">
      <c r="H1489">
        <v>7430</v>
      </c>
    </row>
    <row r="1490" spans="8:8" x14ac:dyDescent="0.25">
      <c r="H1490">
        <v>7435</v>
      </c>
    </row>
    <row r="1491" spans="8:8" x14ac:dyDescent="0.25">
      <c r="H1491">
        <v>7440</v>
      </c>
    </row>
    <row r="1492" spans="8:8" x14ac:dyDescent="0.25">
      <c r="H1492">
        <v>7445</v>
      </c>
    </row>
    <row r="1493" spans="8:8" x14ac:dyDescent="0.25">
      <c r="H1493">
        <v>7450</v>
      </c>
    </row>
    <row r="1494" spans="8:8" x14ac:dyDescent="0.25">
      <c r="H1494">
        <v>7455</v>
      </c>
    </row>
    <row r="1495" spans="8:8" x14ac:dyDescent="0.25">
      <c r="H1495">
        <v>7460</v>
      </c>
    </row>
    <row r="1496" spans="8:8" x14ac:dyDescent="0.25">
      <c r="H1496">
        <v>7465</v>
      </c>
    </row>
    <row r="1497" spans="8:8" x14ac:dyDescent="0.25">
      <c r="H1497">
        <v>7470</v>
      </c>
    </row>
    <row r="1498" spans="8:8" x14ac:dyDescent="0.25">
      <c r="H1498">
        <v>7475</v>
      </c>
    </row>
    <row r="1499" spans="8:8" x14ac:dyDescent="0.25">
      <c r="H1499">
        <v>7480</v>
      </c>
    </row>
    <row r="1500" spans="8:8" x14ac:dyDescent="0.25">
      <c r="H1500">
        <v>7485</v>
      </c>
    </row>
    <row r="1501" spans="8:8" x14ac:dyDescent="0.25">
      <c r="H1501">
        <v>7490</v>
      </c>
    </row>
    <row r="1502" spans="8:8" x14ac:dyDescent="0.25">
      <c r="H1502">
        <v>7495</v>
      </c>
    </row>
    <row r="1503" spans="8:8" x14ac:dyDescent="0.25">
      <c r="H1503">
        <v>7500</v>
      </c>
    </row>
    <row r="1504" spans="8:8" x14ac:dyDescent="0.25">
      <c r="H1504">
        <v>7505</v>
      </c>
    </row>
    <row r="1505" spans="8:8" x14ac:dyDescent="0.25">
      <c r="H1505">
        <v>7510</v>
      </c>
    </row>
    <row r="1506" spans="8:8" x14ac:dyDescent="0.25">
      <c r="H1506">
        <v>7515</v>
      </c>
    </row>
    <row r="1507" spans="8:8" x14ac:dyDescent="0.25">
      <c r="H1507">
        <v>7520</v>
      </c>
    </row>
    <row r="1508" spans="8:8" x14ac:dyDescent="0.25">
      <c r="H1508">
        <v>7525</v>
      </c>
    </row>
    <row r="1509" spans="8:8" x14ac:dyDescent="0.25">
      <c r="H1509">
        <v>7530</v>
      </c>
    </row>
    <row r="1510" spans="8:8" x14ac:dyDescent="0.25">
      <c r="H1510">
        <v>7535</v>
      </c>
    </row>
    <row r="1511" spans="8:8" x14ac:dyDescent="0.25">
      <c r="H1511">
        <v>7540</v>
      </c>
    </row>
    <row r="1512" spans="8:8" x14ac:dyDescent="0.25">
      <c r="H1512">
        <v>7545</v>
      </c>
    </row>
    <row r="1513" spans="8:8" x14ac:dyDescent="0.25">
      <c r="H1513">
        <v>7550</v>
      </c>
    </row>
    <row r="1514" spans="8:8" x14ac:dyDescent="0.25">
      <c r="H1514">
        <v>7555</v>
      </c>
    </row>
    <row r="1515" spans="8:8" x14ac:dyDescent="0.25">
      <c r="H1515">
        <v>7560</v>
      </c>
    </row>
    <row r="1516" spans="8:8" x14ac:dyDescent="0.25">
      <c r="H1516">
        <v>7565</v>
      </c>
    </row>
    <row r="1517" spans="8:8" x14ac:dyDescent="0.25">
      <c r="H1517">
        <v>7570</v>
      </c>
    </row>
    <row r="1518" spans="8:8" x14ac:dyDescent="0.25">
      <c r="H1518">
        <v>7575</v>
      </c>
    </row>
    <row r="1519" spans="8:8" x14ac:dyDescent="0.25">
      <c r="H1519">
        <v>7580</v>
      </c>
    </row>
    <row r="1520" spans="8:8" x14ac:dyDescent="0.25">
      <c r="H1520">
        <v>7585</v>
      </c>
    </row>
    <row r="1521" spans="8:8" x14ac:dyDescent="0.25">
      <c r="H1521">
        <v>7590</v>
      </c>
    </row>
    <row r="1522" spans="8:8" x14ac:dyDescent="0.25">
      <c r="H1522">
        <v>7595</v>
      </c>
    </row>
    <row r="1523" spans="8:8" x14ac:dyDescent="0.25">
      <c r="H1523">
        <v>7600</v>
      </c>
    </row>
    <row r="1524" spans="8:8" x14ac:dyDescent="0.25">
      <c r="H1524">
        <v>7605</v>
      </c>
    </row>
    <row r="1525" spans="8:8" x14ac:dyDescent="0.25">
      <c r="H1525">
        <v>7610</v>
      </c>
    </row>
    <row r="1526" spans="8:8" x14ac:dyDescent="0.25">
      <c r="H1526">
        <v>7615</v>
      </c>
    </row>
    <row r="1527" spans="8:8" x14ac:dyDescent="0.25">
      <c r="H1527">
        <v>7620</v>
      </c>
    </row>
    <row r="1528" spans="8:8" x14ac:dyDescent="0.25">
      <c r="H1528">
        <v>7625</v>
      </c>
    </row>
    <row r="1529" spans="8:8" x14ac:dyDescent="0.25">
      <c r="H1529">
        <v>7630</v>
      </c>
    </row>
    <row r="1530" spans="8:8" x14ac:dyDescent="0.25">
      <c r="H1530">
        <v>7635</v>
      </c>
    </row>
    <row r="1531" spans="8:8" x14ac:dyDescent="0.25">
      <c r="H1531">
        <v>7640</v>
      </c>
    </row>
    <row r="1532" spans="8:8" x14ac:dyDescent="0.25">
      <c r="H1532">
        <v>7645</v>
      </c>
    </row>
    <row r="1533" spans="8:8" x14ac:dyDescent="0.25">
      <c r="H1533">
        <v>7650</v>
      </c>
    </row>
    <row r="1534" spans="8:8" x14ac:dyDescent="0.25">
      <c r="H1534">
        <v>7655</v>
      </c>
    </row>
    <row r="1535" spans="8:8" x14ac:dyDescent="0.25">
      <c r="H1535">
        <v>7660</v>
      </c>
    </row>
    <row r="1536" spans="8:8" x14ac:dyDescent="0.25">
      <c r="H1536">
        <v>7665</v>
      </c>
    </row>
    <row r="1537" spans="8:8" x14ac:dyDescent="0.25">
      <c r="H1537">
        <v>7670</v>
      </c>
    </row>
    <row r="1538" spans="8:8" x14ac:dyDescent="0.25">
      <c r="H1538">
        <v>7675</v>
      </c>
    </row>
    <row r="1539" spans="8:8" x14ac:dyDescent="0.25">
      <c r="H1539">
        <v>7680</v>
      </c>
    </row>
    <row r="1540" spans="8:8" x14ac:dyDescent="0.25">
      <c r="H1540">
        <v>7685</v>
      </c>
    </row>
    <row r="1541" spans="8:8" x14ac:dyDescent="0.25">
      <c r="H1541">
        <v>7690</v>
      </c>
    </row>
    <row r="1542" spans="8:8" x14ac:dyDescent="0.25">
      <c r="H1542">
        <v>7695</v>
      </c>
    </row>
    <row r="1543" spans="8:8" x14ac:dyDescent="0.25">
      <c r="H1543">
        <v>7700</v>
      </c>
    </row>
    <row r="1544" spans="8:8" x14ac:dyDescent="0.25">
      <c r="H1544">
        <v>7705</v>
      </c>
    </row>
    <row r="1545" spans="8:8" x14ac:dyDescent="0.25">
      <c r="H1545">
        <v>7710</v>
      </c>
    </row>
    <row r="1546" spans="8:8" x14ac:dyDescent="0.25">
      <c r="H1546">
        <v>7715</v>
      </c>
    </row>
    <row r="1547" spans="8:8" x14ac:dyDescent="0.25">
      <c r="H1547">
        <v>7720</v>
      </c>
    </row>
    <row r="1548" spans="8:8" x14ac:dyDescent="0.25">
      <c r="H1548">
        <v>7725</v>
      </c>
    </row>
    <row r="1549" spans="8:8" x14ac:dyDescent="0.25">
      <c r="H1549">
        <v>7730</v>
      </c>
    </row>
    <row r="1550" spans="8:8" x14ac:dyDescent="0.25">
      <c r="H1550">
        <v>7735</v>
      </c>
    </row>
    <row r="1551" spans="8:8" x14ac:dyDescent="0.25">
      <c r="H1551">
        <v>7740</v>
      </c>
    </row>
    <row r="1552" spans="8:8" x14ac:dyDescent="0.25">
      <c r="H1552">
        <v>7745</v>
      </c>
    </row>
    <row r="1553" spans="8:8" x14ac:dyDescent="0.25">
      <c r="H1553">
        <v>7750</v>
      </c>
    </row>
    <row r="1554" spans="8:8" x14ac:dyDescent="0.25">
      <c r="H1554">
        <v>7755</v>
      </c>
    </row>
    <row r="1555" spans="8:8" x14ac:dyDescent="0.25">
      <c r="H1555">
        <v>7760</v>
      </c>
    </row>
    <row r="1556" spans="8:8" x14ac:dyDescent="0.25">
      <c r="H1556">
        <v>7765</v>
      </c>
    </row>
    <row r="1557" spans="8:8" x14ac:dyDescent="0.25">
      <c r="H1557">
        <v>7770</v>
      </c>
    </row>
    <row r="1558" spans="8:8" x14ac:dyDescent="0.25">
      <c r="H1558">
        <v>7775</v>
      </c>
    </row>
    <row r="1559" spans="8:8" x14ac:dyDescent="0.25">
      <c r="H1559">
        <v>7780</v>
      </c>
    </row>
    <row r="1560" spans="8:8" x14ac:dyDescent="0.25">
      <c r="H1560">
        <v>7785</v>
      </c>
    </row>
    <row r="1561" spans="8:8" x14ac:dyDescent="0.25">
      <c r="H1561">
        <v>7790</v>
      </c>
    </row>
    <row r="1562" spans="8:8" x14ac:dyDescent="0.25">
      <c r="H1562">
        <v>7795</v>
      </c>
    </row>
    <row r="1563" spans="8:8" x14ac:dyDescent="0.25">
      <c r="H1563">
        <v>7800</v>
      </c>
    </row>
    <row r="1564" spans="8:8" x14ac:dyDescent="0.25">
      <c r="H1564">
        <v>7805</v>
      </c>
    </row>
    <row r="1565" spans="8:8" x14ac:dyDescent="0.25">
      <c r="H1565">
        <v>7810</v>
      </c>
    </row>
    <row r="1566" spans="8:8" x14ac:dyDescent="0.25">
      <c r="H1566">
        <v>7815</v>
      </c>
    </row>
    <row r="1567" spans="8:8" x14ac:dyDescent="0.25">
      <c r="H1567">
        <v>7820</v>
      </c>
    </row>
    <row r="1568" spans="8:8" x14ac:dyDescent="0.25">
      <c r="H1568">
        <v>7825</v>
      </c>
    </row>
    <row r="1569" spans="8:8" x14ac:dyDescent="0.25">
      <c r="H1569">
        <v>7830</v>
      </c>
    </row>
    <row r="1570" spans="8:8" x14ac:dyDescent="0.25">
      <c r="H1570">
        <v>7835</v>
      </c>
    </row>
    <row r="1571" spans="8:8" x14ac:dyDescent="0.25">
      <c r="H1571">
        <v>7840</v>
      </c>
    </row>
    <row r="1572" spans="8:8" x14ac:dyDescent="0.25">
      <c r="H1572">
        <v>7845</v>
      </c>
    </row>
    <row r="1573" spans="8:8" x14ac:dyDescent="0.25">
      <c r="H1573">
        <v>7850</v>
      </c>
    </row>
    <row r="1574" spans="8:8" x14ac:dyDescent="0.25">
      <c r="H1574">
        <v>7855</v>
      </c>
    </row>
    <row r="1575" spans="8:8" x14ac:dyDescent="0.25">
      <c r="H1575">
        <v>7860</v>
      </c>
    </row>
    <row r="1576" spans="8:8" x14ac:dyDescent="0.25">
      <c r="H1576">
        <v>7865</v>
      </c>
    </row>
    <row r="1577" spans="8:8" x14ac:dyDescent="0.25">
      <c r="H1577">
        <v>7870</v>
      </c>
    </row>
    <row r="1578" spans="8:8" x14ac:dyDescent="0.25">
      <c r="H1578">
        <v>7875</v>
      </c>
    </row>
    <row r="1579" spans="8:8" x14ac:dyDescent="0.25">
      <c r="H1579">
        <v>7880</v>
      </c>
    </row>
    <row r="1580" spans="8:8" x14ac:dyDescent="0.25">
      <c r="H1580">
        <v>7885</v>
      </c>
    </row>
    <row r="1581" spans="8:8" x14ac:dyDescent="0.25">
      <c r="H1581">
        <v>7890</v>
      </c>
    </row>
    <row r="1582" spans="8:8" x14ac:dyDescent="0.25">
      <c r="H1582">
        <v>7895</v>
      </c>
    </row>
    <row r="1583" spans="8:8" x14ac:dyDescent="0.25">
      <c r="H1583">
        <v>7900</v>
      </c>
    </row>
    <row r="1584" spans="8:8" x14ac:dyDescent="0.25">
      <c r="H1584">
        <v>7905</v>
      </c>
    </row>
    <row r="1585" spans="8:8" x14ac:dyDescent="0.25">
      <c r="H1585">
        <v>7910</v>
      </c>
    </row>
    <row r="1586" spans="8:8" x14ac:dyDescent="0.25">
      <c r="H1586">
        <v>7915</v>
      </c>
    </row>
    <row r="1587" spans="8:8" x14ac:dyDescent="0.25">
      <c r="H1587">
        <v>7920</v>
      </c>
    </row>
    <row r="1588" spans="8:8" x14ac:dyDescent="0.25">
      <c r="H1588">
        <v>7925</v>
      </c>
    </row>
    <row r="1589" spans="8:8" x14ac:dyDescent="0.25">
      <c r="H1589">
        <v>7930</v>
      </c>
    </row>
    <row r="1590" spans="8:8" x14ac:dyDescent="0.25">
      <c r="H1590">
        <v>7935</v>
      </c>
    </row>
    <row r="1591" spans="8:8" x14ac:dyDescent="0.25">
      <c r="H1591">
        <v>7940</v>
      </c>
    </row>
    <row r="1592" spans="8:8" x14ac:dyDescent="0.25">
      <c r="H1592">
        <v>7945</v>
      </c>
    </row>
    <row r="1593" spans="8:8" x14ac:dyDescent="0.25">
      <c r="H1593">
        <v>7950</v>
      </c>
    </row>
    <row r="1594" spans="8:8" x14ac:dyDescent="0.25">
      <c r="H1594">
        <v>7955</v>
      </c>
    </row>
    <row r="1595" spans="8:8" x14ac:dyDescent="0.25">
      <c r="H1595">
        <v>7960</v>
      </c>
    </row>
    <row r="1596" spans="8:8" x14ac:dyDescent="0.25">
      <c r="H1596">
        <v>7965</v>
      </c>
    </row>
    <row r="1597" spans="8:8" x14ac:dyDescent="0.25">
      <c r="H1597">
        <v>7970</v>
      </c>
    </row>
    <row r="1598" spans="8:8" x14ac:dyDescent="0.25">
      <c r="H1598">
        <v>7975</v>
      </c>
    </row>
    <row r="1599" spans="8:8" x14ac:dyDescent="0.25">
      <c r="H1599">
        <v>7980</v>
      </c>
    </row>
    <row r="1600" spans="8:8" x14ac:dyDescent="0.25">
      <c r="H1600">
        <v>7985</v>
      </c>
    </row>
    <row r="1601" spans="8:8" x14ac:dyDescent="0.25">
      <c r="H1601">
        <v>7990</v>
      </c>
    </row>
    <row r="1602" spans="8:8" x14ac:dyDescent="0.25">
      <c r="H1602">
        <v>7995</v>
      </c>
    </row>
    <row r="1603" spans="8:8" x14ac:dyDescent="0.25">
      <c r="H1603">
        <v>8000</v>
      </c>
    </row>
    <row r="1604" spans="8:8" x14ac:dyDescent="0.25">
      <c r="H1604">
        <v>8005</v>
      </c>
    </row>
    <row r="1605" spans="8:8" x14ac:dyDescent="0.25">
      <c r="H1605">
        <v>8010</v>
      </c>
    </row>
    <row r="1606" spans="8:8" x14ac:dyDescent="0.25">
      <c r="H1606">
        <v>8015</v>
      </c>
    </row>
    <row r="1607" spans="8:8" x14ac:dyDescent="0.25">
      <c r="H1607">
        <v>8020</v>
      </c>
    </row>
    <row r="1608" spans="8:8" x14ac:dyDescent="0.25">
      <c r="H1608">
        <v>8025</v>
      </c>
    </row>
    <row r="1609" spans="8:8" x14ac:dyDescent="0.25">
      <c r="H1609">
        <v>8030</v>
      </c>
    </row>
    <row r="1610" spans="8:8" x14ac:dyDescent="0.25">
      <c r="H1610">
        <v>8035</v>
      </c>
    </row>
    <row r="1611" spans="8:8" x14ac:dyDescent="0.25">
      <c r="H1611">
        <v>8040</v>
      </c>
    </row>
    <row r="1612" spans="8:8" x14ac:dyDescent="0.25">
      <c r="H1612">
        <v>8045</v>
      </c>
    </row>
    <row r="1613" spans="8:8" x14ac:dyDescent="0.25">
      <c r="H1613">
        <v>8050</v>
      </c>
    </row>
    <row r="1614" spans="8:8" x14ac:dyDescent="0.25">
      <c r="H1614">
        <v>8055</v>
      </c>
    </row>
    <row r="1615" spans="8:8" x14ac:dyDescent="0.25">
      <c r="H1615">
        <v>8060</v>
      </c>
    </row>
    <row r="1616" spans="8:8" x14ac:dyDescent="0.25">
      <c r="H1616">
        <v>8065</v>
      </c>
    </row>
    <row r="1617" spans="8:8" x14ac:dyDescent="0.25">
      <c r="H1617">
        <v>8070</v>
      </c>
    </row>
    <row r="1618" spans="8:8" x14ac:dyDescent="0.25">
      <c r="H1618">
        <v>8075</v>
      </c>
    </row>
    <row r="1619" spans="8:8" x14ac:dyDescent="0.25">
      <c r="H1619">
        <v>8080</v>
      </c>
    </row>
    <row r="1620" spans="8:8" x14ac:dyDescent="0.25">
      <c r="H1620">
        <v>8085</v>
      </c>
    </row>
    <row r="1621" spans="8:8" x14ac:dyDescent="0.25">
      <c r="H1621">
        <v>8090</v>
      </c>
    </row>
    <row r="1622" spans="8:8" x14ac:dyDescent="0.25">
      <c r="H1622">
        <v>8095</v>
      </c>
    </row>
    <row r="1623" spans="8:8" x14ac:dyDescent="0.25">
      <c r="H1623">
        <v>8100</v>
      </c>
    </row>
    <row r="1624" spans="8:8" x14ac:dyDescent="0.25">
      <c r="H1624">
        <v>8105</v>
      </c>
    </row>
    <row r="1625" spans="8:8" x14ac:dyDescent="0.25">
      <c r="H1625">
        <v>8110</v>
      </c>
    </row>
    <row r="1626" spans="8:8" x14ac:dyDescent="0.25">
      <c r="H1626">
        <v>8115</v>
      </c>
    </row>
    <row r="1627" spans="8:8" x14ac:dyDescent="0.25">
      <c r="H1627">
        <v>8120</v>
      </c>
    </row>
    <row r="1628" spans="8:8" x14ac:dyDescent="0.25">
      <c r="H1628">
        <v>8125</v>
      </c>
    </row>
    <row r="1629" spans="8:8" x14ac:dyDescent="0.25">
      <c r="H1629">
        <v>8130</v>
      </c>
    </row>
    <row r="1630" spans="8:8" x14ac:dyDescent="0.25">
      <c r="H1630">
        <v>8135</v>
      </c>
    </row>
    <row r="1631" spans="8:8" x14ac:dyDescent="0.25">
      <c r="H1631">
        <v>8140</v>
      </c>
    </row>
    <row r="1632" spans="8:8" x14ac:dyDescent="0.25">
      <c r="H1632">
        <v>8145</v>
      </c>
    </row>
    <row r="1633" spans="8:8" x14ac:dyDescent="0.25">
      <c r="H1633">
        <v>8150</v>
      </c>
    </row>
    <row r="1634" spans="8:8" x14ac:dyDescent="0.25">
      <c r="H1634">
        <v>8155</v>
      </c>
    </row>
    <row r="1635" spans="8:8" x14ac:dyDescent="0.25">
      <c r="H1635">
        <v>8160</v>
      </c>
    </row>
    <row r="1636" spans="8:8" x14ac:dyDescent="0.25">
      <c r="H1636">
        <v>8165</v>
      </c>
    </row>
    <row r="1637" spans="8:8" x14ac:dyDescent="0.25">
      <c r="H1637">
        <v>8170</v>
      </c>
    </row>
    <row r="1638" spans="8:8" x14ac:dyDescent="0.25">
      <c r="H1638">
        <v>8175</v>
      </c>
    </row>
    <row r="1639" spans="8:8" x14ac:dyDescent="0.25">
      <c r="H1639">
        <v>8180</v>
      </c>
    </row>
    <row r="1640" spans="8:8" x14ac:dyDescent="0.25">
      <c r="H1640">
        <v>8185</v>
      </c>
    </row>
    <row r="1641" spans="8:8" x14ac:dyDescent="0.25">
      <c r="H1641">
        <v>8190</v>
      </c>
    </row>
    <row r="1642" spans="8:8" x14ac:dyDescent="0.25">
      <c r="H1642">
        <v>8195</v>
      </c>
    </row>
    <row r="1643" spans="8:8" x14ac:dyDescent="0.25">
      <c r="H1643">
        <v>8200</v>
      </c>
    </row>
    <row r="1644" spans="8:8" x14ac:dyDescent="0.25">
      <c r="H1644">
        <v>8205</v>
      </c>
    </row>
    <row r="1645" spans="8:8" x14ac:dyDescent="0.25">
      <c r="H1645">
        <v>8210</v>
      </c>
    </row>
    <row r="1646" spans="8:8" x14ac:dyDescent="0.25">
      <c r="H1646">
        <v>8215</v>
      </c>
    </row>
    <row r="1647" spans="8:8" x14ac:dyDescent="0.25">
      <c r="H1647">
        <v>8220</v>
      </c>
    </row>
    <row r="1648" spans="8:8" x14ac:dyDescent="0.25">
      <c r="H1648">
        <v>8225</v>
      </c>
    </row>
    <row r="1649" spans="8:8" x14ac:dyDescent="0.25">
      <c r="H1649">
        <v>8230</v>
      </c>
    </row>
    <row r="1650" spans="8:8" x14ac:dyDescent="0.25">
      <c r="H1650">
        <v>8235</v>
      </c>
    </row>
    <row r="1651" spans="8:8" x14ac:dyDescent="0.25">
      <c r="H1651">
        <v>8240</v>
      </c>
    </row>
    <row r="1652" spans="8:8" x14ac:dyDescent="0.25">
      <c r="H1652">
        <v>8245</v>
      </c>
    </row>
    <row r="1653" spans="8:8" x14ac:dyDescent="0.25">
      <c r="H1653">
        <v>8250</v>
      </c>
    </row>
    <row r="1654" spans="8:8" x14ac:dyDescent="0.25">
      <c r="H1654">
        <v>8255</v>
      </c>
    </row>
    <row r="1655" spans="8:8" x14ac:dyDescent="0.25">
      <c r="H1655">
        <v>8260</v>
      </c>
    </row>
    <row r="1656" spans="8:8" x14ac:dyDescent="0.25">
      <c r="H1656">
        <v>8265</v>
      </c>
    </row>
    <row r="1657" spans="8:8" x14ac:dyDescent="0.25">
      <c r="H1657">
        <v>8270</v>
      </c>
    </row>
    <row r="1658" spans="8:8" x14ac:dyDescent="0.25">
      <c r="H1658">
        <v>8275</v>
      </c>
    </row>
    <row r="1659" spans="8:8" x14ac:dyDescent="0.25">
      <c r="H1659">
        <v>8280</v>
      </c>
    </row>
    <row r="1660" spans="8:8" x14ac:dyDescent="0.25">
      <c r="H1660">
        <v>8285</v>
      </c>
    </row>
    <row r="1661" spans="8:8" x14ac:dyDescent="0.25">
      <c r="H1661">
        <v>8290</v>
      </c>
    </row>
    <row r="1662" spans="8:8" x14ac:dyDescent="0.25">
      <c r="H1662">
        <v>8295</v>
      </c>
    </row>
    <row r="1663" spans="8:8" x14ac:dyDescent="0.25">
      <c r="H1663">
        <v>8300</v>
      </c>
    </row>
    <row r="1664" spans="8:8" x14ac:dyDescent="0.25">
      <c r="H1664">
        <v>8305</v>
      </c>
    </row>
    <row r="1665" spans="8:8" x14ac:dyDescent="0.25">
      <c r="H1665">
        <v>8310</v>
      </c>
    </row>
    <row r="1666" spans="8:8" x14ac:dyDescent="0.25">
      <c r="H1666">
        <v>8315</v>
      </c>
    </row>
    <row r="1667" spans="8:8" x14ac:dyDescent="0.25">
      <c r="H1667">
        <v>8320</v>
      </c>
    </row>
    <row r="1668" spans="8:8" x14ac:dyDescent="0.25">
      <c r="H1668">
        <v>8325</v>
      </c>
    </row>
    <row r="1669" spans="8:8" x14ac:dyDescent="0.25">
      <c r="H1669">
        <v>8330</v>
      </c>
    </row>
    <row r="1670" spans="8:8" x14ac:dyDescent="0.25">
      <c r="H1670">
        <v>8335</v>
      </c>
    </row>
    <row r="1671" spans="8:8" x14ac:dyDescent="0.25">
      <c r="H1671">
        <v>8340</v>
      </c>
    </row>
    <row r="1672" spans="8:8" x14ac:dyDescent="0.25">
      <c r="H1672">
        <v>8345</v>
      </c>
    </row>
    <row r="1673" spans="8:8" x14ac:dyDescent="0.25">
      <c r="H1673">
        <v>8350</v>
      </c>
    </row>
    <row r="1674" spans="8:8" x14ac:dyDescent="0.25">
      <c r="H1674">
        <v>8355</v>
      </c>
    </row>
    <row r="1675" spans="8:8" x14ac:dyDescent="0.25">
      <c r="H1675">
        <v>8360</v>
      </c>
    </row>
    <row r="1676" spans="8:8" x14ac:dyDescent="0.25">
      <c r="H1676">
        <v>8365</v>
      </c>
    </row>
    <row r="1677" spans="8:8" x14ac:dyDescent="0.25">
      <c r="H1677">
        <v>8370</v>
      </c>
    </row>
    <row r="1678" spans="8:8" x14ac:dyDescent="0.25">
      <c r="H1678">
        <v>8375</v>
      </c>
    </row>
    <row r="1679" spans="8:8" x14ac:dyDescent="0.25">
      <c r="H1679">
        <v>8380</v>
      </c>
    </row>
    <row r="1680" spans="8:8" x14ac:dyDescent="0.25">
      <c r="H1680">
        <v>8385</v>
      </c>
    </row>
    <row r="1681" spans="8:8" x14ac:dyDescent="0.25">
      <c r="H1681">
        <v>8390</v>
      </c>
    </row>
    <row r="1682" spans="8:8" x14ac:dyDescent="0.25">
      <c r="H1682">
        <v>8395</v>
      </c>
    </row>
    <row r="1683" spans="8:8" x14ac:dyDescent="0.25">
      <c r="H1683">
        <v>8400</v>
      </c>
    </row>
    <row r="1684" spans="8:8" x14ac:dyDescent="0.25">
      <c r="H1684">
        <v>8405</v>
      </c>
    </row>
    <row r="1685" spans="8:8" x14ac:dyDescent="0.25">
      <c r="H1685">
        <v>8410</v>
      </c>
    </row>
    <row r="1686" spans="8:8" x14ac:dyDescent="0.25">
      <c r="H1686">
        <v>8415</v>
      </c>
    </row>
    <row r="1687" spans="8:8" x14ac:dyDescent="0.25">
      <c r="H1687">
        <v>8420</v>
      </c>
    </row>
    <row r="1688" spans="8:8" x14ac:dyDescent="0.25">
      <c r="H1688">
        <v>8425</v>
      </c>
    </row>
    <row r="1689" spans="8:8" x14ac:dyDescent="0.25">
      <c r="H1689">
        <v>8430</v>
      </c>
    </row>
    <row r="1690" spans="8:8" x14ac:dyDescent="0.25">
      <c r="H1690">
        <v>8435</v>
      </c>
    </row>
    <row r="1691" spans="8:8" x14ac:dyDescent="0.25">
      <c r="H1691">
        <v>8440</v>
      </c>
    </row>
    <row r="1692" spans="8:8" x14ac:dyDescent="0.25">
      <c r="H1692">
        <v>8445</v>
      </c>
    </row>
    <row r="1693" spans="8:8" x14ac:dyDescent="0.25">
      <c r="H1693">
        <v>8450</v>
      </c>
    </row>
    <row r="1694" spans="8:8" x14ac:dyDescent="0.25">
      <c r="H1694">
        <v>8455</v>
      </c>
    </row>
    <row r="1695" spans="8:8" x14ac:dyDescent="0.25">
      <c r="H1695">
        <v>8460</v>
      </c>
    </row>
    <row r="1696" spans="8:8" x14ac:dyDescent="0.25">
      <c r="H1696">
        <v>8465</v>
      </c>
    </row>
    <row r="1697" spans="8:8" x14ac:dyDescent="0.25">
      <c r="H1697">
        <v>8470</v>
      </c>
    </row>
    <row r="1698" spans="8:8" x14ac:dyDescent="0.25">
      <c r="H1698">
        <v>8475</v>
      </c>
    </row>
    <row r="1699" spans="8:8" x14ac:dyDescent="0.25">
      <c r="H1699">
        <v>8480</v>
      </c>
    </row>
    <row r="1700" spans="8:8" x14ac:dyDescent="0.25">
      <c r="H1700">
        <v>8485</v>
      </c>
    </row>
    <row r="1701" spans="8:8" x14ac:dyDescent="0.25">
      <c r="H1701">
        <v>8490</v>
      </c>
    </row>
    <row r="1702" spans="8:8" x14ac:dyDescent="0.25">
      <c r="H1702">
        <v>8495</v>
      </c>
    </row>
    <row r="1703" spans="8:8" x14ac:dyDescent="0.25">
      <c r="H1703">
        <v>8500</v>
      </c>
    </row>
    <row r="1704" spans="8:8" x14ac:dyDescent="0.25">
      <c r="H1704">
        <v>8505</v>
      </c>
    </row>
    <row r="1705" spans="8:8" x14ac:dyDescent="0.25">
      <c r="H1705">
        <v>8510</v>
      </c>
    </row>
    <row r="1706" spans="8:8" x14ac:dyDescent="0.25">
      <c r="H1706">
        <v>8515</v>
      </c>
    </row>
    <row r="1707" spans="8:8" x14ac:dyDescent="0.25">
      <c r="H1707">
        <v>8520</v>
      </c>
    </row>
    <row r="1708" spans="8:8" x14ac:dyDescent="0.25">
      <c r="H1708">
        <v>8525</v>
      </c>
    </row>
    <row r="1709" spans="8:8" x14ac:dyDescent="0.25">
      <c r="H1709">
        <v>8530</v>
      </c>
    </row>
    <row r="1710" spans="8:8" x14ac:dyDescent="0.25">
      <c r="H1710">
        <v>8535</v>
      </c>
    </row>
    <row r="1711" spans="8:8" x14ac:dyDescent="0.25">
      <c r="H1711">
        <v>8540</v>
      </c>
    </row>
    <row r="1712" spans="8:8" x14ac:dyDescent="0.25">
      <c r="H1712">
        <v>8545</v>
      </c>
    </row>
    <row r="1713" spans="8:8" x14ac:dyDescent="0.25">
      <c r="H1713">
        <v>8550</v>
      </c>
    </row>
    <row r="1714" spans="8:8" x14ac:dyDescent="0.25">
      <c r="H1714">
        <v>8555</v>
      </c>
    </row>
    <row r="1715" spans="8:8" x14ac:dyDescent="0.25">
      <c r="H1715">
        <v>8560</v>
      </c>
    </row>
    <row r="1716" spans="8:8" x14ac:dyDescent="0.25">
      <c r="H1716">
        <v>8565</v>
      </c>
    </row>
    <row r="1717" spans="8:8" x14ac:dyDescent="0.25">
      <c r="H1717">
        <v>8570</v>
      </c>
    </row>
    <row r="1718" spans="8:8" x14ac:dyDescent="0.25">
      <c r="H1718">
        <v>8575</v>
      </c>
    </row>
    <row r="1719" spans="8:8" x14ac:dyDescent="0.25">
      <c r="H1719">
        <v>8580</v>
      </c>
    </row>
    <row r="1720" spans="8:8" x14ac:dyDescent="0.25">
      <c r="H1720">
        <v>8585</v>
      </c>
    </row>
    <row r="1721" spans="8:8" x14ac:dyDescent="0.25">
      <c r="H1721">
        <v>8590</v>
      </c>
    </row>
    <row r="1722" spans="8:8" x14ac:dyDescent="0.25">
      <c r="H1722">
        <v>8595</v>
      </c>
    </row>
    <row r="1723" spans="8:8" x14ac:dyDescent="0.25">
      <c r="H1723">
        <v>8600</v>
      </c>
    </row>
    <row r="1724" spans="8:8" x14ac:dyDescent="0.25">
      <c r="H1724">
        <v>8605</v>
      </c>
    </row>
    <row r="1725" spans="8:8" x14ac:dyDescent="0.25">
      <c r="H1725">
        <v>8610</v>
      </c>
    </row>
    <row r="1726" spans="8:8" x14ac:dyDescent="0.25">
      <c r="H1726">
        <v>8615</v>
      </c>
    </row>
    <row r="1727" spans="8:8" x14ac:dyDescent="0.25">
      <c r="H1727">
        <v>8620</v>
      </c>
    </row>
    <row r="1728" spans="8:8" x14ac:dyDescent="0.25">
      <c r="H1728">
        <v>8625</v>
      </c>
    </row>
    <row r="1729" spans="8:8" x14ac:dyDescent="0.25">
      <c r="H1729">
        <v>8630</v>
      </c>
    </row>
    <row r="1730" spans="8:8" x14ac:dyDescent="0.25">
      <c r="H1730">
        <v>8635</v>
      </c>
    </row>
    <row r="1731" spans="8:8" x14ac:dyDescent="0.25">
      <c r="H1731">
        <v>8640</v>
      </c>
    </row>
    <row r="1732" spans="8:8" x14ac:dyDescent="0.25">
      <c r="H1732">
        <v>8645</v>
      </c>
    </row>
    <row r="1733" spans="8:8" x14ac:dyDescent="0.25">
      <c r="H1733">
        <v>8650</v>
      </c>
    </row>
    <row r="1734" spans="8:8" x14ac:dyDescent="0.25">
      <c r="H1734">
        <v>8655</v>
      </c>
    </row>
    <row r="1735" spans="8:8" x14ac:dyDescent="0.25">
      <c r="H1735">
        <v>8660</v>
      </c>
    </row>
    <row r="1736" spans="8:8" x14ac:dyDescent="0.25">
      <c r="H1736">
        <v>8665</v>
      </c>
    </row>
    <row r="1737" spans="8:8" x14ac:dyDescent="0.25">
      <c r="H1737">
        <v>8670</v>
      </c>
    </row>
    <row r="1738" spans="8:8" x14ac:dyDescent="0.25">
      <c r="H1738">
        <v>8675</v>
      </c>
    </row>
    <row r="1739" spans="8:8" x14ac:dyDescent="0.25">
      <c r="H1739">
        <v>8680</v>
      </c>
    </row>
    <row r="1740" spans="8:8" x14ac:dyDescent="0.25">
      <c r="H1740">
        <v>8685</v>
      </c>
    </row>
    <row r="1741" spans="8:8" x14ac:dyDescent="0.25">
      <c r="H1741">
        <v>8690</v>
      </c>
    </row>
    <row r="1742" spans="8:8" x14ac:dyDescent="0.25">
      <c r="H1742">
        <v>8695</v>
      </c>
    </row>
    <row r="1743" spans="8:8" x14ac:dyDescent="0.25">
      <c r="H1743">
        <v>8700</v>
      </c>
    </row>
    <row r="1744" spans="8:8" x14ac:dyDescent="0.25">
      <c r="H1744">
        <v>8705</v>
      </c>
    </row>
    <row r="1745" spans="8:8" x14ac:dyDescent="0.25">
      <c r="H1745">
        <v>8710</v>
      </c>
    </row>
    <row r="1746" spans="8:8" x14ac:dyDescent="0.25">
      <c r="H1746">
        <v>8715</v>
      </c>
    </row>
    <row r="1747" spans="8:8" x14ac:dyDescent="0.25">
      <c r="H1747">
        <v>8720</v>
      </c>
    </row>
    <row r="1748" spans="8:8" x14ac:dyDescent="0.25">
      <c r="H1748">
        <v>8725</v>
      </c>
    </row>
    <row r="1749" spans="8:8" x14ac:dyDescent="0.25">
      <c r="H1749">
        <v>8730</v>
      </c>
    </row>
    <row r="1750" spans="8:8" x14ac:dyDescent="0.25">
      <c r="H1750">
        <v>8735</v>
      </c>
    </row>
    <row r="1751" spans="8:8" x14ac:dyDescent="0.25">
      <c r="H1751">
        <v>8740</v>
      </c>
    </row>
    <row r="1752" spans="8:8" x14ac:dyDescent="0.25">
      <c r="H1752">
        <v>8745</v>
      </c>
    </row>
    <row r="1753" spans="8:8" x14ac:dyDescent="0.25">
      <c r="H1753">
        <v>8750</v>
      </c>
    </row>
    <row r="1754" spans="8:8" x14ac:dyDescent="0.25">
      <c r="H1754">
        <v>8755</v>
      </c>
    </row>
    <row r="1755" spans="8:8" x14ac:dyDescent="0.25">
      <c r="H1755">
        <v>8760</v>
      </c>
    </row>
    <row r="1756" spans="8:8" x14ac:dyDescent="0.25">
      <c r="H1756">
        <v>8765</v>
      </c>
    </row>
    <row r="1757" spans="8:8" x14ac:dyDescent="0.25">
      <c r="H1757">
        <v>8770</v>
      </c>
    </row>
    <row r="1758" spans="8:8" x14ac:dyDescent="0.25">
      <c r="H1758">
        <v>8775</v>
      </c>
    </row>
    <row r="1759" spans="8:8" x14ac:dyDescent="0.25">
      <c r="H1759">
        <v>8780</v>
      </c>
    </row>
    <row r="1760" spans="8:8" x14ac:dyDescent="0.25">
      <c r="H1760">
        <v>8785</v>
      </c>
    </row>
    <row r="1761" spans="8:8" x14ac:dyDescent="0.25">
      <c r="H1761">
        <v>8790</v>
      </c>
    </row>
    <row r="1762" spans="8:8" x14ac:dyDescent="0.25">
      <c r="H1762">
        <v>8795</v>
      </c>
    </row>
    <row r="1763" spans="8:8" x14ac:dyDescent="0.25">
      <c r="H1763">
        <v>8800</v>
      </c>
    </row>
    <row r="1764" spans="8:8" x14ac:dyDescent="0.25">
      <c r="H1764">
        <v>8805</v>
      </c>
    </row>
    <row r="1765" spans="8:8" x14ac:dyDescent="0.25">
      <c r="H1765">
        <v>8810</v>
      </c>
    </row>
    <row r="1766" spans="8:8" x14ac:dyDescent="0.25">
      <c r="H1766">
        <v>8815</v>
      </c>
    </row>
    <row r="1767" spans="8:8" x14ac:dyDescent="0.25">
      <c r="H1767">
        <v>8820</v>
      </c>
    </row>
    <row r="1768" spans="8:8" x14ac:dyDescent="0.25">
      <c r="H1768">
        <v>8825</v>
      </c>
    </row>
    <row r="1769" spans="8:8" x14ac:dyDescent="0.25">
      <c r="H1769">
        <v>8830</v>
      </c>
    </row>
    <row r="1770" spans="8:8" x14ac:dyDescent="0.25">
      <c r="H1770">
        <v>8835</v>
      </c>
    </row>
    <row r="1771" spans="8:8" x14ac:dyDescent="0.25">
      <c r="H1771">
        <v>8840</v>
      </c>
    </row>
    <row r="1772" spans="8:8" x14ac:dyDescent="0.25">
      <c r="H1772">
        <v>8845</v>
      </c>
    </row>
    <row r="1773" spans="8:8" x14ac:dyDescent="0.25">
      <c r="H1773">
        <v>8850</v>
      </c>
    </row>
    <row r="1774" spans="8:8" x14ac:dyDescent="0.25">
      <c r="H1774">
        <v>8855</v>
      </c>
    </row>
    <row r="1775" spans="8:8" x14ac:dyDescent="0.25">
      <c r="H1775">
        <v>8860</v>
      </c>
    </row>
    <row r="1776" spans="8:8" x14ac:dyDescent="0.25">
      <c r="H1776">
        <v>8865</v>
      </c>
    </row>
    <row r="1777" spans="8:8" x14ac:dyDescent="0.25">
      <c r="H1777">
        <v>8870</v>
      </c>
    </row>
    <row r="1778" spans="8:8" x14ac:dyDescent="0.25">
      <c r="H1778">
        <v>8875</v>
      </c>
    </row>
    <row r="1779" spans="8:8" x14ac:dyDescent="0.25">
      <c r="H1779">
        <v>8880</v>
      </c>
    </row>
    <row r="1780" spans="8:8" x14ac:dyDescent="0.25">
      <c r="H1780">
        <v>8885</v>
      </c>
    </row>
    <row r="1781" spans="8:8" x14ac:dyDescent="0.25">
      <c r="H1781">
        <v>8890</v>
      </c>
    </row>
    <row r="1782" spans="8:8" x14ac:dyDescent="0.25">
      <c r="H1782">
        <v>8895</v>
      </c>
    </row>
    <row r="1783" spans="8:8" x14ac:dyDescent="0.25">
      <c r="H1783">
        <v>8900</v>
      </c>
    </row>
    <row r="1784" spans="8:8" x14ac:dyDescent="0.25">
      <c r="H1784">
        <v>8905</v>
      </c>
    </row>
    <row r="1785" spans="8:8" x14ac:dyDescent="0.25">
      <c r="H1785">
        <v>8910</v>
      </c>
    </row>
    <row r="1786" spans="8:8" x14ac:dyDescent="0.25">
      <c r="H1786">
        <v>8915</v>
      </c>
    </row>
    <row r="1787" spans="8:8" x14ac:dyDescent="0.25">
      <c r="H1787">
        <v>8920</v>
      </c>
    </row>
    <row r="1788" spans="8:8" x14ac:dyDescent="0.25">
      <c r="H1788">
        <v>8925</v>
      </c>
    </row>
    <row r="1789" spans="8:8" x14ac:dyDescent="0.25">
      <c r="H1789">
        <v>8930</v>
      </c>
    </row>
    <row r="1790" spans="8:8" x14ac:dyDescent="0.25">
      <c r="H1790">
        <v>8935</v>
      </c>
    </row>
    <row r="1791" spans="8:8" x14ac:dyDescent="0.25">
      <c r="H1791">
        <v>8940</v>
      </c>
    </row>
    <row r="1792" spans="8:8" x14ac:dyDescent="0.25">
      <c r="H1792">
        <v>8945</v>
      </c>
    </row>
    <row r="1793" spans="8:8" x14ac:dyDescent="0.25">
      <c r="H1793">
        <v>8950</v>
      </c>
    </row>
    <row r="1794" spans="8:8" x14ac:dyDescent="0.25">
      <c r="H1794">
        <v>8955</v>
      </c>
    </row>
    <row r="1795" spans="8:8" x14ac:dyDescent="0.25">
      <c r="H1795">
        <v>8960</v>
      </c>
    </row>
    <row r="1796" spans="8:8" x14ac:dyDescent="0.25">
      <c r="H1796">
        <v>8965</v>
      </c>
    </row>
    <row r="1797" spans="8:8" x14ac:dyDescent="0.25">
      <c r="H1797">
        <v>8970</v>
      </c>
    </row>
    <row r="1798" spans="8:8" x14ac:dyDescent="0.25">
      <c r="H1798">
        <v>8975</v>
      </c>
    </row>
    <row r="1799" spans="8:8" x14ac:dyDescent="0.25">
      <c r="H1799">
        <v>8980</v>
      </c>
    </row>
    <row r="1800" spans="8:8" x14ac:dyDescent="0.25">
      <c r="H1800">
        <v>8985</v>
      </c>
    </row>
    <row r="1801" spans="8:8" x14ac:dyDescent="0.25">
      <c r="H1801">
        <v>8990</v>
      </c>
    </row>
    <row r="1802" spans="8:8" x14ac:dyDescent="0.25">
      <c r="H1802">
        <v>8995</v>
      </c>
    </row>
    <row r="1803" spans="8:8" x14ac:dyDescent="0.25">
      <c r="H1803">
        <v>9000</v>
      </c>
    </row>
    <row r="1804" spans="8:8" x14ac:dyDescent="0.25">
      <c r="H1804">
        <v>9005</v>
      </c>
    </row>
    <row r="1805" spans="8:8" x14ac:dyDescent="0.25">
      <c r="H1805">
        <v>9010</v>
      </c>
    </row>
    <row r="1806" spans="8:8" x14ac:dyDescent="0.25">
      <c r="H1806">
        <v>9015</v>
      </c>
    </row>
    <row r="1807" spans="8:8" x14ac:dyDescent="0.25">
      <c r="H1807">
        <v>9020</v>
      </c>
    </row>
    <row r="1808" spans="8:8" x14ac:dyDescent="0.25">
      <c r="H1808">
        <v>9025</v>
      </c>
    </row>
    <row r="1809" spans="8:8" x14ac:dyDescent="0.25">
      <c r="H1809">
        <v>9030</v>
      </c>
    </row>
    <row r="1810" spans="8:8" x14ac:dyDescent="0.25">
      <c r="H1810">
        <v>9035</v>
      </c>
    </row>
    <row r="1811" spans="8:8" x14ac:dyDescent="0.25">
      <c r="H1811">
        <v>9040</v>
      </c>
    </row>
    <row r="1812" spans="8:8" x14ac:dyDescent="0.25">
      <c r="H1812">
        <v>9045</v>
      </c>
    </row>
    <row r="1813" spans="8:8" x14ac:dyDescent="0.25">
      <c r="H1813">
        <v>9050</v>
      </c>
    </row>
    <row r="1814" spans="8:8" x14ac:dyDescent="0.25">
      <c r="H1814">
        <v>9055</v>
      </c>
    </row>
    <row r="1815" spans="8:8" x14ac:dyDescent="0.25">
      <c r="H1815">
        <v>9060</v>
      </c>
    </row>
    <row r="1816" spans="8:8" x14ac:dyDescent="0.25">
      <c r="H1816">
        <v>9065</v>
      </c>
    </row>
    <row r="1817" spans="8:8" x14ac:dyDescent="0.25">
      <c r="H1817">
        <v>9070</v>
      </c>
    </row>
    <row r="1818" spans="8:8" x14ac:dyDescent="0.25">
      <c r="H1818">
        <v>9075</v>
      </c>
    </row>
    <row r="1819" spans="8:8" x14ac:dyDescent="0.25">
      <c r="H1819">
        <v>9080</v>
      </c>
    </row>
    <row r="1820" spans="8:8" x14ac:dyDescent="0.25">
      <c r="H1820">
        <v>9085</v>
      </c>
    </row>
    <row r="1821" spans="8:8" x14ac:dyDescent="0.25">
      <c r="H1821">
        <v>9090</v>
      </c>
    </row>
    <row r="1822" spans="8:8" x14ac:dyDescent="0.25">
      <c r="H1822">
        <v>9095</v>
      </c>
    </row>
    <row r="1823" spans="8:8" x14ac:dyDescent="0.25">
      <c r="H1823">
        <v>9100</v>
      </c>
    </row>
    <row r="1824" spans="8:8" x14ac:dyDescent="0.25">
      <c r="H1824">
        <v>9105</v>
      </c>
    </row>
    <row r="1825" spans="8:8" x14ac:dyDescent="0.25">
      <c r="H1825">
        <v>9110</v>
      </c>
    </row>
    <row r="1826" spans="8:8" x14ac:dyDescent="0.25">
      <c r="H1826">
        <v>9115</v>
      </c>
    </row>
    <row r="1827" spans="8:8" x14ac:dyDescent="0.25">
      <c r="H1827">
        <v>9120</v>
      </c>
    </row>
    <row r="1828" spans="8:8" x14ac:dyDescent="0.25">
      <c r="H1828">
        <v>9125</v>
      </c>
    </row>
    <row r="1829" spans="8:8" x14ac:dyDescent="0.25">
      <c r="H1829">
        <v>9130</v>
      </c>
    </row>
    <row r="1830" spans="8:8" x14ac:dyDescent="0.25">
      <c r="H1830">
        <v>9135</v>
      </c>
    </row>
    <row r="1831" spans="8:8" x14ac:dyDescent="0.25">
      <c r="H1831">
        <v>9140</v>
      </c>
    </row>
    <row r="1832" spans="8:8" x14ac:dyDescent="0.25">
      <c r="H1832">
        <v>9145</v>
      </c>
    </row>
    <row r="1833" spans="8:8" x14ac:dyDescent="0.25">
      <c r="H1833">
        <v>9150</v>
      </c>
    </row>
    <row r="1834" spans="8:8" x14ac:dyDescent="0.25">
      <c r="H1834">
        <v>9155</v>
      </c>
    </row>
    <row r="1835" spans="8:8" x14ac:dyDescent="0.25">
      <c r="H1835">
        <v>9160</v>
      </c>
    </row>
    <row r="1836" spans="8:8" x14ac:dyDescent="0.25">
      <c r="H1836">
        <v>9165</v>
      </c>
    </row>
    <row r="1837" spans="8:8" x14ac:dyDescent="0.25">
      <c r="H1837">
        <v>9170</v>
      </c>
    </row>
    <row r="1838" spans="8:8" x14ac:dyDescent="0.25">
      <c r="H1838">
        <v>9175</v>
      </c>
    </row>
    <row r="1839" spans="8:8" x14ac:dyDescent="0.25">
      <c r="H1839">
        <v>9180</v>
      </c>
    </row>
    <row r="1840" spans="8:8" x14ac:dyDescent="0.25">
      <c r="H1840">
        <v>9185</v>
      </c>
    </row>
    <row r="1841" spans="8:8" x14ac:dyDescent="0.25">
      <c r="H1841">
        <v>9190</v>
      </c>
    </row>
    <row r="1842" spans="8:8" x14ac:dyDescent="0.25">
      <c r="H1842">
        <v>9195</v>
      </c>
    </row>
    <row r="1843" spans="8:8" x14ac:dyDescent="0.25">
      <c r="H1843">
        <v>9200</v>
      </c>
    </row>
    <row r="1844" spans="8:8" x14ac:dyDescent="0.25">
      <c r="H1844">
        <v>9205</v>
      </c>
    </row>
    <row r="1845" spans="8:8" x14ac:dyDescent="0.25">
      <c r="H1845">
        <v>9210</v>
      </c>
    </row>
    <row r="1846" spans="8:8" x14ac:dyDescent="0.25">
      <c r="H1846">
        <v>9215</v>
      </c>
    </row>
    <row r="1847" spans="8:8" x14ac:dyDescent="0.25">
      <c r="H1847">
        <v>9220</v>
      </c>
    </row>
    <row r="1848" spans="8:8" x14ac:dyDescent="0.25">
      <c r="H1848">
        <v>9225</v>
      </c>
    </row>
    <row r="1849" spans="8:8" x14ac:dyDescent="0.25">
      <c r="H1849">
        <v>9230</v>
      </c>
    </row>
    <row r="1850" spans="8:8" x14ac:dyDescent="0.25">
      <c r="H1850">
        <v>9235</v>
      </c>
    </row>
    <row r="1851" spans="8:8" x14ac:dyDescent="0.25">
      <c r="H1851">
        <v>9240</v>
      </c>
    </row>
    <row r="1852" spans="8:8" x14ac:dyDescent="0.25">
      <c r="H1852">
        <v>9245</v>
      </c>
    </row>
    <row r="1853" spans="8:8" x14ac:dyDescent="0.25">
      <c r="H1853">
        <v>9250</v>
      </c>
    </row>
    <row r="1854" spans="8:8" x14ac:dyDescent="0.25">
      <c r="H1854">
        <v>9255</v>
      </c>
    </row>
    <row r="1855" spans="8:8" x14ac:dyDescent="0.25">
      <c r="H1855">
        <v>9260</v>
      </c>
    </row>
    <row r="1856" spans="8:8" x14ac:dyDescent="0.25">
      <c r="H1856">
        <v>9265</v>
      </c>
    </row>
    <row r="1857" spans="8:8" x14ac:dyDescent="0.25">
      <c r="H1857">
        <v>9270</v>
      </c>
    </row>
    <row r="1858" spans="8:8" x14ac:dyDescent="0.25">
      <c r="H1858">
        <v>9275</v>
      </c>
    </row>
    <row r="1859" spans="8:8" x14ac:dyDescent="0.25">
      <c r="H1859">
        <v>9280</v>
      </c>
    </row>
    <row r="1860" spans="8:8" x14ac:dyDescent="0.25">
      <c r="H1860">
        <v>9285</v>
      </c>
    </row>
    <row r="1861" spans="8:8" x14ac:dyDescent="0.25">
      <c r="H1861">
        <v>9290</v>
      </c>
    </row>
    <row r="1862" spans="8:8" x14ac:dyDescent="0.25">
      <c r="H1862">
        <v>9295</v>
      </c>
    </row>
    <row r="1863" spans="8:8" x14ac:dyDescent="0.25">
      <c r="H1863">
        <v>9300</v>
      </c>
    </row>
    <row r="1864" spans="8:8" x14ac:dyDescent="0.25">
      <c r="H1864">
        <v>9305</v>
      </c>
    </row>
    <row r="1865" spans="8:8" x14ac:dyDescent="0.25">
      <c r="H1865">
        <v>9310</v>
      </c>
    </row>
    <row r="1866" spans="8:8" x14ac:dyDescent="0.25">
      <c r="H1866">
        <v>9315</v>
      </c>
    </row>
    <row r="1867" spans="8:8" x14ac:dyDescent="0.25">
      <c r="H1867">
        <v>9320</v>
      </c>
    </row>
    <row r="1868" spans="8:8" x14ac:dyDescent="0.25">
      <c r="H1868">
        <v>9325</v>
      </c>
    </row>
    <row r="1869" spans="8:8" x14ac:dyDescent="0.25">
      <c r="H1869">
        <v>9330</v>
      </c>
    </row>
    <row r="1870" spans="8:8" x14ac:dyDescent="0.25">
      <c r="H1870">
        <v>9335</v>
      </c>
    </row>
    <row r="1871" spans="8:8" x14ac:dyDescent="0.25">
      <c r="H1871">
        <v>9340</v>
      </c>
    </row>
    <row r="1872" spans="8:8" x14ac:dyDescent="0.25">
      <c r="H1872">
        <v>9345</v>
      </c>
    </row>
    <row r="1873" spans="8:8" x14ac:dyDescent="0.25">
      <c r="H1873">
        <v>9350</v>
      </c>
    </row>
    <row r="1874" spans="8:8" x14ac:dyDescent="0.25">
      <c r="H1874">
        <v>9355</v>
      </c>
    </row>
    <row r="1875" spans="8:8" x14ac:dyDescent="0.25">
      <c r="H1875">
        <v>9360</v>
      </c>
    </row>
    <row r="1876" spans="8:8" x14ac:dyDescent="0.25">
      <c r="H1876">
        <v>9365</v>
      </c>
    </row>
    <row r="1877" spans="8:8" x14ac:dyDescent="0.25">
      <c r="H1877">
        <v>9370</v>
      </c>
    </row>
    <row r="1878" spans="8:8" x14ac:dyDescent="0.25">
      <c r="H1878">
        <v>9375</v>
      </c>
    </row>
    <row r="1879" spans="8:8" x14ac:dyDescent="0.25">
      <c r="H1879">
        <v>9380</v>
      </c>
    </row>
    <row r="1880" spans="8:8" x14ac:dyDescent="0.25">
      <c r="H1880">
        <v>9385</v>
      </c>
    </row>
    <row r="1881" spans="8:8" x14ac:dyDescent="0.25">
      <c r="H1881">
        <v>9390</v>
      </c>
    </row>
    <row r="1882" spans="8:8" x14ac:dyDescent="0.25">
      <c r="H1882">
        <v>9395</v>
      </c>
    </row>
    <row r="1883" spans="8:8" x14ac:dyDescent="0.25">
      <c r="H1883">
        <v>9400</v>
      </c>
    </row>
    <row r="1884" spans="8:8" x14ac:dyDescent="0.25">
      <c r="H1884">
        <v>9405</v>
      </c>
    </row>
    <row r="1885" spans="8:8" x14ac:dyDescent="0.25">
      <c r="H1885">
        <v>9410</v>
      </c>
    </row>
    <row r="1886" spans="8:8" x14ac:dyDescent="0.25">
      <c r="H1886">
        <v>9415</v>
      </c>
    </row>
    <row r="1887" spans="8:8" x14ac:dyDescent="0.25">
      <c r="H1887">
        <v>9420</v>
      </c>
    </row>
    <row r="1888" spans="8:8" x14ac:dyDescent="0.25">
      <c r="H1888">
        <v>9425</v>
      </c>
    </row>
    <row r="1889" spans="8:8" x14ac:dyDescent="0.25">
      <c r="H1889">
        <v>9430</v>
      </c>
    </row>
    <row r="1890" spans="8:8" x14ac:dyDescent="0.25">
      <c r="H1890">
        <v>9435</v>
      </c>
    </row>
    <row r="1891" spans="8:8" x14ac:dyDescent="0.25">
      <c r="H1891">
        <v>9440</v>
      </c>
    </row>
    <row r="1892" spans="8:8" x14ac:dyDescent="0.25">
      <c r="H1892">
        <v>9445</v>
      </c>
    </row>
    <row r="1893" spans="8:8" x14ac:dyDescent="0.25">
      <c r="H1893">
        <v>9450</v>
      </c>
    </row>
    <row r="1894" spans="8:8" x14ac:dyDescent="0.25">
      <c r="H1894">
        <v>9455</v>
      </c>
    </row>
    <row r="1895" spans="8:8" x14ac:dyDescent="0.25">
      <c r="H1895">
        <v>9460</v>
      </c>
    </row>
    <row r="1896" spans="8:8" x14ac:dyDescent="0.25">
      <c r="H1896">
        <v>9465</v>
      </c>
    </row>
    <row r="1897" spans="8:8" x14ac:dyDescent="0.25">
      <c r="H1897">
        <v>9470</v>
      </c>
    </row>
    <row r="1898" spans="8:8" x14ac:dyDescent="0.25">
      <c r="H1898">
        <v>9475</v>
      </c>
    </row>
    <row r="1899" spans="8:8" x14ac:dyDescent="0.25">
      <c r="H1899">
        <v>9480</v>
      </c>
    </row>
    <row r="1900" spans="8:8" x14ac:dyDescent="0.25">
      <c r="H1900">
        <v>9485</v>
      </c>
    </row>
    <row r="1901" spans="8:8" x14ac:dyDescent="0.25">
      <c r="H1901">
        <v>9490</v>
      </c>
    </row>
    <row r="1902" spans="8:8" x14ac:dyDescent="0.25">
      <c r="H1902">
        <v>9495</v>
      </c>
    </row>
    <row r="1903" spans="8:8" x14ac:dyDescent="0.25">
      <c r="H1903">
        <v>9500</v>
      </c>
    </row>
    <row r="1904" spans="8:8" x14ac:dyDescent="0.25">
      <c r="H1904">
        <v>9505</v>
      </c>
    </row>
    <row r="1905" spans="8:8" x14ac:dyDescent="0.25">
      <c r="H1905">
        <v>9510</v>
      </c>
    </row>
    <row r="1906" spans="8:8" x14ac:dyDescent="0.25">
      <c r="H1906">
        <v>9515</v>
      </c>
    </row>
    <row r="1907" spans="8:8" x14ac:dyDescent="0.25">
      <c r="H1907">
        <v>9520</v>
      </c>
    </row>
    <row r="1908" spans="8:8" x14ac:dyDescent="0.25">
      <c r="H1908">
        <v>9525</v>
      </c>
    </row>
    <row r="1909" spans="8:8" x14ac:dyDescent="0.25">
      <c r="H1909">
        <v>9530</v>
      </c>
    </row>
    <row r="1910" spans="8:8" x14ac:dyDescent="0.25">
      <c r="H1910">
        <v>9535</v>
      </c>
    </row>
    <row r="1911" spans="8:8" x14ac:dyDescent="0.25">
      <c r="H1911">
        <v>9540</v>
      </c>
    </row>
    <row r="1912" spans="8:8" x14ac:dyDescent="0.25">
      <c r="H1912">
        <v>9545</v>
      </c>
    </row>
    <row r="1913" spans="8:8" x14ac:dyDescent="0.25">
      <c r="H1913">
        <v>9550</v>
      </c>
    </row>
    <row r="1914" spans="8:8" x14ac:dyDescent="0.25">
      <c r="H1914">
        <v>9555</v>
      </c>
    </row>
    <row r="1915" spans="8:8" x14ac:dyDescent="0.25">
      <c r="H1915">
        <v>9560</v>
      </c>
    </row>
    <row r="1916" spans="8:8" x14ac:dyDescent="0.25">
      <c r="H1916">
        <v>9565</v>
      </c>
    </row>
    <row r="1917" spans="8:8" x14ac:dyDescent="0.25">
      <c r="H1917">
        <v>9570</v>
      </c>
    </row>
    <row r="1918" spans="8:8" x14ac:dyDescent="0.25">
      <c r="H1918">
        <v>9575</v>
      </c>
    </row>
    <row r="1919" spans="8:8" x14ac:dyDescent="0.25">
      <c r="H1919">
        <v>9580</v>
      </c>
    </row>
    <row r="1920" spans="8:8" x14ac:dyDescent="0.25">
      <c r="H1920">
        <v>9585</v>
      </c>
    </row>
    <row r="1921" spans="8:8" x14ac:dyDescent="0.25">
      <c r="H1921">
        <v>9590</v>
      </c>
    </row>
    <row r="1922" spans="8:8" x14ac:dyDescent="0.25">
      <c r="H1922">
        <v>9595</v>
      </c>
    </row>
    <row r="1923" spans="8:8" x14ac:dyDescent="0.25">
      <c r="H1923">
        <v>9600</v>
      </c>
    </row>
    <row r="1924" spans="8:8" x14ac:dyDescent="0.25">
      <c r="H1924">
        <v>9605</v>
      </c>
    </row>
    <row r="1925" spans="8:8" x14ac:dyDescent="0.25">
      <c r="H1925">
        <v>9610</v>
      </c>
    </row>
    <row r="1926" spans="8:8" x14ac:dyDescent="0.25">
      <c r="H1926">
        <v>9615</v>
      </c>
    </row>
    <row r="1927" spans="8:8" x14ac:dyDescent="0.25">
      <c r="H1927">
        <v>9620</v>
      </c>
    </row>
    <row r="1928" spans="8:8" x14ac:dyDescent="0.25">
      <c r="H1928">
        <v>9625</v>
      </c>
    </row>
    <row r="1929" spans="8:8" x14ac:dyDescent="0.25">
      <c r="H1929">
        <v>9630</v>
      </c>
    </row>
    <row r="1930" spans="8:8" x14ac:dyDescent="0.25">
      <c r="H1930">
        <v>9635</v>
      </c>
    </row>
    <row r="1931" spans="8:8" x14ac:dyDescent="0.25">
      <c r="H1931">
        <v>9640</v>
      </c>
    </row>
    <row r="1932" spans="8:8" x14ac:dyDescent="0.25">
      <c r="H1932">
        <v>9645</v>
      </c>
    </row>
    <row r="1933" spans="8:8" x14ac:dyDescent="0.25">
      <c r="H1933">
        <v>9650</v>
      </c>
    </row>
    <row r="1934" spans="8:8" x14ac:dyDescent="0.25">
      <c r="H1934">
        <v>9655</v>
      </c>
    </row>
    <row r="1935" spans="8:8" x14ac:dyDescent="0.25">
      <c r="H1935">
        <v>9660</v>
      </c>
    </row>
    <row r="1936" spans="8:8" x14ac:dyDescent="0.25">
      <c r="H1936">
        <v>9665</v>
      </c>
    </row>
    <row r="1937" spans="8:8" x14ac:dyDescent="0.25">
      <c r="H1937">
        <v>9670</v>
      </c>
    </row>
    <row r="1938" spans="8:8" x14ac:dyDescent="0.25">
      <c r="H1938">
        <v>9675</v>
      </c>
    </row>
    <row r="1939" spans="8:8" x14ac:dyDescent="0.25">
      <c r="H1939">
        <v>9680</v>
      </c>
    </row>
    <row r="1940" spans="8:8" x14ac:dyDescent="0.25">
      <c r="H1940">
        <v>9685</v>
      </c>
    </row>
    <row r="1941" spans="8:8" x14ac:dyDescent="0.25">
      <c r="H1941">
        <v>9690</v>
      </c>
    </row>
    <row r="1942" spans="8:8" x14ac:dyDescent="0.25">
      <c r="H1942">
        <v>9695</v>
      </c>
    </row>
    <row r="1943" spans="8:8" x14ac:dyDescent="0.25">
      <c r="H1943">
        <v>9700</v>
      </c>
    </row>
    <row r="1944" spans="8:8" x14ac:dyDescent="0.25">
      <c r="H1944">
        <v>9705</v>
      </c>
    </row>
    <row r="1945" spans="8:8" x14ac:dyDescent="0.25">
      <c r="H1945">
        <v>9710</v>
      </c>
    </row>
    <row r="1946" spans="8:8" x14ac:dyDescent="0.25">
      <c r="H1946">
        <v>9715</v>
      </c>
    </row>
    <row r="1947" spans="8:8" x14ac:dyDescent="0.25">
      <c r="H1947">
        <v>9720</v>
      </c>
    </row>
    <row r="1948" spans="8:8" x14ac:dyDescent="0.25">
      <c r="H1948">
        <v>9725</v>
      </c>
    </row>
    <row r="1949" spans="8:8" x14ac:dyDescent="0.25">
      <c r="H1949">
        <v>9730</v>
      </c>
    </row>
    <row r="1950" spans="8:8" x14ac:dyDescent="0.25">
      <c r="H1950">
        <v>9735</v>
      </c>
    </row>
    <row r="1951" spans="8:8" x14ac:dyDescent="0.25">
      <c r="H1951">
        <v>9740</v>
      </c>
    </row>
    <row r="1952" spans="8:8" x14ac:dyDescent="0.25">
      <c r="H1952">
        <v>9745</v>
      </c>
    </row>
    <row r="1953" spans="8:8" x14ac:dyDescent="0.25">
      <c r="H1953">
        <v>9750</v>
      </c>
    </row>
    <row r="1954" spans="8:8" x14ac:dyDescent="0.25">
      <c r="H1954">
        <v>9755</v>
      </c>
    </row>
    <row r="1955" spans="8:8" x14ac:dyDescent="0.25">
      <c r="H1955">
        <v>9760</v>
      </c>
    </row>
    <row r="1956" spans="8:8" x14ac:dyDescent="0.25">
      <c r="H1956">
        <v>9765</v>
      </c>
    </row>
    <row r="1957" spans="8:8" x14ac:dyDescent="0.25">
      <c r="H1957">
        <v>9770</v>
      </c>
    </row>
    <row r="1958" spans="8:8" x14ac:dyDescent="0.25">
      <c r="H1958">
        <v>9775</v>
      </c>
    </row>
    <row r="1959" spans="8:8" x14ac:dyDescent="0.25">
      <c r="H1959">
        <v>9780</v>
      </c>
    </row>
    <row r="1960" spans="8:8" x14ac:dyDescent="0.25">
      <c r="H1960">
        <v>9785</v>
      </c>
    </row>
    <row r="1961" spans="8:8" x14ac:dyDescent="0.25">
      <c r="H1961">
        <v>9790</v>
      </c>
    </row>
    <row r="1962" spans="8:8" x14ac:dyDescent="0.25">
      <c r="H1962">
        <v>9795</v>
      </c>
    </row>
    <row r="1963" spans="8:8" x14ac:dyDescent="0.25">
      <c r="H1963">
        <v>9800</v>
      </c>
    </row>
    <row r="1964" spans="8:8" x14ac:dyDescent="0.25">
      <c r="H1964">
        <v>9805</v>
      </c>
    </row>
    <row r="1965" spans="8:8" x14ac:dyDescent="0.25">
      <c r="H1965">
        <v>9810</v>
      </c>
    </row>
    <row r="1966" spans="8:8" x14ac:dyDescent="0.25">
      <c r="H1966">
        <v>9815</v>
      </c>
    </row>
    <row r="1967" spans="8:8" x14ac:dyDescent="0.25">
      <c r="H1967">
        <v>9820</v>
      </c>
    </row>
    <row r="1968" spans="8:8" x14ac:dyDescent="0.25">
      <c r="H1968">
        <v>9825</v>
      </c>
    </row>
    <row r="1969" spans="8:8" x14ac:dyDescent="0.25">
      <c r="H1969">
        <v>9830</v>
      </c>
    </row>
    <row r="1970" spans="8:8" x14ac:dyDescent="0.25">
      <c r="H1970">
        <v>9835</v>
      </c>
    </row>
    <row r="1971" spans="8:8" x14ac:dyDescent="0.25">
      <c r="H1971">
        <v>9840</v>
      </c>
    </row>
    <row r="1972" spans="8:8" x14ac:dyDescent="0.25">
      <c r="H1972">
        <v>9845</v>
      </c>
    </row>
    <row r="1973" spans="8:8" x14ac:dyDescent="0.25">
      <c r="H1973">
        <v>9850</v>
      </c>
    </row>
    <row r="1974" spans="8:8" x14ac:dyDescent="0.25">
      <c r="H1974">
        <v>9855</v>
      </c>
    </row>
    <row r="1975" spans="8:8" x14ac:dyDescent="0.25">
      <c r="H1975">
        <v>9860</v>
      </c>
    </row>
    <row r="1976" spans="8:8" x14ac:dyDescent="0.25">
      <c r="H1976">
        <v>9865</v>
      </c>
    </row>
    <row r="1977" spans="8:8" x14ac:dyDescent="0.25">
      <c r="H1977">
        <v>9870</v>
      </c>
    </row>
    <row r="1978" spans="8:8" x14ac:dyDescent="0.25">
      <c r="H1978">
        <v>9875</v>
      </c>
    </row>
    <row r="1979" spans="8:8" x14ac:dyDescent="0.25">
      <c r="H1979">
        <v>9880</v>
      </c>
    </row>
    <row r="1980" spans="8:8" x14ac:dyDescent="0.25">
      <c r="H1980">
        <v>9885</v>
      </c>
    </row>
    <row r="1981" spans="8:8" x14ac:dyDescent="0.25">
      <c r="H1981">
        <v>9890</v>
      </c>
    </row>
    <row r="1982" spans="8:8" x14ac:dyDescent="0.25">
      <c r="H1982">
        <v>9895</v>
      </c>
    </row>
    <row r="1983" spans="8:8" x14ac:dyDescent="0.25">
      <c r="H1983">
        <v>9900</v>
      </c>
    </row>
    <row r="1984" spans="8:8" x14ac:dyDescent="0.25">
      <c r="H1984">
        <v>9905</v>
      </c>
    </row>
    <row r="1985" spans="8:8" x14ac:dyDescent="0.25">
      <c r="H1985">
        <v>9910</v>
      </c>
    </row>
    <row r="1986" spans="8:8" x14ac:dyDescent="0.25">
      <c r="H1986">
        <v>9915</v>
      </c>
    </row>
    <row r="1987" spans="8:8" x14ac:dyDescent="0.25">
      <c r="H1987">
        <v>9920</v>
      </c>
    </row>
    <row r="1988" spans="8:8" x14ac:dyDescent="0.25">
      <c r="H1988">
        <v>9925</v>
      </c>
    </row>
    <row r="1989" spans="8:8" x14ac:dyDescent="0.25">
      <c r="H1989">
        <v>9930</v>
      </c>
    </row>
    <row r="1990" spans="8:8" x14ac:dyDescent="0.25">
      <c r="H1990">
        <v>9935</v>
      </c>
    </row>
    <row r="1991" spans="8:8" x14ac:dyDescent="0.25">
      <c r="H1991">
        <v>9940</v>
      </c>
    </row>
    <row r="1992" spans="8:8" x14ac:dyDescent="0.25">
      <c r="H1992">
        <v>9945</v>
      </c>
    </row>
    <row r="1993" spans="8:8" x14ac:dyDescent="0.25">
      <c r="H1993">
        <v>9950</v>
      </c>
    </row>
    <row r="1994" spans="8:8" x14ac:dyDescent="0.25">
      <c r="H1994">
        <v>9955</v>
      </c>
    </row>
    <row r="1995" spans="8:8" x14ac:dyDescent="0.25">
      <c r="H1995">
        <v>9960</v>
      </c>
    </row>
    <row r="1996" spans="8:8" x14ac:dyDescent="0.25">
      <c r="H1996">
        <v>9965</v>
      </c>
    </row>
    <row r="1997" spans="8:8" x14ac:dyDescent="0.25">
      <c r="H1997">
        <v>9970</v>
      </c>
    </row>
    <row r="1998" spans="8:8" x14ac:dyDescent="0.25">
      <c r="H1998">
        <v>9975</v>
      </c>
    </row>
    <row r="1999" spans="8:8" x14ac:dyDescent="0.25">
      <c r="H1999">
        <v>9980</v>
      </c>
    </row>
    <row r="2000" spans="8:8" x14ac:dyDescent="0.25">
      <c r="H2000">
        <v>9985</v>
      </c>
    </row>
    <row r="2001" spans="8:8" x14ac:dyDescent="0.25">
      <c r="H2001">
        <v>9990</v>
      </c>
    </row>
    <row r="2002" spans="8:8" x14ac:dyDescent="0.25">
      <c r="H2002">
        <v>9995</v>
      </c>
    </row>
    <row r="2003" spans="8:8" x14ac:dyDescent="0.25">
      <c r="H2003">
        <v>10000</v>
      </c>
    </row>
    <row r="2004" spans="8:8" x14ac:dyDescent="0.25">
      <c r="H2004">
        <v>10005</v>
      </c>
    </row>
    <row r="2005" spans="8:8" x14ac:dyDescent="0.25">
      <c r="H2005">
        <v>10010</v>
      </c>
    </row>
    <row r="2006" spans="8:8" x14ac:dyDescent="0.25">
      <c r="H2006">
        <v>10015</v>
      </c>
    </row>
    <row r="2007" spans="8:8" x14ac:dyDescent="0.25">
      <c r="H2007">
        <v>10020</v>
      </c>
    </row>
    <row r="2008" spans="8:8" x14ac:dyDescent="0.25">
      <c r="H2008">
        <v>10025</v>
      </c>
    </row>
    <row r="2009" spans="8:8" x14ac:dyDescent="0.25">
      <c r="H2009">
        <v>10030</v>
      </c>
    </row>
    <row r="2010" spans="8:8" x14ac:dyDescent="0.25">
      <c r="H2010">
        <v>10035</v>
      </c>
    </row>
    <row r="2011" spans="8:8" x14ac:dyDescent="0.25">
      <c r="H2011">
        <v>10040</v>
      </c>
    </row>
    <row r="2012" spans="8:8" x14ac:dyDescent="0.25">
      <c r="H2012">
        <v>10045</v>
      </c>
    </row>
    <row r="2013" spans="8:8" x14ac:dyDescent="0.25">
      <c r="H2013">
        <v>10050</v>
      </c>
    </row>
    <row r="2014" spans="8:8" x14ac:dyDescent="0.25">
      <c r="H2014">
        <v>10055</v>
      </c>
    </row>
    <row r="2015" spans="8:8" x14ac:dyDescent="0.25">
      <c r="H2015">
        <v>10060</v>
      </c>
    </row>
    <row r="2016" spans="8:8" x14ac:dyDescent="0.25">
      <c r="H2016">
        <v>10065</v>
      </c>
    </row>
    <row r="2017" spans="8:8" x14ac:dyDescent="0.25">
      <c r="H2017">
        <v>10070</v>
      </c>
    </row>
    <row r="2018" spans="8:8" x14ac:dyDescent="0.25">
      <c r="H2018">
        <v>10075</v>
      </c>
    </row>
    <row r="2019" spans="8:8" x14ac:dyDescent="0.25">
      <c r="H2019">
        <v>10080</v>
      </c>
    </row>
    <row r="2020" spans="8:8" x14ac:dyDescent="0.25">
      <c r="H2020">
        <v>10085</v>
      </c>
    </row>
    <row r="2021" spans="8:8" x14ac:dyDescent="0.25">
      <c r="H2021">
        <v>10090</v>
      </c>
    </row>
    <row r="2022" spans="8:8" x14ac:dyDescent="0.25">
      <c r="H2022">
        <v>10095</v>
      </c>
    </row>
    <row r="2023" spans="8:8" x14ac:dyDescent="0.25">
      <c r="H2023">
        <v>10100</v>
      </c>
    </row>
    <row r="2024" spans="8:8" x14ac:dyDescent="0.25">
      <c r="H2024">
        <v>10105</v>
      </c>
    </row>
    <row r="2025" spans="8:8" x14ac:dyDescent="0.25">
      <c r="H2025">
        <v>10110</v>
      </c>
    </row>
    <row r="2026" spans="8:8" x14ac:dyDescent="0.25">
      <c r="H2026">
        <v>10115</v>
      </c>
    </row>
    <row r="2027" spans="8:8" x14ac:dyDescent="0.25">
      <c r="H2027">
        <v>10120</v>
      </c>
    </row>
    <row r="2028" spans="8:8" x14ac:dyDescent="0.25">
      <c r="H2028">
        <v>10125</v>
      </c>
    </row>
    <row r="2029" spans="8:8" x14ac:dyDescent="0.25">
      <c r="H2029">
        <v>10130</v>
      </c>
    </row>
    <row r="2030" spans="8:8" x14ac:dyDescent="0.25">
      <c r="H2030">
        <v>10135</v>
      </c>
    </row>
    <row r="2031" spans="8:8" x14ac:dyDescent="0.25">
      <c r="H2031">
        <v>10140</v>
      </c>
    </row>
    <row r="2032" spans="8:8" x14ac:dyDescent="0.25">
      <c r="H2032">
        <v>10145</v>
      </c>
    </row>
    <row r="2033" spans="8:8" x14ac:dyDescent="0.25">
      <c r="H2033">
        <v>10150</v>
      </c>
    </row>
    <row r="2034" spans="8:8" x14ac:dyDescent="0.25">
      <c r="H2034">
        <v>10155</v>
      </c>
    </row>
    <row r="2035" spans="8:8" x14ac:dyDescent="0.25">
      <c r="H2035">
        <v>10160</v>
      </c>
    </row>
    <row r="2036" spans="8:8" x14ac:dyDescent="0.25">
      <c r="H2036">
        <v>10165</v>
      </c>
    </row>
    <row r="2037" spans="8:8" x14ac:dyDescent="0.25">
      <c r="H2037">
        <v>10170</v>
      </c>
    </row>
    <row r="2038" spans="8:8" x14ac:dyDescent="0.25">
      <c r="H2038">
        <v>10175</v>
      </c>
    </row>
    <row r="2039" spans="8:8" x14ac:dyDescent="0.25">
      <c r="H2039">
        <v>10180</v>
      </c>
    </row>
    <row r="2040" spans="8:8" x14ac:dyDescent="0.25">
      <c r="H2040">
        <v>10185</v>
      </c>
    </row>
    <row r="2041" spans="8:8" x14ac:dyDescent="0.25">
      <c r="H2041">
        <v>10190</v>
      </c>
    </row>
    <row r="2042" spans="8:8" x14ac:dyDescent="0.25">
      <c r="H2042">
        <v>10195</v>
      </c>
    </row>
    <row r="2043" spans="8:8" x14ac:dyDescent="0.25">
      <c r="H2043">
        <v>10200</v>
      </c>
    </row>
    <row r="2044" spans="8:8" x14ac:dyDescent="0.25">
      <c r="H2044">
        <v>10205</v>
      </c>
    </row>
    <row r="2045" spans="8:8" x14ac:dyDescent="0.25">
      <c r="H2045">
        <v>10210</v>
      </c>
    </row>
    <row r="2046" spans="8:8" x14ac:dyDescent="0.25">
      <c r="H2046">
        <v>10215</v>
      </c>
    </row>
    <row r="2047" spans="8:8" x14ac:dyDescent="0.25">
      <c r="H2047">
        <v>10220</v>
      </c>
    </row>
    <row r="2048" spans="8:8" x14ac:dyDescent="0.25">
      <c r="H2048">
        <v>10225</v>
      </c>
    </row>
    <row r="2049" spans="8:8" x14ac:dyDescent="0.25">
      <c r="H2049">
        <v>10230</v>
      </c>
    </row>
    <row r="2050" spans="8:8" x14ac:dyDescent="0.25">
      <c r="H2050">
        <v>10235</v>
      </c>
    </row>
    <row r="2051" spans="8:8" x14ac:dyDescent="0.25">
      <c r="H2051">
        <v>10240</v>
      </c>
    </row>
    <row r="2052" spans="8:8" x14ac:dyDescent="0.25">
      <c r="H2052">
        <v>10245</v>
      </c>
    </row>
    <row r="2053" spans="8:8" x14ac:dyDescent="0.25">
      <c r="H2053">
        <v>10250</v>
      </c>
    </row>
    <row r="2054" spans="8:8" x14ac:dyDescent="0.25">
      <c r="H2054">
        <v>10255</v>
      </c>
    </row>
    <row r="2055" spans="8:8" x14ac:dyDescent="0.25">
      <c r="H2055">
        <v>10260</v>
      </c>
    </row>
    <row r="2056" spans="8:8" x14ac:dyDescent="0.25">
      <c r="H2056">
        <v>10265</v>
      </c>
    </row>
    <row r="2057" spans="8:8" x14ac:dyDescent="0.25">
      <c r="H2057">
        <v>10270</v>
      </c>
    </row>
    <row r="2058" spans="8:8" x14ac:dyDescent="0.25">
      <c r="H2058">
        <v>10275</v>
      </c>
    </row>
    <row r="2059" spans="8:8" x14ac:dyDescent="0.25">
      <c r="H2059">
        <v>10280</v>
      </c>
    </row>
    <row r="2060" spans="8:8" x14ac:dyDescent="0.25">
      <c r="H2060">
        <v>10285</v>
      </c>
    </row>
    <row r="2061" spans="8:8" x14ac:dyDescent="0.25">
      <c r="H2061">
        <v>10290</v>
      </c>
    </row>
    <row r="2062" spans="8:8" x14ac:dyDescent="0.25">
      <c r="H2062">
        <v>10295</v>
      </c>
    </row>
    <row r="2063" spans="8:8" x14ac:dyDescent="0.25">
      <c r="H2063">
        <v>10300</v>
      </c>
    </row>
    <row r="2064" spans="8:8" x14ac:dyDescent="0.25">
      <c r="H2064">
        <v>10305</v>
      </c>
    </row>
    <row r="2065" spans="8:8" x14ac:dyDescent="0.25">
      <c r="H2065">
        <v>10310</v>
      </c>
    </row>
    <row r="2066" spans="8:8" x14ac:dyDescent="0.25">
      <c r="H2066">
        <v>10315</v>
      </c>
    </row>
    <row r="2067" spans="8:8" x14ac:dyDescent="0.25">
      <c r="H2067">
        <v>10320</v>
      </c>
    </row>
    <row r="2068" spans="8:8" x14ac:dyDescent="0.25">
      <c r="H2068">
        <v>10325</v>
      </c>
    </row>
    <row r="2069" spans="8:8" x14ac:dyDescent="0.25">
      <c r="H2069">
        <v>10330</v>
      </c>
    </row>
    <row r="2070" spans="8:8" x14ac:dyDescent="0.25">
      <c r="H2070">
        <v>10335</v>
      </c>
    </row>
    <row r="2071" spans="8:8" x14ac:dyDescent="0.25">
      <c r="H2071">
        <v>10340</v>
      </c>
    </row>
    <row r="2072" spans="8:8" x14ac:dyDescent="0.25">
      <c r="H2072">
        <v>10345</v>
      </c>
    </row>
    <row r="2073" spans="8:8" x14ac:dyDescent="0.25">
      <c r="H2073">
        <v>10350</v>
      </c>
    </row>
    <row r="2074" spans="8:8" x14ac:dyDescent="0.25">
      <c r="H2074">
        <v>10355</v>
      </c>
    </row>
    <row r="2075" spans="8:8" x14ac:dyDescent="0.25">
      <c r="H2075">
        <v>10360</v>
      </c>
    </row>
    <row r="2076" spans="8:8" x14ac:dyDescent="0.25">
      <c r="H2076">
        <v>10365</v>
      </c>
    </row>
    <row r="2077" spans="8:8" x14ac:dyDescent="0.25">
      <c r="H2077">
        <v>10370</v>
      </c>
    </row>
    <row r="2078" spans="8:8" x14ac:dyDescent="0.25">
      <c r="H2078">
        <v>10375</v>
      </c>
    </row>
    <row r="2079" spans="8:8" x14ac:dyDescent="0.25">
      <c r="H2079">
        <v>10380</v>
      </c>
    </row>
    <row r="2080" spans="8:8" x14ac:dyDescent="0.25">
      <c r="H2080">
        <v>10385</v>
      </c>
    </row>
    <row r="2081" spans="8:8" x14ac:dyDescent="0.25">
      <c r="H2081">
        <v>10390</v>
      </c>
    </row>
    <row r="2082" spans="8:8" x14ac:dyDescent="0.25">
      <c r="H2082">
        <v>10395</v>
      </c>
    </row>
    <row r="2083" spans="8:8" x14ac:dyDescent="0.25">
      <c r="H2083">
        <v>10400</v>
      </c>
    </row>
    <row r="2084" spans="8:8" x14ac:dyDescent="0.25">
      <c r="H2084">
        <v>10405</v>
      </c>
    </row>
    <row r="2085" spans="8:8" x14ac:dyDescent="0.25">
      <c r="H2085">
        <v>10410</v>
      </c>
    </row>
    <row r="2086" spans="8:8" x14ac:dyDescent="0.25">
      <c r="H2086">
        <v>10415</v>
      </c>
    </row>
    <row r="2087" spans="8:8" x14ac:dyDescent="0.25">
      <c r="H2087">
        <v>10420</v>
      </c>
    </row>
    <row r="2088" spans="8:8" x14ac:dyDescent="0.25">
      <c r="H2088">
        <v>10425</v>
      </c>
    </row>
    <row r="2089" spans="8:8" x14ac:dyDescent="0.25">
      <c r="H2089">
        <v>10430</v>
      </c>
    </row>
    <row r="2090" spans="8:8" x14ac:dyDescent="0.25">
      <c r="H2090">
        <v>10435</v>
      </c>
    </row>
    <row r="2091" spans="8:8" x14ac:dyDescent="0.25">
      <c r="H2091">
        <v>10440</v>
      </c>
    </row>
    <row r="2092" spans="8:8" x14ac:dyDescent="0.25">
      <c r="H2092">
        <v>10445</v>
      </c>
    </row>
    <row r="2093" spans="8:8" x14ac:dyDescent="0.25">
      <c r="H2093">
        <v>10450</v>
      </c>
    </row>
    <row r="2094" spans="8:8" x14ac:dyDescent="0.25">
      <c r="H2094">
        <v>10455</v>
      </c>
    </row>
    <row r="2095" spans="8:8" x14ac:dyDescent="0.25">
      <c r="H2095">
        <v>10460</v>
      </c>
    </row>
    <row r="2096" spans="8:8" x14ac:dyDescent="0.25">
      <c r="H2096">
        <v>10465</v>
      </c>
    </row>
    <row r="2097" spans="8:8" x14ac:dyDescent="0.25">
      <c r="H2097">
        <v>10470</v>
      </c>
    </row>
    <row r="2098" spans="8:8" x14ac:dyDescent="0.25">
      <c r="H2098">
        <v>10475</v>
      </c>
    </row>
    <row r="2099" spans="8:8" x14ac:dyDescent="0.25">
      <c r="H2099">
        <v>10480</v>
      </c>
    </row>
    <row r="2100" spans="8:8" x14ac:dyDescent="0.25">
      <c r="H2100">
        <v>10485</v>
      </c>
    </row>
    <row r="2101" spans="8:8" x14ac:dyDescent="0.25">
      <c r="H2101">
        <v>10490</v>
      </c>
    </row>
    <row r="2102" spans="8:8" x14ac:dyDescent="0.25">
      <c r="H2102">
        <v>10495</v>
      </c>
    </row>
    <row r="2103" spans="8:8" x14ac:dyDescent="0.25">
      <c r="H2103">
        <v>10500</v>
      </c>
    </row>
    <row r="2104" spans="8:8" x14ac:dyDescent="0.25">
      <c r="H2104">
        <v>10505</v>
      </c>
    </row>
    <row r="2105" spans="8:8" x14ac:dyDescent="0.25">
      <c r="H2105">
        <v>10510</v>
      </c>
    </row>
    <row r="2106" spans="8:8" x14ac:dyDescent="0.25">
      <c r="H2106">
        <v>10515</v>
      </c>
    </row>
    <row r="2107" spans="8:8" x14ac:dyDescent="0.25">
      <c r="H2107">
        <v>10520</v>
      </c>
    </row>
    <row r="2108" spans="8:8" x14ac:dyDescent="0.25">
      <c r="H2108">
        <v>10525</v>
      </c>
    </row>
    <row r="2109" spans="8:8" x14ac:dyDescent="0.25">
      <c r="H2109">
        <v>10530</v>
      </c>
    </row>
    <row r="2110" spans="8:8" x14ac:dyDescent="0.25">
      <c r="H2110">
        <v>10535</v>
      </c>
    </row>
    <row r="2111" spans="8:8" x14ac:dyDescent="0.25">
      <c r="H2111">
        <v>10540</v>
      </c>
    </row>
    <row r="2112" spans="8:8" x14ac:dyDescent="0.25">
      <c r="H2112">
        <v>10545</v>
      </c>
    </row>
    <row r="2113" spans="8:8" x14ac:dyDescent="0.25">
      <c r="H2113">
        <v>10550</v>
      </c>
    </row>
    <row r="2114" spans="8:8" x14ac:dyDescent="0.25">
      <c r="H2114">
        <v>10555</v>
      </c>
    </row>
    <row r="2115" spans="8:8" x14ac:dyDescent="0.25">
      <c r="H2115">
        <v>10560</v>
      </c>
    </row>
    <row r="2116" spans="8:8" x14ac:dyDescent="0.25">
      <c r="H2116">
        <v>10565</v>
      </c>
    </row>
    <row r="2117" spans="8:8" x14ac:dyDescent="0.25">
      <c r="H2117">
        <v>10570</v>
      </c>
    </row>
    <row r="2118" spans="8:8" x14ac:dyDescent="0.25">
      <c r="H2118">
        <v>10575</v>
      </c>
    </row>
    <row r="2119" spans="8:8" x14ac:dyDescent="0.25">
      <c r="H2119">
        <v>10580</v>
      </c>
    </row>
    <row r="2120" spans="8:8" x14ac:dyDescent="0.25">
      <c r="H2120">
        <v>10585</v>
      </c>
    </row>
    <row r="2121" spans="8:8" x14ac:dyDescent="0.25">
      <c r="H2121">
        <v>10590</v>
      </c>
    </row>
    <row r="2122" spans="8:8" x14ac:dyDescent="0.25">
      <c r="H2122">
        <v>10595</v>
      </c>
    </row>
    <row r="2123" spans="8:8" x14ac:dyDescent="0.25">
      <c r="H2123">
        <v>10600</v>
      </c>
    </row>
    <row r="2124" spans="8:8" x14ac:dyDescent="0.25">
      <c r="H2124">
        <v>10605</v>
      </c>
    </row>
    <row r="2125" spans="8:8" x14ac:dyDescent="0.25">
      <c r="H2125">
        <v>10610</v>
      </c>
    </row>
    <row r="2126" spans="8:8" x14ac:dyDescent="0.25">
      <c r="H2126">
        <v>10615</v>
      </c>
    </row>
    <row r="2127" spans="8:8" x14ac:dyDescent="0.25">
      <c r="H2127">
        <v>10620</v>
      </c>
    </row>
    <row r="2128" spans="8:8" x14ac:dyDescent="0.25">
      <c r="H2128">
        <v>10625</v>
      </c>
    </row>
    <row r="2129" spans="8:8" x14ac:dyDescent="0.25">
      <c r="H2129">
        <v>10630</v>
      </c>
    </row>
    <row r="2130" spans="8:8" x14ac:dyDescent="0.25">
      <c r="H2130">
        <v>10635</v>
      </c>
    </row>
    <row r="2131" spans="8:8" x14ac:dyDescent="0.25">
      <c r="H2131">
        <v>10640</v>
      </c>
    </row>
    <row r="2132" spans="8:8" x14ac:dyDescent="0.25">
      <c r="H2132">
        <v>10645</v>
      </c>
    </row>
    <row r="2133" spans="8:8" x14ac:dyDescent="0.25">
      <c r="H2133">
        <v>10650</v>
      </c>
    </row>
    <row r="2134" spans="8:8" x14ac:dyDescent="0.25">
      <c r="H2134">
        <v>10655</v>
      </c>
    </row>
    <row r="2135" spans="8:8" x14ac:dyDescent="0.25">
      <c r="H2135">
        <v>10660</v>
      </c>
    </row>
    <row r="2136" spans="8:8" x14ac:dyDescent="0.25">
      <c r="H2136">
        <v>10665</v>
      </c>
    </row>
    <row r="2137" spans="8:8" x14ac:dyDescent="0.25">
      <c r="H2137">
        <v>10670</v>
      </c>
    </row>
    <row r="2138" spans="8:8" x14ac:dyDescent="0.25">
      <c r="H2138">
        <v>10675</v>
      </c>
    </row>
    <row r="2139" spans="8:8" x14ac:dyDescent="0.25">
      <c r="H2139">
        <v>10680</v>
      </c>
    </row>
    <row r="2140" spans="8:8" x14ac:dyDescent="0.25">
      <c r="H2140">
        <v>10685</v>
      </c>
    </row>
    <row r="2141" spans="8:8" x14ac:dyDescent="0.25">
      <c r="H2141">
        <v>10690</v>
      </c>
    </row>
    <row r="2142" spans="8:8" x14ac:dyDescent="0.25">
      <c r="H2142">
        <v>10695</v>
      </c>
    </row>
    <row r="2143" spans="8:8" x14ac:dyDescent="0.25">
      <c r="H2143">
        <v>10700</v>
      </c>
    </row>
    <row r="2144" spans="8:8" x14ac:dyDescent="0.25">
      <c r="H2144">
        <v>10705</v>
      </c>
    </row>
    <row r="2145" spans="8:8" x14ac:dyDescent="0.25">
      <c r="H2145">
        <v>10710</v>
      </c>
    </row>
    <row r="2146" spans="8:8" x14ac:dyDescent="0.25">
      <c r="H2146">
        <v>10715</v>
      </c>
    </row>
    <row r="2147" spans="8:8" x14ac:dyDescent="0.25">
      <c r="H2147">
        <v>10720</v>
      </c>
    </row>
    <row r="2148" spans="8:8" x14ac:dyDescent="0.25">
      <c r="H2148">
        <v>10725</v>
      </c>
    </row>
    <row r="2149" spans="8:8" x14ac:dyDescent="0.25">
      <c r="H2149">
        <v>10730</v>
      </c>
    </row>
    <row r="2150" spans="8:8" x14ac:dyDescent="0.25">
      <c r="H2150">
        <v>10735</v>
      </c>
    </row>
    <row r="2151" spans="8:8" x14ac:dyDescent="0.25">
      <c r="H2151">
        <v>10740</v>
      </c>
    </row>
    <row r="2152" spans="8:8" x14ac:dyDescent="0.25">
      <c r="H2152">
        <v>10745</v>
      </c>
    </row>
    <row r="2153" spans="8:8" x14ac:dyDescent="0.25">
      <c r="H2153">
        <v>10750</v>
      </c>
    </row>
    <row r="2154" spans="8:8" x14ac:dyDescent="0.25">
      <c r="H2154">
        <v>10755</v>
      </c>
    </row>
    <row r="2155" spans="8:8" x14ac:dyDescent="0.25">
      <c r="H2155">
        <v>10760</v>
      </c>
    </row>
    <row r="2156" spans="8:8" x14ac:dyDescent="0.25">
      <c r="H2156">
        <v>10765</v>
      </c>
    </row>
    <row r="2157" spans="8:8" x14ac:dyDescent="0.25">
      <c r="H2157">
        <v>10770</v>
      </c>
    </row>
    <row r="2158" spans="8:8" x14ac:dyDescent="0.25">
      <c r="H2158">
        <v>10775</v>
      </c>
    </row>
    <row r="2159" spans="8:8" x14ac:dyDescent="0.25">
      <c r="H2159">
        <v>10780</v>
      </c>
    </row>
    <row r="2160" spans="8:8" x14ac:dyDescent="0.25">
      <c r="H2160">
        <v>10785</v>
      </c>
    </row>
    <row r="2161" spans="8:8" x14ac:dyDescent="0.25">
      <c r="H2161">
        <v>10790</v>
      </c>
    </row>
    <row r="2162" spans="8:8" x14ac:dyDescent="0.25">
      <c r="H2162">
        <v>10795</v>
      </c>
    </row>
    <row r="2163" spans="8:8" x14ac:dyDescent="0.25">
      <c r="H2163">
        <v>10800</v>
      </c>
    </row>
    <row r="2164" spans="8:8" x14ac:dyDescent="0.25">
      <c r="H2164">
        <v>10805</v>
      </c>
    </row>
    <row r="2165" spans="8:8" x14ac:dyDescent="0.25">
      <c r="H2165">
        <v>10810</v>
      </c>
    </row>
    <row r="2166" spans="8:8" x14ac:dyDescent="0.25">
      <c r="H2166">
        <v>10815</v>
      </c>
    </row>
    <row r="2167" spans="8:8" x14ac:dyDescent="0.25">
      <c r="H2167">
        <v>10820</v>
      </c>
    </row>
    <row r="2168" spans="8:8" x14ac:dyDescent="0.25">
      <c r="H2168">
        <v>10825</v>
      </c>
    </row>
    <row r="2169" spans="8:8" x14ac:dyDescent="0.25">
      <c r="H2169">
        <v>10830</v>
      </c>
    </row>
    <row r="2170" spans="8:8" x14ac:dyDescent="0.25">
      <c r="H2170">
        <v>10835</v>
      </c>
    </row>
    <row r="2171" spans="8:8" x14ac:dyDescent="0.25">
      <c r="H2171">
        <v>10840</v>
      </c>
    </row>
    <row r="2172" spans="8:8" x14ac:dyDescent="0.25">
      <c r="H2172">
        <v>10845</v>
      </c>
    </row>
    <row r="2173" spans="8:8" x14ac:dyDescent="0.25">
      <c r="H2173">
        <v>10850</v>
      </c>
    </row>
    <row r="2174" spans="8:8" x14ac:dyDescent="0.25">
      <c r="H2174">
        <v>10855</v>
      </c>
    </row>
    <row r="2175" spans="8:8" x14ac:dyDescent="0.25">
      <c r="H2175">
        <v>10860</v>
      </c>
    </row>
    <row r="2176" spans="8:8" x14ac:dyDescent="0.25">
      <c r="H2176">
        <v>10865</v>
      </c>
    </row>
    <row r="2177" spans="8:8" x14ac:dyDescent="0.25">
      <c r="H2177">
        <v>10870</v>
      </c>
    </row>
    <row r="2178" spans="8:8" x14ac:dyDescent="0.25">
      <c r="H2178">
        <v>10875</v>
      </c>
    </row>
    <row r="2179" spans="8:8" x14ac:dyDescent="0.25">
      <c r="H2179">
        <v>10880</v>
      </c>
    </row>
    <row r="2180" spans="8:8" x14ac:dyDescent="0.25">
      <c r="H2180">
        <v>10885</v>
      </c>
    </row>
    <row r="2181" spans="8:8" x14ac:dyDescent="0.25">
      <c r="H2181">
        <v>10890</v>
      </c>
    </row>
    <row r="2182" spans="8:8" x14ac:dyDescent="0.25">
      <c r="H2182">
        <v>10895</v>
      </c>
    </row>
    <row r="2183" spans="8:8" x14ac:dyDescent="0.25">
      <c r="H2183">
        <v>10900</v>
      </c>
    </row>
    <row r="2184" spans="8:8" x14ac:dyDescent="0.25">
      <c r="H2184">
        <v>10905</v>
      </c>
    </row>
    <row r="2185" spans="8:8" x14ac:dyDescent="0.25">
      <c r="H2185">
        <v>10910</v>
      </c>
    </row>
    <row r="2186" spans="8:8" x14ac:dyDescent="0.25">
      <c r="H2186">
        <v>10915</v>
      </c>
    </row>
    <row r="2187" spans="8:8" x14ac:dyDescent="0.25">
      <c r="H2187">
        <v>10920</v>
      </c>
    </row>
    <row r="2188" spans="8:8" x14ac:dyDescent="0.25">
      <c r="H2188">
        <v>10925</v>
      </c>
    </row>
    <row r="2189" spans="8:8" x14ac:dyDescent="0.25">
      <c r="H2189">
        <v>10930</v>
      </c>
    </row>
    <row r="2190" spans="8:8" x14ac:dyDescent="0.25">
      <c r="H2190">
        <v>10935</v>
      </c>
    </row>
    <row r="2191" spans="8:8" x14ac:dyDescent="0.25">
      <c r="H2191">
        <v>10940</v>
      </c>
    </row>
    <row r="2192" spans="8:8" x14ac:dyDescent="0.25">
      <c r="H2192">
        <v>10945</v>
      </c>
    </row>
    <row r="2193" spans="8:8" x14ac:dyDescent="0.25">
      <c r="H2193">
        <v>10950</v>
      </c>
    </row>
    <row r="2194" spans="8:8" x14ac:dyDescent="0.25">
      <c r="H2194">
        <v>10955</v>
      </c>
    </row>
    <row r="2195" spans="8:8" x14ac:dyDescent="0.25">
      <c r="H2195">
        <v>10960</v>
      </c>
    </row>
    <row r="2196" spans="8:8" x14ac:dyDescent="0.25">
      <c r="H2196">
        <v>10965</v>
      </c>
    </row>
    <row r="2197" spans="8:8" x14ac:dyDescent="0.25">
      <c r="H2197">
        <v>10970</v>
      </c>
    </row>
    <row r="2198" spans="8:8" x14ac:dyDescent="0.25">
      <c r="H2198">
        <v>10975</v>
      </c>
    </row>
    <row r="2199" spans="8:8" x14ac:dyDescent="0.25">
      <c r="H2199">
        <v>10980</v>
      </c>
    </row>
    <row r="2200" spans="8:8" x14ac:dyDescent="0.25">
      <c r="H2200">
        <v>10985</v>
      </c>
    </row>
    <row r="2201" spans="8:8" x14ac:dyDescent="0.25">
      <c r="H2201">
        <v>10990</v>
      </c>
    </row>
    <row r="2202" spans="8:8" x14ac:dyDescent="0.25">
      <c r="H2202">
        <v>10995</v>
      </c>
    </row>
    <row r="2203" spans="8:8" x14ac:dyDescent="0.25">
      <c r="H2203">
        <v>11000</v>
      </c>
    </row>
    <row r="2204" spans="8:8" x14ac:dyDescent="0.25">
      <c r="H2204">
        <v>11005</v>
      </c>
    </row>
    <row r="2205" spans="8:8" x14ac:dyDescent="0.25">
      <c r="H2205">
        <v>11010</v>
      </c>
    </row>
    <row r="2206" spans="8:8" x14ac:dyDescent="0.25">
      <c r="H2206">
        <v>11015</v>
      </c>
    </row>
    <row r="2207" spans="8:8" x14ac:dyDescent="0.25">
      <c r="H2207">
        <v>11020</v>
      </c>
    </row>
    <row r="2208" spans="8:8" x14ac:dyDescent="0.25">
      <c r="H2208">
        <v>11025</v>
      </c>
    </row>
    <row r="2209" spans="8:8" x14ac:dyDescent="0.25">
      <c r="H2209">
        <v>11030</v>
      </c>
    </row>
    <row r="2210" spans="8:8" x14ac:dyDescent="0.25">
      <c r="H2210">
        <v>11035</v>
      </c>
    </row>
    <row r="2211" spans="8:8" x14ac:dyDescent="0.25">
      <c r="H2211">
        <v>11040</v>
      </c>
    </row>
    <row r="2212" spans="8:8" x14ac:dyDescent="0.25">
      <c r="H2212">
        <v>11045</v>
      </c>
    </row>
    <row r="2213" spans="8:8" x14ac:dyDescent="0.25">
      <c r="H2213">
        <v>11050</v>
      </c>
    </row>
    <row r="2214" spans="8:8" x14ac:dyDescent="0.25">
      <c r="H2214">
        <v>11055</v>
      </c>
    </row>
    <row r="2215" spans="8:8" x14ac:dyDescent="0.25">
      <c r="H2215">
        <v>11060</v>
      </c>
    </row>
    <row r="2216" spans="8:8" x14ac:dyDescent="0.25">
      <c r="H2216">
        <v>11065</v>
      </c>
    </row>
    <row r="2217" spans="8:8" x14ac:dyDescent="0.25">
      <c r="H2217">
        <v>11070</v>
      </c>
    </row>
    <row r="2218" spans="8:8" x14ac:dyDescent="0.25">
      <c r="H2218">
        <v>11075</v>
      </c>
    </row>
    <row r="2219" spans="8:8" x14ac:dyDescent="0.25">
      <c r="H2219">
        <v>11080</v>
      </c>
    </row>
    <row r="2220" spans="8:8" x14ac:dyDescent="0.25">
      <c r="H2220">
        <v>11085</v>
      </c>
    </row>
    <row r="2221" spans="8:8" x14ac:dyDescent="0.25">
      <c r="H2221">
        <v>11090</v>
      </c>
    </row>
    <row r="2222" spans="8:8" x14ac:dyDescent="0.25">
      <c r="H2222">
        <v>11095</v>
      </c>
    </row>
    <row r="2223" spans="8:8" x14ac:dyDescent="0.25">
      <c r="H2223">
        <v>11100</v>
      </c>
    </row>
    <row r="2224" spans="8:8" x14ac:dyDescent="0.25">
      <c r="H2224">
        <v>11105</v>
      </c>
    </row>
    <row r="2225" spans="8:8" x14ac:dyDescent="0.25">
      <c r="H2225">
        <v>11110</v>
      </c>
    </row>
    <row r="2226" spans="8:8" x14ac:dyDescent="0.25">
      <c r="H2226">
        <v>11115</v>
      </c>
    </row>
    <row r="2227" spans="8:8" x14ac:dyDescent="0.25">
      <c r="H2227">
        <v>11120</v>
      </c>
    </row>
    <row r="2228" spans="8:8" x14ac:dyDescent="0.25">
      <c r="H2228">
        <v>11125</v>
      </c>
    </row>
    <row r="2229" spans="8:8" x14ac:dyDescent="0.25">
      <c r="H2229">
        <v>11130</v>
      </c>
    </row>
    <row r="2230" spans="8:8" x14ac:dyDescent="0.25">
      <c r="H2230">
        <v>11135</v>
      </c>
    </row>
    <row r="2231" spans="8:8" x14ac:dyDescent="0.25">
      <c r="H2231">
        <v>11140</v>
      </c>
    </row>
    <row r="2232" spans="8:8" x14ac:dyDescent="0.25">
      <c r="H2232">
        <v>11145</v>
      </c>
    </row>
    <row r="2233" spans="8:8" x14ac:dyDescent="0.25">
      <c r="H2233">
        <v>11150</v>
      </c>
    </row>
    <row r="2234" spans="8:8" x14ac:dyDescent="0.25">
      <c r="H2234">
        <v>11155</v>
      </c>
    </row>
    <row r="2235" spans="8:8" x14ac:dyDescent="0.25">
      <c r="H2235">
        <v>11160</v>
      </c>
    </row>
    <row r="2236" spans="8:8" x14ac:dyDescent="0.25">
      <c r="H2236">
        <v>11165</v>
      </c>
    </row>
    <row r="2237" spans="8:8" x14ac:dyDescent="0.25">
      <c r="H2237">
        <v>11170</v>
      </c>
    </row>
    <row r="2238" spans="8:8" x14ac:dyDescent="0.25">
      <c r="H2238">
        <v>11175</v>
      </c>
    </row>
    <row r="2239" spans="8:8" x14ac:dyDescent="0.25">
      <c r="H2239">
        <v>11180</v>
      </c>
    </row>
    <row r="2240" spans="8:8" x14ac:dyDescent="0.25">
      <c r="H2240">
        <v>11185</v>
      </c>
    </row>
    <row r="2241" spans="8:8" x14ac:dyDescent="0.25">
      <c r="H2241">
        <v>11190</v>
      </c>
    </row>
    <row r="2242" spans="8:8" x14ac:dyDescent="0.25">
      <c r="H2242">
        <v>11195</v>
      </c>
    </row>
    <row r="2243" spans="8:8" x14ac:dyDescent="0.25">
      <c r="H2243">
        <v>11200</v>
      </c>
    </row>
    <row r="2244" spans="8:8" x14ac:dyDescent="0.25">
      <c r="H2244">
        <v>11205</v>
      </c>
    </row>
    <row r="2245" spans="8:8" x14ac:dyDescent="0.25">
      <c r="H2245">
        <v>11210</v>
      </c>
    </row>
    <row r="2246" spans="8:8" x14ac:dyDescent="0.25">
      <c r="H2246">
        <v>11215</v>
      </c>
    </row>
    <row r="2247" spans="8:8" x14ac:dyDescent="0.25">
      <c r="H2247">
        <v>11220</v>
      </c>
    </row>
    <row r="2248" spans="8:8" x14ac:dyDescent="0.25">
      <c r="H2248">
        <v>11225</v>
      </c>
    </row>
    <row r="2249" spans="8:8" x14ac:dyDescent="0.25">
      <c r="H2249">
        <v>11230</v>
      </c>
    </row>
    <row r="2250" spans="8:8" x14ac:dyDescent="0.25">
      <c r="H2250">
        <v>11235</v>
      </c>
    </row>
    <row r="2251" spans="8:8" x14ac:dyDescent="0.25">
      <c r="H2251">
        <v>11240</v>
      </c>
    </row>
    <row r="2252" spans="8:8" x14ac:dyDescent="0.25">
      <c r="H2252">
        <v>11245</v>
      </c>
    </row>
    <row r="2253" spans="8:8" x14ac:dyDescent="0.25">
      <c r="H2253">
        <v>11250</v>
      </c>
    </row>
    <row r="2254" spans="8:8" x14ac:dyDescent="0.25">
      <c r="H2254">
        <v>11255</v>
      </c>
    </row>
    <row r="2255" spans="8:8" x14ac:dyDescent="0.25">
      <c r="H2255">
        <v>11260</v>
      </c>
    </row>
    <row r="2256" spans="8:8" x14ac:dyDescent="0.25">
      <c r="H2256">
        <v>11265</v>
      </c>
    </row>
    <row r="2257" spans="8:8" x14ac:dyDescent="0.25">
      <c r="H2257">
        <v>11270</v>
      </c>
    </row>
    <row r="2258" spans="8:8" x14ac:dyDescent="0.25">
      <c r="H2258">
        <v>11275</v>
      </c>
    </row>
    <row r="2259" spans="8:8" x14ac:dyDescent="0.25">
      <c r="H2259">
        <v>11280</v>
      </c>
    </row>
    <row r="2260" spans="8:8" x14ac:dyDescent="0.25">
      <c r="H2260">
        <v>11285</v>
      </c>
    </row>
    <row r="2261" spans="8:8" x14ac:dyDescent="0.25">
      <c r="H2261">
        <v>11290</v>
      </c>
    </row>
    <row r="2262" spans="8:8" x14ac:dyDescent="0.25">
      <c r="H2262">
        <v>11295</v>
      </c>
    </row>
    <row r="2263" spans="8:8" x14ac:dyDescent="0.25">
      <c r="H2263">
        <v>11300</v>
      </c>
    </row>
    <row r="2264" spans="8:8" x14ac:dyDescent="0.25">
      <c r="H2264">
        <v>11305</v>
      </c>
    </row>
    <row r="2265" spans="8:8" x14ac:dyDescent="0.25">
      <c r="H2265">
        <v>11310</v>
      </c>
    </row>
    <row r="2266" spans="8:8" x14ac:dyDescent="0.25">
      <c r="H2266">
        <v>11315</v>
      </c>
    </row>
    <row r="2267" spans="8:8" x14ac:dyDescent="0.25">
      <c r="H2267">
        <v>11320</v>
      </c>
    </row>
    <row r="2268" spans="8:8" x14ac:dyDescent="0.25">
      <c r="H2268">
        <v>11325</v>
      </c>
    </row>
    <row r="2269" spans="8:8" x14ac:dyDescent="0.25">
      <c r="H2269">
        <v>11330</v>
      </c>
    </row>
    <row r="2270" spans="8:8" x14ac:dyDescent="0.25">
      <c r="H2270">
        <v>11335</v>
      </c>
    </row>
    <row r="2271" spans="8:8" x14ac:dyDescent="0.25">
      <c r="H2271">
        <v>11340</v>
      </c>
    </row>
    <row r="2272" spans="8:8" x14ac:dyDescent="0.25">
      <c r="H2272">
        <v>11345</v>
      </c>
    </row>
    <row r="2273" spans="8:8" x14ac:dyDescent="0.25">
      <c r="H2273">
        <v>11350</v>
      </c>
    </row>
    <row r="2274" spans="8:8" x14ac:dyDescent="0.25">
      <c r="H2274">
        <v>11355</v>
      </c>
    </row>
    <row r="2275" spans="8:8" x14ac:dyDescent="0.25">
      <c r="H2275">
        <v>11360</v>
      </c>
    </row>
    <row r="2276" spans="8:8" x14ac:dyDescent="0.25">
      <c r="H2276">
        <v>11365</v>
      </c>
    </row>
    <row r="2277" spans="8:8" x14ac:dyDescent="0.25">
      <c r="H2277">
        <v>11370</v>
      </c>
    </row>
    <row r="2278" spans="8:8" x14ac:dyDescent="0.25">
      <c r="H2278">
        <v>11375</v>
      </c>
    </row>
    <row r="2279" spans="8:8" x14ac:dyDescent="0.25">
      <c r="H2279">
        <v>11380</v>
      </c>
    </row>
    <row r="2280" spans="8:8" x14ac:dyDescent="0.25">
      <c r="H2280">
        <v>11385</v>
      </c>
    </row>
    <row r="2281" spans="8:8" x14ac:dyDescent="0.25">
      <c r="H2281">
        <v>11390</v>
      </c>
    </row>
    <row r="2282" spans="8:8" x14ac:dyDescent="0.25">
      <c r="H2282">
        <v>11395</v>
      </c>
    </row>
    <row r="2283" spans="8:8" x14ac:dyDescent="0.25">
      <c r="H2283">
        <v>11400</v>
      </c>
    </row>
    <row r="2284" spans="8:8" x14ac:dyDescent="0.25">
      <c r="H2284">
        <v>11405</v>
      </c>
    </row>
    <row r="2285" spans="8:8" x14ac:dyDescent="0.25">
      <c r="H2285">
        <v>11410</v>
      </c>
    </row>
    <row r="2286" spans="8:8" x14ac:dyDescent="0.25">
      <c r="H2286">
        <v>11415</v>
      </c>
    </row>
    <row r="2287" spans="8:8" x14ac:dyDescent="0.25">
      <c r="H2287">
        <v>11420</v>
      </c>
    </row>
    <row r="2288" spans="8:8" x14ac:dyDescent="0.25">
      <c r="H2288">
        <v>11425</v>
      </c>
    </row>
    <row r="2289" spans="8:8" x14ac:dyDescent="0.25">
      <c r="H2289">
        <v>11430</v>
      </c>
    </row>
    <row r="2290" spans="8:8" x14ac:dyDescent="0.25">
      <c r="H2290">
        <v>11435</v>
      </c>
    </row>
    <row r="2291" spans="8:8" x14ac:dyDescent="0.25">
      <c r="H2291">
        <v>11440</v>
      </c>
    </row>
    <row r="2292" spans="8:8" x14ac:dyDescent="0.25">
      <c r="H2292">
        <v>11445</v>
      </c>
    </row>
    <row r="2293" spans="8:8" x14ac:dyDescent="0.25">
      <c r="H2293">
        <v>11450</v>
      </c>
    </row>
    <row r="2294" spans="8:8" x14ac:dyDescent="0.25">
      <c r="H2294">
        <v>11455</v>
      </c>
    </row>
    <row r="2295" spans="8:8" x14ac:dyDescent="0.25">
      <c r="H2295">
        <v>11460</v>
      </c>
    </row>
    <row r="2296" spans="8:8" x14ac:dyDescent="0.25">
      <c r="H2296">
        <v>11465</v>
      </c>
    </row>
    <row r="2297" spans="8:8" x14ac:dyDescent="0.25">
      <c r="H2297">
        <v>11470</v>
      </c>
    </row>
    <row r="2298" spans="8:8" x14ac:dyDescent="0.25">
      <c r="H2298">
        <v>11475</v>
      </c>
    </row>
    <row r="2299" spans="8:8" x14ac:dyDescent="0.25">
      <c r="H2299">
        <v>11480</v>
      </c>
    </row>
    <row r="2300" spans="8:8" x14ac:dyDescent="0.25">
      <c r="H2300">
        <v>11485</v>
      </c>
    </row>
    <row r="2301" spans="8:8" x14ac:dyDescent="0.25">
      <c r="H2301">
        <v>11490</v>
      </c>
    </row>
    <row r="2302" spans="8:8" x14ac:dyDescent="0.25">
      <c r="H2302">
        <v>11495</v>
      </c>
    </row>
    <row r="2303" spans="8:8" x14ac:dyDescent="0.25">
      <c r="H2303">
        <v>11500</v>
      </c>
    </row>
    <row r="2304" spans="8:8" x14ac:dyDescent="0.25">
      <c r="H2304">
        <v>11505</v>
      </c>
    </row>
    <row r="2305" spans="8:8" x14ac:dyDescent="0.25">
      <c r="H2305">
        <v>11510</v>
      </c>
    </row>
    <row r="2306" spans="8:8" x14ac:dyDescent="0.25">
      <c r="H2306">
        <v>11515</v>
      </c>
    </row>
    <row r="2307" spans="8:8" x14ac:dyDescent="0.25">
      <c r="H2307">
        <v>11520</v>
      </c>
    </row>
    <row r="2308" spans="8:8" x14ac:dyDescent="0.25">
      <c r="H2308">
        <v>11525</v>
      </c>
    </row>
    <row r="2309" spans="8:8" x14ac:dyDescent="0.25">
      <c r="H2309">
        <v>11530</v>
      </c>
    </row>
    <row r="2310" spans="8:8" x14ac:dyDescent="0.25">
      <c r="H2310">
        <v>11535</v>
      </c>
    </row>
    <row r="2311" spans="8:8" x14ac:dyDescent="0.25">
      <c r="H2311">
        <v>11540</v>
      </c>
    </row>
    <row r="2312" spans="8:8" x14ac:dyDescent="0.25">
      <c r="H2312">
        <v>11545</v>
      </c>
    </row>
    <row r="2313" spans="8:8" x14ac:dyDescent="0.25">
      <c r="H2313">
        <v>11550</v>
      </c>
    </row>
    <row r="2314" spans="8:8" x14ac:dyDescent="0.25">
      <c r="H2314">
        <v>11555</v>
      </c>
    </row>
    <row r="2315" spans="8:8" x14ac:dyDescent="0.25">
      <c r="H2315">
        <v>11560</v>
      </c>
    </row>
    <row r="2316" spans="8:8" x14ac:dyDescent="0.25">
      <c r="H2316">
        <v>11565</v>
      </c>
    </row>
    <row r="2317" spans="8:8" x14ac:dyDescent="0.25">
      <c r="H2317">
        <v>11570</v>
      </c>
    </row>
    <row r="2318" spans="8:8" x14ac:dyDescent="0.25">
      <c r="H2318">
        <v>11575</v>
      </c>
    </row>
    <row r="2319" spans="8:8" x14ac:dyDescent="0.25">
      <c r="H2319">
        <v>11580</v>
      </c>
    </row>
    <row r="2320" spans="8:8" x14ac:dyDescent="0.25">
      <c r="H2320">
        <v>11585</v>
      </c>
    </row>
    <row r="2321" spans="8:8" x14ac:dyDescent="0.25">
      <c r="H2321">
        <v>11590</v>
      </c>
    </row>
    <row r="2322" spans="8:8" x14ac:dyDescent="0.25">
      <c r="H2322">
        <v>11595</v>
      </c>
    </row>
    <row r="2323" spans="8:8" x14ac:dyDescent="0.25">
      <c r="H2323">
        <v>11600</v>
      </c>
    </row>
    <row r="2324" spans="8:8" x14ac:dyDescent="0.25">
      <c r="H2324">
        <v>11605</v>
      </c>
    </row>
    <row r="2325" spans="8:8" x14ac:dyDescent="0.25">
      <c r="H2325">
        <v>11610</v>
      </c>
    </row>
    <row r="2326" spans="8:8" x14ac:dyDescent="0.25">
      <c r="H2326">
        <v>11615</v>
      </c>
    </row>
    <row r="2327" spans="8:8" x14ac:dyDescent="0.25">
      <c r="H2327">
        <v>11620</v>
      </c>
    </row>
    <row r="2328" spans="8:8" x14ac:dyDescent="0.25">
      <c r="H2328">
        <v>11625</v>
      </c>
    </row>
    <row r="2329" spans="8:8" x14ac:dyDescent="0.25">
      <c r="H2329">
        <v>11630</v>
      </c>
    </row>
    <row r="2330" spans="8:8" x14ac:dyDescent="0.25">
      <c r="H2330">
        <v>11635</v>
      </c>
    </row>
    <row r="2331" spans="8:8" x14ac:dyDescent="0.25">
      <c r="H2331">
        <v>11640</v>
      </c>
    </row>
    <row r="2332" spans="8:8" x14ac:dyDescent="0.25">
      <c r="H2332">
        <v>11645</v>
      </c>
    </row>
    <row r="2333" spans="8:8" x14ac:dyDescent="0.25">
      <c r="H2333">
        <v>11650</v>
      </c>
    </row>
    <row r="2334" spans="8:8" x14ac:dyDescent="0.25">
      <c r="H2334">
        <v>11655</v>
      </c>
    </row>
    <row r="2335" spans="8:8" x14ac:dyDescent="0.25">
      <c r="H2335">
        <v>11660</v>
      </c>
    </row>
    <row r="2336" spans="8:8" x14ac:dyDescent="0.25">
      <c r="H2336">
        <v>11665</v>
      </c>
    </row>
    <row r="2337" spans="8:8" x14ac:dyDescent="0.25">
      <c r="H2337">
        <v>11670</v>
      </c>
    </row>
    <row r="2338" spans="8:8" x14ac:dyDescent="0.25">
      <c r="H2338">
        <v>11675</v>
      </c>
    </row>
    <row r="2339" spans="8:8" x14ac:dyDescent="0.25">
      <c r="H2339">
        <v>11680</v>
      </c>
    </row>
    <row r="2340" spans="8:8" x14ac:dyDescent="0.25">
      <c r="H2340">
        <v>11685</v>
      </c>
    </row>
    <row r="2341" spans="8:8" x14ac:dyDescent="0.25">
      <c r="H2341">
        <v>11690</v>
      </c>
    </row>
    <row r="2342" spans="8:8" x14ac:dyDescent="0.25">
      <c r="H2342">
        <v>11695</v>
      </c>
    </row>
    <row r="2343" spans="8:8" x14ac:dyDescent="0.25">
      <c r="H2343">
        <v>11700</v>
      </c>
    </row>
    <row r="2344" spans="8:8" x14ac:dyDescent="0.25">
      <c r="H2344">
        <v>11705</v>
      </c>
    </row>
    <row r="2345" spans="8:8" x14ac:dyDescent="0.25">
      <c r="H2345">
        <v>11710</v>
      </c>
    </row>
    <row r="2346" spans="8:8" x14ac:dyDescent="0.25">
      <c r="H2346">
        <v>11715</v>
      </c>
    </row>
    <row r="2347" spans="8:8" x14ac:dyDescent="0.25">
      <c r="H2347">
        <v>11720</v>
      </c>
    </row>
    <row r="2348" spans="8:8" x14ac:dyDescent="0.25">
      <c r="H2348">
        <v>11725</v>
      </c>
    </row>
    <row r="2349" spans="8:8" x14ac:dyDescent="0.25">
      <c r="H2349">
        <v>11730</v>
      </c>
    </row>
    <row r="2350" spans="8:8" x14ac:dyDescent="0.25">
      <c r="H2350">
        <v>11735</v>
      </c>
    </row>
    <row r="2351" spans="8:8" x14ac:dyDescent="0.25">
      <c r="H2351">
        <v>11740</v>
      </c>
    </row>
    <row r="2352" spans="8:8" x14ac:dyDescent="0.25">
      <c r="H2352">
        <v>11745</v>
      </c>
    </row>
    <row r="2353" spans="8:8" x14ac:dyDescent="0.25">
      <c r="H2353">
        <v>11750</v>
      </c>
    </row>
    <row r="2354" spans="8:8" x14ac:dyDescent="0.25">
      <c r="H2354">
        <v>11755</v>
      </c>
    </row>
    <row r="2355" spans="8:8" x14ac:dyDescent="0.25">
      <c r="H2355">
        <v>11760</v>
      </c>
    </row>
    <row r="2356" spans="8:8" x14ac:dyDescent="0.25">
      <c r="H2356">
        <v>11765</v>
      </c>
    </row>
    <row r="2357" spans="8:8" x14ac:dyDescent="0.25">
      <c r="H2357">
        <v>11770</v>
      </c>
    </row>
    <row r="2358" spans="8:8" x14ac:dyDescent="0.25">
      <c r="H2358">
        <v>11775</v>
      </c>
    </row>
    <row r="2359" spans="8:8" x14ac:dyDescent="0.25">
      <c r="H2359">
        <v>11780</v>
      </c>
    </row>
    <row r="2360" spans="8:8" x14ac:dyDescent="0.25">
      <c r="H2360">
        <v>11785</v>
      </c>
    </row>
    <row r="2361" spans="8:8" x14ac:dyDescent="0.25">
      <c r="H2361">
        <v>11790</v>
      </c>
    </row>
    <row r="2362" spans="8:8" x14ac:dyDescent="0.25">
      <c r="H2362">
        <v>11795</v>
      </c>
    </row>
    <row r="2363" spans="8:8" x14ac:dyDescent="0.25">
      <c r="H2363">
        <v>11800</v>
      </c>
    </row>
    <row r="2364" spans="8:8" x14ac:dyDescent="0.25">
      <c r="H2364">
        <v>11805</v>
      </c>
    </row>
    <row r="2365" spans="8:8" x14ac:dyDescent="0.25">
      <c r="H2365">
        <v>11810</v>
      </c>
    </row>
    <row r="2366" spans="8:8" x14ac:dyDescent="0.25">
      <c r="H2366">
        <v>11815</v>
      </c>
    </row>
    <row r="2367" spans="8:8" x14ac:dyDescent="0.25">
      <c r="H2367">
        <v>11820</v>
      </c>
    </row>
    <row r="2368" spans="8:8" x14ac:dyDescent="0.25">
      <c r="H2368">
        <v>11825</v>
      </c>
    </row>
    <row r="2369" spans="8:8" x14ac:dyDescent="0.25">
      <c r="H2369">
        <v>11830</v>
      </c>
    </row>
    <row r="2370" spans="8:8" x14ac:dyDescent="0.25">
      <c r="H2370">
        <v>11835</v>
      </c>
    </row>
    <row r="2371" spans="8:8" x14ac:dyDescent="0.25">
      <c r="H2371">
        <v>11840</v>
      </c>
    </row>
    <row r="2372" spans="8:8" x14ac:dyDescent="0.25">
      <c r="H2372">
        <v>11845</v>
      </c>
    </row>
    <row r="2373" spans="8:8" x14ac:dyDescent="0.25">
      <c r="H2373">
        <v>11850</v>
      </c>
    </row>
    <row r="2374" spans="8:8" x14ac:dyDescent="0.25">
      <c r="H2374">
        <v>11855</v>
      </c>
    </row>
    <row r="2375" spans="8:8" x14ac:dyDescent="0.25">
      <c r="H2375">
        <v>11860</v>
      </c>
    </row>
    <row r="2376" spans="8:8" x14ac:dyDescent="0.25">
      <c r="H2376">
        <v>11865</v>
      </c>
    </row>
    <row r="2377" spans="8:8" x14ac:dyDescent="0.25">
      <c r="H2377">
        <v>11870</v>
      </c>
    </row>
    <row r="2378" spans="8:8" x14ac:dyDescent="0.25">
      <c r="H2378">
        <v>11875</v>
      </c>
    </row>
    <row r="2379" spans="8:8" x14ac:dyDescent="0.25">
      <c r="H2379">
        <v>11880</v>
      </c>
    </row>
    <row r="2380" spans="8:8" x14ac:dyDescent="0.25">
      <c r="H2380">
        <v>11885</v>
      </c>
    </row>
    <row r="2381" spans="8:8" x14ac:dyDescent="0.25">
      <c r="H2381">
        <v>11890</v>
      </c>
    </row>
    <row r="2382" spans="8:8" x14ac:dyDescent="0.25">
      <c r="H2382">
        <v>11895</v>
      </c>
    </row>
    <row r="2383" spans="8:8" x14ac:dyDescent="0.25">
      <c r="H2383">
        <v>11900</v>
      </c>
    </row>
    <row r="2384" spans="8:8" x14ac:dyDescent="0.25">
      <c r="H2384">
        <v>11905</v>
      </c>
    </row>
    <row r="2385" spans="8:8" x14ac:dyDescent="0.25">
      <c r="H2385">
        <v>11910</v>
      </c>
    </row>
    <row r="2386" spans="8:8" x14ac:dyDescent="0.25">
      <c r="H2386">
        <v>11915</v>
      </c>
    </row>
    <row r="2387" spans="8:8" x14ac:dyDescent="0.25">
      <c r="H2387">
        <v>11920</v>
      </c>
    </row>
    <row r="2388" spans="8:8" x14ac:dyDescent="0.25">
      <c r="H2388">
        <v>11925</v>
      </c>
    </row>
    <row r="2389" spans="8:8" x14ac:dyDescent="0.25">
      <c r="H2389">
        <v>11930</v>
      </c>
    </row>
    <row r="2390" spans="8:8" x14ac:dyDescent="0.25">
      <c r="H2390">
        <v>11935</v>
      </c>
    </row>
    <row r="2391" spans="8:8" x14ac:dyDescent="0.25">
      <c r="H2391">
        <v>11940</v>
      </c>
    </row>
    <row r="2392" spans="8:8" x14ac:dyDescent="0.25">
      <c r="H2392">
        <v>11945</v>
      </c>
    </row>
    <row r="2393" spans="8:8" x14ac:dyDescent="0.25">
      <c r="H2393">
        <v>11950</v>
      </c>
    </row>
    <row r="2394" spans="8:8" x14ac:dyDescent="0.25">
      <c r="H2394">
        <v>11955</v>
      </c>
    </row>
    <row r="2395" spans="8:8" x14ac:dyDescent="0.25">
      <c r="H2395">
        <v>11960</v>
      </c>
    </row>
    <row r="2396" spans="8:8" x14ac:dyDescent="0.25">
      <c r="H2396">
        <v>11965</v>
      </c>
    </row>
    <row r="2397" spans="8:8" x14ac:dyDescent="0.25">
      <c r="H2397">
        <v>11970</v>
      </c>
    </row>
    <row r="2398" spans="8:8" x14ac:dyDescent="0.25">
      <c r="H2398">
        <v>11975</v>
      </c>
    </row>
    <row r="2399" spans="8:8" x14ac:dyDescent="0.25">
      <c r="H2399">
        <v>11980</v>
      </c>
    </row>
    <row r="2400" spans="8:8" x14ac:dyDescent="0.25">
      <c r="H2400">
        <v>11985</v>
      </c>
    </row>
    <row r="2401" spans="8:8" x14ac:dyDescent="0.25">
      <c r="H2401">
        <v>11990</v>
      </c>
    </row>
    <row r="2402" spans="8:8" x14ac:dyDescent="0.25">
      <c r="H2402">
        <v>11995</v>
      </c>
    </row>
    <row r="2403" spans="8:8" x14ac:dyDescent="0.25">
      <c r="H2403">
        <v>12000</v>
      </c>
    </row>
    <row r="2404" spans="8:8" x14ac:dyDescent="0.25">
      <c r="H2404">
        <v>12005</v>
      </c>
    </row>
    <row r="2405" spans="8:8" x14ac:dyDescent="0.25">
      <c r="H2405">
        <v>12010</v>
      </c>
    </row>
    <row r="2406" spans="8:8" x14ac:dyDescent="0.25">
      <c r="H2406">
        <v>12015</v>
      </c>
    </row>
    <row r="2407" spans="8:8" x14ac:dyDescent="0.25">
      <c r="H2407">
        <v>12020</v>
      </c>
    </row>
    <row r="2408" spans="8:8" x14ac:dyDescent="0.25">
      <c r="H2408">
        <v>12025</v>
      </c>
    </row>
    <row r="2409" spans="8:8" x14ac:dyDescent="0.25">
      <c r="H2409">
        <v>12030</v>
      </c>
    </row>
    <row r="2410" spans="8:8" x14ac:dyDescent="0.25">
      <c r="H2410">
        <v>12035</v>
      </c>
    </row>
    <row r="2411" spans="8:8" x14ac:dyDescent="0.25">
      <c r="H2411">
        <v>12040</v>
      </c>
    </row>
    <row r="2412" spans="8:8" x14ac:dyDescent="0.25">
      <c r="H2412">
        <v>12045</v>
      </c>
    </row>
    <row r="2413" spans="8:8" x14ac:dyDescent="0.25">
      <c r="H2413">
        <v>12050</v>
      </c>
    </row>
    <row r="2414" spans="8:8" x14ac:dyDescent="0.25">
      <c r="H2414">
        <v>12055</v>
      </c>
    </row>
    <row r="2415" spans="8:8" x14ac:dyDescent="0.25">
      <c r="H2415">
        <v>12060</v>
      </c>
    </row>
    <row r="2416" spans="8:8" x14ac:dyDescent="0.25">
      <c r="H2416">
        <v>12065</v>
      </c>
    </row>
    <row r="2417" spans="8:8" x14ac:dyDescent="0.25">
      <c r="H2417">
        <v>12070</v>
      </c>
    </row>
    <row r="2418" spans="8:8" x14ac:dyDescent="0.25">
      <c r="H2418">
        <v>12075</v>
      </c>
    </row>
    <row r="2419" spans="8:8" x14ac:dyDescent="0.25">
      <c r="H2419">
        <v>12080</v>
      </c>
    </row>
    <row r="2420" spans="8:8" x14ac:dyDescent="0.25">
      <c r="H2420">
        <v>12085</v>
      </c>
    </row>
    <row r="2421" spans="8:8" x14ac:dyDescent="0.25">
      <c r="H2421">
        <v>12090</v>
      </c>
    </row>
    <row r="2422" spans="8:8" x14ac:dyDescent="0.25">
      <c r="H2422">
        <v>12095</v>
      </c>
    </row>
    <row r="2423" spans="8:8" x14ac:dyDescent="0.25">
      <c r="H2423">
        <v>12100</v>
      </c>
    </row>
    <row r="2424" spans="8:8" x14ac:dyDescent="0.25">
      <c r="H2424">
        <v>12105</v>
      </c>
    </row>
    <row r="2425" spans="8:8" x14ac:dyDescent="0.25">
      <c r="H2425">
        <v>12110</v>
      </c>
    </row>
    <row r="2426" spans="8:8" x14ac:dyDescent="0.25">
      <c r="H2426">
        <v>12115</v>
      </c>
    </row>
    <row r="2427" spans="8:8" x14ac:dyDescent="0.25">
      <c r="H2427">
        <v>12120</v>
      </c>
    </row>
    <row r="2428" spans="8:8" x14ac:dyDescent="0.25">
      <c r="H2428">
        <v>12125</v>
      </c>
    </row>
    <row r="2429" spans="8:8" x14ac:dyDescent="0.25">
      <c r="H2429">
        <v>12130</v>
      </c>
    </row>
    <row r="2430" spans="8:8" x14ac:dyDescent="0.25">
      <c r="H2430">
        <v>12135</v>
      </c>
    </row>
    <row r="2431" spans="8:8" x14ac:dyDescent="0.25">
      <c r="H2431">
        <v>12140</v>
      </c>
    </row>
    <row r="2432" spans="8:8" x14ac:dyDescent="0.25">
      <c r="H2432">
        <v>12145</v>
      </c>
    </row>
    <row r="2433" spans="8:8" x14ac:dyDescent="0.25">
      <c r="H2433">
        <v>12150</v>
      </c>
    </row>
    <row r="2434" spans="8:8" x14ac:dyDescent="0.25">
      <c r="H2434">
        <v>12155</v>
      </c>
    </row>
    <row r="2435" spans="8:8" x14ac:dyDescent="0.25">
      <c r="H2435">
        <v>12160</v>
      </c>
    </row>
    <row r="2436" spans="8:8" x14ac:dyDescent="0.25">
      <c r="H2436">
        <v>12165</v>
      </c>
    </row>
    <row r="2437" spans="8:8" x14ac:dyDescent="0.25">
      <c r="H2437">
        <v>12170</v>
      </c>
    </row>
    <row r="2438" spans="8:8" x14ac:dyDescent="0.25">
      <c r="H2438">
        <v>12175</v>
      </c>
    </row>
    <row r="2439" spans="8:8" x14ac:dyDescent="0.25">
      <c r="H2439">
        <v>12180</v>
      </c>
    </row>
    <row r="2440" spans="8:8" x14ac:dyDescent="0.25">
      <c r="H2440">
        <v>12185</v>
      </c>
    </row>
    <row r="2441" spans="8:8" x14ac:dyDescent="0.25">
      <c r="H2441">
        <v>12190</v>
      </c>
    </row>
    <row r="2442" spans="8:8" x14ac:dyDescent="0.25">
      <c r="H2442">
        <v>12195</v>
      </c>
    </row>
    <row r="2443" spans="8:8" x14ac:dyDescent="0.25">
      <c r="H2443">
        <v>12200</v>
      </c>
    </row>
    <row r="2444" spans="8:8" x14ac:dyDescent="0.25">
      <c r="H2444">
        <v>12205</v>
      </c>
    </row>
    <row r="2445" spans="8:8" x14ac:dyDescent="0.25">
      <c r="H2445">
        <v>12210</v>
      </c>
    </row>
    <row r="2446" spans="8:8" x14ac:dyDescent="0.25">
      <c r="H2446">
        <v>12215</v>
      </c>
    </row>
    <row r="2447" spans="8:8" x14ac:dyDescent="0.25">
      <c r="H2447">
        <v>12220</v>
      </c>
    </row>
    <row r="2448" spans="8:8" x14ac:dyDescent="0.25">
      <c r="H2448">
        <v>12225</v>
      </c>
    </row>
    <row r="2449" spans="8:8" x14ac:dyDescent="0.25">
      <c r="H2449">
        <v>12230</v>
      </c>
    </row>
    <row r="2450" spans="8:8" x14ac:dyDescent="0.25">
      <c r="H2450">
        <v>12235</v>
      </c>
    </row>
    <row r="2451" spans="8:8" x14ac:dyDescent="0.25">
      <c r="H2451">
        <v>12240</v>
      </c>
    </row>
    <row r="2452" spans="8:8" x14ac:dyDescent="0.25">
      <c r="H2452">
        <v>12245</v>
      </c>
    </row>
    <row r="2453" spans="8:8" x14ac:dyDescent="0.25">
      <c r="H2453">
        <v>12250</v>
      </c>
    </row>
    <row r="2454" spans="8:8" x14ac:dyDescent="0.25">
      <c r="H2454">
        <v>12255</v>
      </c>
    </row>
    <row r="2455" spans="8:8" x14ac:dyDescent="0.25">
      <c r="H2455">
        <v>12260</v>
      </c>
    </row>
    <row r="2456" spans="8:8" x14ac:dyDescent="0.25">
      <c r="H2456">
        <v>12265</v>
      </c>
    </row>
    <row r="2457" spans="8:8" x14ac:dyDescent="0.25">
      <c r="H2457">
        <v>12270</v>
      </c>
    </row>
    <row r="2458" spans="8:8" x14ac:dyDescent="0.25">
      <c r="H2458">
        <v>12275</v>
      </c>
    </row>
    <row r="2459" spans="8:8" x14ac:dyDescent="0.25">
      <c r="H2459">
        <v>12280</v>
      </c>
    </row>
    <row r="2460" spans="8:8" x14ac:dyDescent="0.25">
      <c r="H2460">
        <v>12285</v>
      </c>
    </row>
    <row r="2461" spans="8:8" x14ac:dyDescent="0.25">
      <c r="H2461">
        <v>12290</v>
      </c>
    </row>
    <row r="2462" spans="8:8" x14ac:dyDescent="0.25">
      <c r="H2462">
        <v>12295</v>
      </c>
    </row>
    <row r="2463" spans="8:8" x14ac:dyDescent="0.25">
      <c r="H2463">
        <v>12300</v>
      </c>
    </row>
    <row r="2464" spans="8:8" x14ac:dyDescent="0.25">
      <c r="H2464">
        <v>12305</v>
      </c>
    </row>
    <row r="2465" spans="8:8" x14ac:dyDescent="0.25">
      <c r="H2465">
        <v>12310</v>
      </c>
    </row>
    <row r="2466" spans="8:8" x14ac:dyDescent="0.25">
      <c r="H2466">
        <v>12315</v>
      </c>
    </row>
    <row r="2467" spans="8:8" x14ac:dyDescent="0.25">
      <c r="H2467">
        <v>12320</v>
      </c>
    </row>
    <row r="2468" spans="8:8" x14ac:dyDescent="0.25">
      <c r="H2468">
        <v>12325</v>
      </c>
    </row>
    <row r="2469" spans="8:8" x14ac:dyDescent="0.25">
      <c r="H2469">
        <v>12330</v>
      </c>
    </row>
    <row r="2470" spans="8:8" x14ac:dyDescent="0.25">
      <c r="H2470">
        <v>12335</v>
      </c>
    </row>
    <row r="2471" spans="8:8" x14ac:dyDescent="0.25">
      <c r="H2471">
        <v>12340</v>
      </c>
    </row>
    <row r="2472" spans="8:8" x14ac:dyDescent="0.25">
      <c r="H2472">
        <v>12345</v>
      </c>
    </row>
    <row r="2473" spans="8:8" x14ac:dyDescent="0.25">
      <c r="H2473">
        <v>12350</v>
      </c>
    </row>
    <row r="2474" spans="8:8" x14ac:dyDescent="0.25">
      <c r="H2474">
        <v>12355</v>
      </c>
    </row>
    <row r="2475" spans="8:8" x14ac:dyDescent="0.25">
      <c r="H2475">
        <v>12360</v>
      </c>
    </row>
    <row r="2476" spans="8:8" x14ac:dyDescent="0.25">
      <c r="H2476">
        <v>12365</v>
      </c>
    </row>
    <row r="2477" spans="8:8" x14ac:dyDescent="0.25">
      <c r="H2477">
        <v>12370</v>
      </c>
    </row>
    <row r="2478" spans="8:8" x14ac:dyDescent="0.25">
      <c r="H2478">
        <v>12375</v>
      </c>
    </row>
    <row r="2479" spans="8:8" x14ac:dyDescent="0.25">
      <c r="H2479">
        <v>12380</v>
      </c>
    </row>
    <row r="2480" spans="8:8" x14ac:dyDescent="0.25">
      <c r="H2480">
        <v>12385</v>
      </c>
    </row>
    <row r="2481" spans="8:8" x14ac:dyDescent="0.25">
      <c r="H2481">
        <v>12390</v>
      </c>
    </row>
    <row r="2482" spans="8:8" x14ac:dyDescent="0.25">
      <c r="H2482">
        <v>12395</v>
      </c>
    </row>
    <row r="2483" spans="8:8" x14ac:dyDescent="0.25">
      <c r="H2483">
        <v>12400</v>
      </c>
    </row>
    <row r="2484" spans="8:8" x14ac:dyDescent="0.25">
      <c r="H2484">
        <v>12405</v>
      </c>
    </row>
    <row r="2485" spans="8:8" x14ac:dyDescent="0.25">
      <c r="H2485">
        <v>12410</v>
      </c>
    </row>
    <row r="2486" spans="8:8" x14ac:dyDescent="0.25">
      <c r="H2486">
        <v>12415</v>
      </c>
    </row>
    <row r="2487" spans="8:8" x14ac:dyDescent="0.25">
      <c r="H2487">
        <v>12420</v>
      </c>
    </row>
    <row r="2488" spans="8:8" x14ac:dyDescent="0.25">
      <c r="H2488">
        <v>12425</v>
      </c>
    </row>
    <row r="2489" spans="8:8" x14ac:dyDescent="0.25">
      <c r="H2489">
        <v>12430</v>
      </c>
    </row>
    <row r="2490" spans="8:8" x14ac:dyDescent="0.25">
      <c r="H2490">
        <v>12435</v>
      </c>
    </row>
    <row r="2491" spans="8:8" x14ac:dyDescent="0.25">
      <c r="H2491">
        <v>12440</v>
      </c>
    </row>
    <row r="2492" spans="8:8" x14ac:dyDescent="0.25">
      <c r="H2492">
        <v>12445</v>
      </c>
    </row>
    <row r="2493" spans="8:8" x14ac:dyDescent="0.25">
      <c r="H2493">
        <v>12450</v>
      </c>
    </row>
    <row r="2494" spans="8:8" x14ac:dyDescent="0.25">
      <c r="H2494">
        <v>12455</v>
      </c>
    </row>
    <row r="2495" spans="8:8" x14ac:dyDescent="0.25">
      <c r="H2495">
        <v>12460</v>
      </c>
    </row>
    <row r="2496" spans="8:8" x14ac:dyDescent="0.25">
      <c r="H2496">
        <v>12465</v>
      </c>
    </row>
    <row r="2497" spans="8:8" x14ac:dyDescent="0.25">
      <c r="H2497">
        <v>12470</v>
      </c>
    </row>
    <row r="2498" spans="8:8" x14ac:dyDescent="0.25">
      <c r="H2498">
        <v>12475</v>
      </c>
    </row>
    <row r="2499" spans="8:8" x14ac:dyDescent="0.25">
      <c r="H2499">
        <v>12480</v>
      </c>
    </row>
    <row r="2500" spans="8:8" x14ac:dyDescent="0.25">
      <c r="H2500">
        <v>12485</v>
      </c>
    </row>
    <row r="2501" spans="8:8" x14ac:dyDescent="0.25">
      <c r="H2501">
        <v>12490</v>
      </c>
    </row>
    <row r="2502" spans="8:8" x14ac:dyDescent="0.25">
      <c r="H2502">
        <v>12495</v>
      </c>
    </row>
    <row r="2503" spans="8:8" x14ac:dyDescent="0.25">
      <c r="H2503">
        <v>12500</v>
      </c>
    </row>
    <row r="2504" spans="8:8" x14ac:dyDescent="0.25">
      <c r="H2504">
        <v>12505</v>
      </c>
    </row>
    <row r="2505" spans="8:8" x14ac:dyDescent="0.25">
      <c r="H2505">
        <v>12510</v>
      </c>
    </row>
    <row r="2506" spans="8:8" x14ac:dyDescent="0.25">
      <c r="H2506">
        <v>12515</v>
      </c>
    </row>
    <row r="2507" spans="8:8" x14ac:dyDescent="0.25">
      <c r="H2507">
        <v>12520</v>
      </c>
    </row>
    <row r="2508" spans="8:8" x14ac:dyDescent="0.25">
      <c r="H2508">
        <v>12525</v>
      </c>
    </row>
    <row r="2509" spans="8:8" x14ac:dyDescent="0.25">
      <c r="H2509">
        <v>12530</v>
      </c>
    </row>
    <row r="2510" spans="8:8" x14ac:dyDescent="0.25">
      <c r="H2510">
        <v>12535</v>
      </c>
    </row>
    <row r="2511" spans="8:8" x14ac:dyDescent="0.25">
      <c r="H2511">
        <v>12540</v>
      </c>
    </row>
    <row r="2512" spans="8:8" x14ac:dyDescent="0.25">
      <c r="H2512">
        <v>12545</v>
      </c>
    </row>
    <row r="2513" spans="8:8" x14ac:dyDescent="0.25">
      <c r="H2513">
        <v>12550</v>
      </c>
    </row>
    <row r="2514" spans="8:8" x14ac:dyDescent="0.25">
      <c r="H2514">
        <v>12555</v>
      </c>
    </row>
    <row r="2515" spans="8:8" x14ac:dyDescent="0.25">
      <c r="H2515">
        <v>12560</v>
      </c>
    </row>
    <row r="2516" spans="8:8" x14ac:dyDescent="0.25">
      <c r="H2516">
        <v>12565</v>
      </c>
    </row>
    <row r="2517" spans="8:8" x14ac:dyDescent="0.25">
      <c r="H2517">
        <v>12570</v>
      </c>
    </row>
    <row r="2518" spans="8:8" x14ac:dyDescent="0.25">
      <c r="H2518">
        <v>12575</v>
      </c>
    </row>
    <row r="2519" spans="8:8" x14ac:dyDescent="0.25">
      <c r="H2519">
        <v>12580</v>
      </c>
    </row>
    <row r="2520" spans="8:8" x14ac:dyDescent="0.25">
      <c r="H2520">
        <v>12585</v>
      </c>
    </row>
    <row r="2521" spans="8:8" x14ac:dyDescent="0.25">
      <c r="H2521">
        <v>12590</v>
      </c>
    </row>
    <row r="2522" spans="8:8" x14ac:dyDescent="0.25">
      <c r="H2522">
        <v>12595</v>
      </c>
    </row>
    <row r="2523" spans="8:8" x14ac:dyDescent="0.25">
      <c r="H2523">
        <v>12600</v>
      </c>
    </row>
    <row r="2524" spans="8:8" x14ac:dyDescent="0.25">
      <c r="H2524">
        <v>12605</v>
      </c>
    </row>
    <row r="2525" spans="8:8" x14ac:dyDescent="0.25">
      <c r="H2525">
        <v>12610</v>
      </c>
    </row>
    <row r="2526" spans="8:8" x14ac:dyDescent="0.25">
      <c r="H2526">
        <v>12615</v>
      </c>
    </row>
    <row r="2527" spans="8:8" x14ac:dyDescent="0.25">
      <c r="H2527">
        <v>12620</v>
      </c>
    </row>
    <row r="2528" spans="8:8" x14ac:dyDescent="0.25">
      <c r="H2528">
        <v>12625</v>
      </c>
    </row>
    <row r="2529" spans="8:8" x14ac:dyDescent="0.25">
      <c r="H2529">
        <v>12630</v>
      </c>
    </row>
    <row r="2530" spans="8:8" x14ac:dyDescent="0.25">
      <c r="H2530">
        <v>12635</v>
      </c>
    </row>
    <row r="2531" spans="8:8" x14ac:dyDescent="0.25">
      <c r="H2531">
        <v>12640</v>
      </c>
    </row>
    <row r="2532" spans="8:8" x14ac:dyDescent="0.25">
      <c r="H2532">
        <v>12645</v>
      </c>
    </row>
    <row r="2533" spans="8:8" x14ac:dyDescent="0.25">
      <c r="H2533">
        <v>12650</v>
      </c>
    </row>
    <row r="2534" spans="8:8" x14ac:dyDescent="0.25">
      <c r="H2534">
        <v>12655</v>
      </c>
    </row>
    <row r="2535" spans="8:8" x14ac:dyDescent="0.25">
      <c r="H2535">
        <v>12660</v>
      </c>
    </row>
    <row r="2536" spans="8:8" x14ac:dyDescent="0.25">
      <c r="H2536">
        <v>12665</v>
      </c>
    </row>
    <row r="2537" spans="8:8" x14ac:dyDescent="0.25">
      <c r="H2537">
        <v>12670</v>
      </c>
    </row>
    <row r="2538" spans="8:8" x14ac:dyDescent="0.25">
      <c r="H2538">
        <v>12675</v>
      </c>
    </row>
    <row r="2539" spans="8:8" x14ac:dyDescent="0.25">
      <c r="H2539">
        <v>12680</v>
      </c>
    </row>
    <row r="2540" spans="8:8" x14ac:dyDescent="0.25">
      <c r="H2540">
        <v>12685</v>
      </c>
    </row>
    <row r="2541" spans="8:8" x14ac:dyDescent="0.25">
      <c r="H2541">
        <v>12690</v>
      </c>
    </row>
    <row r="2542" spans="8:8" x14ac:dyDescent="0.25">
      <c r="H2542">
        <v>12695</v>
      </c>
    </row>
    <row r="2543" spans="8:8" x14ac:dyDescent="0.25">
      <c r="H2543">
        <v>12700</v>
      </c>
    </row>
    <row r="2544" spans="8:8" x14ac:dyDescent="0.25">
      <c r="H2544">
        <v>12705</v>
      </c>
    </row>
    <row r="2545" spans="8:8" x14ac:dyDescent="0.25">
      <c r="H2545">
        <v>12710</v>
      </c>
    </row>
    <row r="2546" spans="8:8" x14ac:dyDescent="0.25">
      <c r="H2546">
        <v>12715</v>
      </c>
    </row>
    <row r="2547" spans="8:8" x14ac:dyDescent="0.25">
      <c r="H2547">
        <v>12720</v>
      </c>
    </row>
    <row r="2548" spans="8:8" x14ac:dyDescent="0.25">
      <c r="H2548">
        <v>12725</v>
      </c>
    </row>
    <row r="2549" spans="8:8" x14ac:dyDescent="0.25">
      <c r="H2549">
        <v>12730</v>
      </c>
    </row>
    <row r="2550" spans="8:8" x14ac:dyDescent="0.25">
      <c r="H2550">
        <v>12735</v>
      </c>
    </row>
    <row r="2551" spans="8:8" x14ac:dyDescent="0.25">
      <c r="H2551">
        <v>12740</v>
      </c>
    </row>
    <row r="2552" spans="8:8" x14ac:dyDescent="0.25">
      <c r="H2552">
        <v>12745</v>
      </c>
    </row>
    <row r="2553" spans="8:8" x14ac:dyDescent="0.25">
      <c r="H2553">
        <v>12750</v>
      </c>
    </row>
    <row r="2554" spans="8:8" x14ac:dyDescent="0.25">
      <c r="H2554">
        <v>12755</v>
      </c>
    </row>
    <row r="2555" spans="8:8" x14ac:dyDescent="0.25">
      <c r="H2555">
        <v>12760</v>
      </c>
    </row>
    <row r="2556" spans="8:8" x14ac:dyDescent="0.25">
      <c r="H2556">
        <v>12765</v>
      </c>
    </row>
    <row r="2557" spans="8:8" x14ac:dyDescent="0.25">
      <c r="H2557">
        <v>12770</v>
      </c>
    </row>
    <row r="2558" spans="8:8" x14ac:dyDescent="0.25">
      <c r="H2558">
        <v>12775</v>
      </c>
    </row>
    <row r="2559" spans="8:8" x14ac:dyDescent="0.25">
      <c r="H2559">
        <v>12780</v>
      </c>
    </row>
    <row r="2560" spans="8:8" x14ac:dyDescent="0.25">
      <c r="H2560">
        <v>12785</v>
      </c>
    </row>
    <row r="2561" spans="8:8" x14ac:dyDescent="0.25">
      <c r="H2561">
        <v>12790</v>
      </c>
    </row>
    <row r="2562" spans="8:8" x14ac:dyDescent="0.25">
      <c r="H2562">
        <v>12795</v>
      </c>
    </row>
    <row r="2563" spans="8:8" x14ac:dyDescent="0.25">
      <c r="H2563">
        <v>12800</v>
      </c>
    </row>
    <row r="2564" spans="8:8" x14ac:dyDescent="0.25">
      <c r="H2564">
        <v>12805</v>
      </c>
    </row>
    <row r="2565" spans="8:8" x14ac:dyDescent="0.25">
      <c r="H2565">
        <v>12810</v>
      </c>
    </row>
    <row r="2566" spans="8:8" x14ac:dyDescent="0.25">
      <c r="H2566">
        <v>12815</v>
      </c>
    </row>
    <row r="2567" spans="8:8" x14ac:dyDescent="0.25">
      <c r="H2567">
        <v>12820</v>
      </c>
    </row>
    <row r="2568" spans="8:8" x14ac:dyDescent="0.25">
      <c r="H2568">
        <v>12825</v>
      </c>
    </row>
    <row r="2569" spans="8:8" x14ac:dyDescent="0.25">
      <c r="H2569">
        <v>12830</v>
      </c>
    </row>
    <row r="2570" spans="8:8" x14ac:dyDescent="0.25">
      <c r="H2570">
        <v>12835</v>
      </c>
    </row>
    <row r="2571" spans="8:8" x14ac:dyDescent="0.25">
      <c r="H2571">
        <v>12840</v>
      </c>
    </row>
    <row r="2572" spans="8:8" x14ac:dyDescent="0.25">
      <c r="H2572">
        <v>12845</v>
      </c>
    </row>
    <row r="2573" spans="8:8" x14ac:dyDescent="0.25">
      <c r="H2573">
        <v>12850</v>
      </c>
    </row>
    <row r="2574" spans="8:8" x14ac:dyDescent="0.25">
      <c r="H2574">
        <v>12855</v>
      </c>
    </row>
    <row r="2575" spans="8:8" x14ac:dyDescent="0.25">
      <c r="H2575">
        <v>12860</v>
      </c>
    </row>
    <row r="2576" spans="8:8" x14ac:dyDescent="0.25">
      <c r="H2576">
        <v>12865</v>
      </c>
    </row>
    <row r="2577" spans="8:8" x14ac:dyDescent="0.25">
      <c r="H2577">
        <v>12870</v>
      </c>
    </row>
    <row r="2578" spans="8:8" x14ac:dyDescent="0.25">
      <c r="H2578">
        <v>12875</v>
      </c>
    </row>
  </sheetData>
  <mergeCells count="2">
    <mergeCell ref="A1:A2"/>
    <mergeCell ref="B1:F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9.9978637043366805E-2"/>
  </sheetPr>
  <dimension ref="B3:N18"/>
  <sheetViews>
    <sheetView showGridLines="0" zoomScaleNormal="100" workbookViewId="0">
      <selection activeCell="B16" sqref="B16:N18"/>
    </sheetView>
  </sheetViews>
  <sheetFormatPr defaultRowHeight="15" x14ac:dyDescent="0.25"/>
  <cols>
    <col min="2" max="2" width="8.140625" customWidth="1"/>
  </cols>
  <sheetData>
    <row r="3" spans="2:14" ht="23.25" x14ac:dyDescent="0.35">
      <c r="B3" s="12" t="s">
        <v>135</v>
      </c>
    </row>
    <row r="4" spans="2:14" ht="15.75" thickBot="1" x14ac:dyDescent="0.3">
      <c r="B4" s="2" t="s">
        <v>150</v>
      </c>
      <c r="C4" s="2"/>
    </row>
    <row r="5" spans="2:14" ht="21" x14ac:dyDescent="0.35">
      <c r="B5" s="48" t="s">
        <v>133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2"/>
    </row>
    <row r="6" spans="2:14" x14ac:dyDescent="0.25">
      <c r="B6" s="43">
        <v>1</v>
      </c>
      <c r="C6" s="222" t="str">
        <f>CONCATENATE('G1'!A12," - ",'G1'!A13)</f>
        <v>Custo por metro quadrado - Moeda corrente (R$) - Março 2025</v>
      </c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44"/>
    </row>
    <row r="7" spans="2:14" x14ac:dyDescent="0.25">
      <c r="B7" s="43">
        <v>2</v>
      </c>
      <c r="C7" s="222" t="str">
        <f>CONCATENATE('G6'!A12," - ",'G6'!A13)</f>
        <v>Evolução do custo por metro quadrado e seus componentes na construção civil - Número índice, base: março/24=100</v>
      </c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44"/>
    </row>
    <row r="8" spans="2:14" x14ac:dyDescent="0.25">
      <c r="B8" s="43">
        <v>3</v>
      </c>
      <c r="C8" s="222" t="str">
        <f>CONCATENATE('G2-3'!A11," - ",'G2-3'!A12)</f>
        <v>Custo médio por metro quadrado - Variação % em 12 meses - Brasil, Sudeste e Espírito Santo</v>
      </c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44"/>
    </row>
    <row r="9" spans="2:14" x14ac:dyDescent="0.25">
      <c r="B9" s="43">
        <v>4</v>
      </c>
      <c r="C9" s="222" t="str">
        <f>'G4'!A2</f>
        <v>Índices de valorização imobiliária e de custos na construção civil – Espírito Santo</v>
      </c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44"/>
    </row>
    <row r="10" spans="2:14" x14ac:dyDescent="0.25">
      <c r="B10" s="43">
        <v>5</v>
      </c>
      <c r="C10" s="222" t="str">
        <f>'G5'!B7</f>
        <v>Ranking da variação do Custo da Construção Civil segundo Unidade da Federação</v>
      </c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44"/>
    </row>
    <row r="11" spans="2:14" x14ac:dyDescent="0.25">
      <c r="B11" s="43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44"/>
    </row>
    <row r="12" spans="2:14" ht="21" x14ac:dyDescent="0.35">
      <c r="B12" s="49" t="s">
        <v>134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44"/>
    </row>
    <row r="13" spans="2:14" x14ac:dyDescent="0.25">
      <c r="B13" s="43">
        <v>1</v>
      </c>
      <c r="C13" s="222" t="str">
        <f>'Tab1'!B3</f>
        <v>Resultados para o Índice de custo da construção civil</v>
      </c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44"/>
    </row>
    <row r="14" spans="2:14" x14ac:dyDescent="0.25">
      <c r="B14" s="43">
        <v>2</v>
      </c>
      <c r="C14" s="222" t="str">
        <f>'Tab2'!B4</f>
        <v>Custos e Variações dos Componentes da Construção Civil no Espírito Santo</v>
      </c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44"/>
    </row>
    <row r="15" spans="2:14" ht="15.75" thickBot="1" x14ac:dyDescent="0.3">
      <c r="B15" s="45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7"/>
    </row>
    <row r="16" spans="2:14" x14ac:dyDescent="0.25">
      <c r="B16" s="220" t="s">
        <v>136</v>
      </c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</row>
    <row r="17" spans="2:14" x14ac:dyDescent="0.25"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</row>
    <row r="18" spans="2:14" x14ac:dyDescent="0.25"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</row>
  </sheetData>
  <mergeCells count="8">
    <mergeCell ref="B16:N18"/>
    <mergeCell ref="C6:M6"/>
    <mergeCell ref="C7:M7"/>
    <mergeCell ref="C8:M8"/>
    <mergeCell ref="C9:M9"/>
    <mergeCell ref="C10:M10"/>
    <mergeCell ref="C13:M13"/>
    <mergeCell ref="C14:M14"/>
  </mergeCells>
  <hyperlinks>
    <hyperlink ref="C6" location="'G1'!A1" display="'G1'!A1" xr:uid="{00000000-0004-0000-0200-000000000000}"/>
    <hyperlink ref="C7" location="'G2'!A1" display="'G2'!A1" xr:uid="{00000000-0004-0000-0200-000001000000}"/>
    <hyperlink ref="C8" location="'G3'!A1" display="'G3'!A1" xr:uid="{00000000-0004-0000-0200-000002000000}"/>
    <hyperlink ref="C9" location="'G4'!A1" display="'G4'!A1" xr:uid="{00000000-0004-0000-0200-000003000000}"/>
    <hyperlink ref="C10" location="'G5'!A1" display="'G5'!A1" xr:uid="{00000000-0004-0000-0200-000004000000}"/>
    <hyperlink ref="C13" location="'Tab1'!A1" display="'Tab1'!A1" xr:uid="{00000000-0004-0000-0200-000005000000}"/>
    <hyperlink ref="C14" location="'Tab2'!A1" display="'Tab2'!A1" xr:uid="{00000000-0004-0000-0200-000006000000}"/>
  </hyperlink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1"/>
  <dimension ref="A1:X75"/>
  <sheetViews>
    <sheetView showGridLines="0" zoomScale="115" zoomScaleNormal="115" workbookViewId="0">
      <selection activeCell="A35" sqref="A35:XFD57"/>
    </sheetView>
  </sheetViews>
  <sheetFormatPr defaultRowHeight="15" x14ac:dyDescent="0.25"/>
  <cols>
    <col min="1" max="1" width="17.28515625" bestFit="1" customWidth="1"/>
    <col min="3" max="3" width="8.5703125" customWidth="1"/>
    <col min="4" max="4" width="13.7109375" bestFit="1" customWidth="1"/>
    <col min="5" max="5" width="11.42578125" customWidth="1"/>
    <col min="6" max="6" width="11.28515625" customWidth="1"/>
    <col min="13" max="13" width="3.5703125" customWidth="1"/>
  </cols>
  <sheetData>
    <row r="1" spans="1:14" ht="23.25" x14ac:dyDescent="0.35">
      <c r="A1" s="12" t="s">
        <v>113</v>
      </c>
    </row>
    <row r="2" spans="1:14" ht="5.0999999999999996" customHeight="1" x14ac:dyDescent="0.25">
      <c r="B2" s="1"/>
    </row>
    <row r="3" spans="1:14" x14ac:dyDescent="0.25">
      <c r="B3" s="26" t="s">
        <v>103</v>
      </c>
    </row>
    <row r="4" spans="1:14" x14ac:dyDescent="0.25">
      <c r="A4" s="223" t="s">
        <v>112</v>
      </c>
      <c r="B4" s="224" t="s">
        <v>69</v>
      </c>
      <c r="C4" s="224"/>
      <c r="D4" s="224"/>
      <c r="E4" s="224"/>
      <c r="F4" s="224" t="s">
        <v>65</v>
      </c>
      <c r="G4" s="224"/>
      <c r="H4" s="224"/>
      <c r="I4" s="225"/>
    </row>
    <row r="5" spans="1:14" x14ac:dyDescent="0.25">
      <c r="A5" s="17" t="s">
        <v>66</v>
      </c>
      <c r="B5" s="29"/>
      <c r="C5" s="29"/>
      <c r="D5" s="29"/>
      <c r="E5" s="29"/>
      <c r="F5" s="29"/>
      <c r="G5" s="29"/>
      <c r="H5" s="29"/>
      <c r="I5" s="30"/>
    </row>
    <row r="6" spans="1:14" ht="5.0999999999999996" customHeight="1" x14ac:dyDescent="0.25">
      <c r="A6" s="17"/>
      <c r="B6" s="29"/>
      <c r="C6" s="29"/>
      <c r="D6" s="29"/>
      <c r="E6" s="29"/>
      <c r="F6" s="29"/>
      <c r="G6" s="29"/>
      <c r="H6" s="29"/>
      <c r="I6" s="30"/>
    </row>
    <row r="7" spans="1:14" x14ac:dyDescent="0.25">
      <c r="A7" s="18" t="s">
        <v>67</v>
      </c>
      <c r="B7" s="29"/>
      <c r="C7" s="29"/>
      <c r="D7" s="29"/>
      <c r="E7" s="29"/>
      <c r="F7" s="29"/>
      <c r="G7" s="29"/>
      <c r="H7" s="29"/>
      <c r="I7" s="30"/>
    </row>
    <row r="8" spans="1:14" ht="5.0999999999999996" customHeight="1" x14ac:dyDescent="0.25">
      <c r="A8" s="18"/>
      <c r="B8" s="29"/>
      <c r="C8" s="29"/>
      <c r="D8" s="29"/>
      <c r="E8" s="29"/>
      <c r="F8" s="29"/>
      <c r="G8" s="29"/>
      <c r="H8" s="29"/>
      <c r="I8" s="30"/>
    </row>
    <row r="9" spans="1:14" x14ac:dyDescent="0.25">
      <c r="A9" s="19" t="s">
        <v>68</v>
      </c>
      <c r="B9" s="29"/>
      <c r="C9" s="29"/>
      <c r="D9" s="29"/>
      <c r="E9" s="29"/>
      <c r="F9" s="29"/>
      <c r="G9" s="29"/>
      <c r="H9" s="29"/>
      <c r="I9" s="30"/>
    </row>
    <row r="10" spans="1:14" ht="5.0999999999999996" customHeight="1" x14ac:dyDescent="0.25">
      <c r="A10" s="31"/>
      <c r="B10" s="32"/>
      <c r="C10" s="32"/>
      <c r="D10" s="32"/>
      <c r="E10" s="32"/>
      <c r="F10" s="32"/>
      <c r="G10" s="32"/>
      <c r="H10" s="32"/>
      <c r="I10" s="33"/>
    </row>
    <row r="11" spans="1:14" ht="5.0999999999999996" customHeight="1" x14ac:dyDescent="0.25"/>
    <row r="12" spans="1:14" x14ac:dyDescent="0.25">
      <c r="A12" s="27" t="s">
        <v>70</v>
      </c>
      <c r="N12" s="4"/>
    </row>
    <row r="13" spans="1:14" x14ac:dyDescent="0.25">
      <c r="A13" s="28" t="str">
        <f>PROPER(TEXT(C53,"mmmm aaaa"))</f>
        <v>Março 2025</v>
      </c>
    </row>
    <row r="31" spans="1:14" x14ac:dyDescent="0.25">
      <c r="A31" s="34" t="s">
        <v>101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x14ac:dyDescent="0.25">
      <c r="A32" s="34" t="s">
        <v>102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24" s="2" customFormat="1" x14ac:dyDescent="0.25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</row>
    <row r="34" spans="1:24" s="54" customFormat="1" ht="18" customHeight="1" x14ac:dyDescent="0.25"/>
    <row r="35" spans="1:24" s="54" customFormat="1" x14ac:dyDescent="0.25">
      <c r="C35" s="54">
        <v>171</v>
      </c>
      <c r="D35" s="54">
        <f>C35+3</f>
        <v>174</v>
      </c>
    </row>
    <row r="36" spans="1:24" s="54" customFormat="1" x14ac:dyDescent="0.25">
      <c r="A36" s="54" t="s">
        <v>48</v>
      </c>
      <c r="B36" s="54">
        <v>1</v>
      </c>
      <c r="C36" s="54" t="str">
        <f>VLOOKUP(B36,Nomes!$F$2:$H$10,3,FALSE)</f>
        <v>A</v>
      </c>
      <c r="D36" s="54" t="str">
        <f>VLOOKUP($C36,Nomes!$H$2:$J$10,3,FALSE)</f>
        <v>Total</v>
      </c>
      <c r="E36" s="54" t="s">
        <v>44</v>
      </c>
      <c r="F36" s="54">
        <v>1</v>
      </c>
      <c r="G36" s="54" t="str">
        <f>TRIM(VLOOKUP($F36,Nomes!$D$1:$E$34,2,FALSE))</f>
        <v>Brasil</v>
      </c>
    </row>
    <row r="37" spans="1:24" s="54" customFormat="1" x14ac:dyDescent="0.25">
      <c r="A37" s="54" t="s">
        <v>49</v>
      </c>
      <c r="B37" s="54">
        <v>1</v>
      </c>
      <c r="C37" s="54" t="str">
        <f>VLOOKUP(B37,Nomes!$F$2:$H$10,3,FALSE)</f>
        <v>A</v>
      </c>
      <c r="D37" s="54" t="str">
        <f>VLOOKUP($C37,Nomes!$H$2:$J$10,3,FALSE)</f>
        <v>Total</v>
      </c>
      <c r="E37" s="54" t="s">
        <v>44</v>
      </c>
      <c r="F37" s="54">
        <v>20</v>
      </c>
      <c r="G37" s="54" t="str">
        <f>TRIM(VLOOKUP($F37,Nomes!$D$1:$E$34,2,FALSE))</f>
        <v>Sudeste</v>
      </c>
    </row>
    <row r="38" spans="1:24" s="54" customFormat="1" x14ac:dyDescent="0.25">
      <c r="A38" s="54" t="s">
        <v>50</v>
      </c>
      <c r="B38" s="54">
        <v>1</v>
      </c>
      <c r="C38" s="54" t="str">
        <f>VLOOKUP(B38,Nomes!$F$2:$H$10,3,FALSE)</f>
        <v>A</v>
      </c>
      <c r="D38" s="54" t="str">
        <f>VLOOKUP($C38,Nomes!$H$2:$J$10,3,FALSE)</f>
        <v>Total</v>
      </c>
      <c r="E38" s="54" t="s">
        <v>44</v>
      </c>
      <c r="F38" s="54">
        <v>22</v>
      </c>
      <c r="G38" s="54" t="str">
        <f>TRIM(VLOOKUP($F38,Nomes!$D$1:$E$34,2,FALSE))</f>
        <v>Espírito Santo</v>
      </c>
    </row>
    <row r="39" spans="1:24" s="54" customFormat="1" x14ac:dyDescent="0.25">
      <c r="D39" s="54" t="str">
        <f>CONCATENATE($C$36,$F$36)</f>
        <v>A1</v>
      </c>
      <c r="E39" s="54" t="str">
        <f>CONCATENATE($C$37,$F$37)</f>
        <v>A20</v>
      </c>
      <c r="F39" s="54" t="str">
        <f>CONCATENATE($C$38,$F$38)</f>
        <v>A22</v>
      </c>
    </row>
    <row r="40" spans="1:24" s="54" customFormat="1" ht="45" x14ac:dyDescent="0.25">
      <c r="C40" s="54" t="s">
        <v>51</v>
      </c>
      <c r="D40" s="185" t="str">
        <f>CONCATENATE(G36," - ",D36)</f>
        <v>Brasil - Total</v>
      </c>
      <c r="E40" s="185" t="str">
        <f>CONCATENATE(G37," - ",D37)</f>
        <v>Sudeste - Total</v>
      </c>
      <c r="F40" s="185" t="str">
        <f>CONCATENATE(G38," - ",D38)</f>
        <v>Espírito Santo - Total</v>
      </c>
    </row>
    <row r="41" spans="1:24" s="54" customFormat="1" x14ac:dyDescent="0.25">
      <c r="B41" s="54">
        <f t="shared" ref="B41:B50" si="0">B42-1</f>
        <v>162</v>
      </c>
      <c r="C41" s="186">
        <f t="shared" ref="C41" si="1">VLOOKUP(B41,base_sinapi,2,FALSE)</f>
        <v>45352</v>
      </c>
      <c r="D41" s="187">
        <f>HLOOKUP($D$39,base_sinapi,'G1'!$B41,FALSE)</f>
        <v>1729.25</v>
      </c>
      <c r="E41" s="187">
        <f>HLOOKUP($E$39,base_sinapi,'G1'!$B41,FALSE)</f>
        <v>1767.73</v>
      </c>
      <c r="F41" s="187">
        <f>HLOOKUP($F$39,base_sinapi,'G1'!$B41,FALSE)</f>
        <v>1575.03</v>
      </c>
    </row>
    <row r="42" spans="1:24" s="54" customFormat="1" x14ac:dyDescent="0.25">
      <c r="B42" s="54">
        <f t="shared" si="0"/>
        <v>163</v>
      </c>
      <c r="C42" s="186">
        <f t="shared" ref="C42:C53" si="2">VLOOKUP(B42,base_sinapi,2,FALSE)</f>
        <v>45383</v>
      </c>
      <c r="D42" s="187">
        <f>HLOOKUP($D$39,base_sinapi,'G1'!$B42,FALSE)</f>
        <v>1736.37</v>
      </c>
      <c r="E42" s="187">
        <f>HLOOKUP($E$39,base_sinapi,'G1'!$B42,FALSE)</f>
        <v>1779.23</v>
      </c>
      <c r="F42" s="187">
        <f>HLOOKUP($F$39,base_sinapi,'G1'!$B42,FALSE)</f>
        <v>1581.43</v>
      </c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</row>
    <row r="43" spans="1:24" s="54" customFormat="1" x14ac:dyDescent="0.25">
      <c r="B43" s="54">
        <f t="shared" si="0"/>
        <v>164</v>
      </c>
      <c r="C43" s="186">
        <f t="shared" si="2"/>
        <v>45413</v>
      </c>
      <c r="D43" s="187">
        <f>HLOOKUP($D$39,base_sinapi,'G1'!$B43,FALSE)</f>
        <v>1739.26</v>
      </c>
      <c r="E43" s="187">
        <f>HLOOKUP($E$39,base_sinapi,'G1'!$B43,FALSE)</f>
        <v>1780.28</v>
      </c>
      <c r="F43" s="187">
        <f>HLOOKUP($F$39,base_sinapi,'G1'!$B43,FALSE)</f>
        <v>1589.69</v>
      </c>
      <c r="K43" s="186"/>
    </row>
    <row r="44" spans="1:24" s="54" customFormat="1" x14ac:dyDescent="0.25">
      <c r="B44" s="54">
        <f t="shared" si="0"/>
        <v>165</v>
      </c>
      <c r="C44" s="186">
        <f t="shared" si="2"/>
        <v>45444</v>
      </c>
      <c r="D44" s="187">
        <f>HLOOKUP($D$39,base_sinapi,'G1'!$B44,FALSE)</f>
        <v>1748.99</v>
      </c>
      <c r="E44" s="187">
        <f>HLOOKUP($E$39,base_sinapi,'G1'!$B44,FALSE)</f>
        <v>1794</v>
      </c>
      <c r="F44" s="187">
        <f>HLOOKUP($F$39,base_sinapi,'G1'!$B44,FALSE)</f>
        <v>1592.81</v>
      </c>
      <c r="K44" s="186"/>
    </row>
    <row r="45" spans="1:24" s="54" customFormat="1" x14ac:dyDescent="0.25">
      <c r="B45" s="54">
        <f t="shared" si="0"/>
        <v>166</v>
      </c>
      <c r="C45" s="186">
        <f t="shared" si="2"/>
        <v>45474</v>
      </c>
      <c r="D45" s="187">
        <f>HLOOKUP($D$39,base_sinapi,'G1'!$B45,FALSE)</f>
        <v>1756.01</v>
      </c>
      <c r="E45" s="187">
        <f>HLOOKUP($E$39,base_sinapi,'G1'!$B45,FALSE)</f>
        <v>1802.02</v>
      </c>
      <c r="F45" s="187">
        <f>HLOOKUP($F$39,base_sinapi,'G1'!$B45,FALSE)</f>
        <v>1596.91</v>
      </c>
      <c r="K45" s="186"/>
    </row>
    <row r="46" spans="1:24" s="54" customFormat="1" x14ac:dyDescent="0.25">
      <c r="B46" s="54">
        <f t="shared" si="0"/>
        <v>167</v>
      </c>
      <c r="C46" s="186">
        <f t="shared" si="2"/>
        <v>45505</v>
      </c>
      <c r="D46" s="187">
        <f>HLOOKUP($D$39,base_sinapi,'G1'!$B46,FALSE)</f>
        <v>1767.09</v>
      </c>
      <c r="E46" s="187">
        <f>HLOOKUP($E$39,base_sinapi,'G1'!$B46,FALSE)</f>
        <v>1812.5</v>
      </c>
      <c r="F46" s="187">
        <f>HLOOKUP($F$39,base_sinapi,'G1'!$B46,FALSE)</f>
        <v>1602.59</v>
      </c>
      <c r="K46" s="186"/>
    </row>
    <row r="47" spans="1:24" s="54" customFormat="1" x14ac:dyDescent="0.25">
      <c r="B47" s="54">
        <f t="shared" si="0"/>
        <v>168</v>
      </c>
      <c r="C47" s="186">
        <f t="shared" si="2"/>
        <v>45536</v>
      </c>
      <c r="D47" s="187">
        <f>HLOOKUP($D$39,base_sinapi,'G1'!$B47,FALSE)</f>
        <v>1773.2</v>
      </c>
      <c r="E47" s="187">
        <f>HLOOKUP($E$39,base_sinapi,'G1'!$B47,FALSE)</f>
        <v>1818.71</v>
      </c>
      <c r="F47" s="187">
        <f>HLOOKUP($F$39,base_sinapi,'G1'!$B47,FALSE)</f>
        <v>1608.28</v>
      </c>
      <c r="K47" s="186"/>
    </row>
    <row r="48" spans="1:24" s="54" customFormat="1" x14ac:dyDescent="0.25">
      <c r="B48" s="54">
        <f t="shared" si="0"/>
        <v>169</v>
      </c>
      <c r="C48" s="186">
        <f t="shared" si="2"/>
        <v>45566</v>
      </c>
      <c r="D48" s="187">
        <f>HLOOKUP($D$39,base_sinapi,'G1'!$B48,FALSE)</f>
        <v>1782.51</v>
      </c>
      <c r="E48" s="187">
        <f>HLOOKUP($E$39,base_sinapi,'G1'!$B48,FALSE)</f>
        <v>1827.75</v>
      </c>
      <c r="F48" s="187">
        <f>HLOOKUP($F$39,base_sinapi,'G1'!$B48,FALSE)</f>
        <v>1615.77</v>
      </c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187"/>
    </row>
    <row r="49" spans="2:11" s="54" customFormat="1" x14ac:dyDescent="0.25">
      <c r="B49" s="54">
        <f t="shared" si="0"/>
        <v>170</v>
      </c>
      <c r="C49" s="186">
        <f t="shared" si="2"/>
        <v>45597</v>
      </c>
      <c r="D49" s="187">
        <f>HLOOKUP($D$39,base_sinapi,'G1'!$B49,FALSE)</f>
        <v>1786.82</v>
      </c>
      <c r="E49" s="187">
        <f>HLOOKUP($E$39,base_sinapi,'G1'!$B49,FALSE)</f>
        <v>1833.32</v>
      </c>
      <c r="F49" s="187">
        <f>HLOOKUP($F$39,base_sinapi,'G1'!$B49,FALSE)</f>
        <v>1626.78</v>
      </c>
      <c r="K49" s="186"/>
    </row>
    <row r="50" spans="2:11" s="54" customFormat="1" x14ac:dyDescent="0.25">
      <c r="B50" s="54">
        <f t="shared" si="0"/>
        <v>171</v>
      </c>
      <c r="C50" s="186">
        <f t="shared" si="2"/>
        <v>45627</v>
      </c>
      <c r="D50" s="187">
        <f>HLOOKUP($D$39,base_sinapi,'G1'!$B50,FALSE)</f>
        <v>1790.66</v>
      </c>
      <c r="E50" s="187">
        <f>HLOOKUP($E$39,base_sinapi,'G1'!$B50,FALSE)</f>
        <v>1837.08</v>
      </c>
      <c r="F50" s="187">
        <f>HLOOKUP($F$39,base_sinapi,'G1'!$B50,FALSE)</f>
        <v>1627.04</v>
      </c>
      <c r="K50" s="186"/>
    </row>
    <row r="51" spans="2:11" s="54" customFormat="1" x14ac:dyDescent="0.25">
      <c r="B51" s="54">
        <f>B52-1</f>
        <v>172</v>
      </c>
      <c r="C51" s="186">
        <f t="shared" si="2"/>
        <v>45658</v>
      </c>
      <c r="D51" s="187">
        <f>HLOOKUP($D$39,base_sinapi,'G1'!$B51,FALSE)</f>
        <v>1799.82</v>
      </c>
      <c r="E51" s="187">
        <f>HLOOKUP($E$39,base_sinapi,'G1'!$B51,FALSE)</f>
        <v>1847.11</v>
      </c>
      <c r="F51" s="187">
        <f>HLOOKUP($F$39,base_sinapi,'G1'!$B51,FALSE)</f>
        <v>1625.31</v>
      </c>
      <c r="K51" s="186"/>
    </row>
    <row r="52" spans="2:11" s="54" customFormat="1" x14ac:dyDescent="0.25">
      <c r="B52" s="54">
        <f>B53-1</f>
        <v>173</v>
      </c>
      <c r="C52" s="186">
        <f t="shared" si="2"/>
        <v>45689</v>
      </c>
      <c r="D52" s="187">
        <f>HLOOKUP($D$39,base_sinapi,'G1'!$B52,FALSE)</f>
        <v>1803.9</v>
      </c>
      <c r="E52" s="187">
        <f>HLOOKUP($E$39,base_sinapi,'G1'!$B52,FALSE)</f>
        <v>1852.77</v>
      </c>
      <c r="F52" s="187">
        <f>HLOOKUP($F$39,base_sinapi,'G1'!$B52,FALSE)</f>
        <v>1627.53</v>
      </c>
      <c r="K52" s="186"/>
    </row>
    <row r="53" spans="2:11" s="54" customFormat="1" x14ac:dyDescent="0.25">
      <c r="B53" s="54">
        <f>$D$35</f>
        <v>174</v>
      </c>
      <c r="C53" s="186">
        <f t="shared" si="2"/>
        <v>45717</v>
      </c>
      <c r="D53" s="187">
        <f>HLOOKUP($D$39,base_sinapi,'G1'!$B53,FALSE)</f>
        <v>1810.25</v>
      </c>
      <c r="E53" s="187">
        <f>HLOOKUP($E$39,base_sinapi,'G1'!$B53,FALSE)</f>
        <v>1859.07</v>
      </c>
      <c r="F53" s="187">
        <f>HLOOKUP($F$39,base_sinapi,'G1'!$B53,FALSE)</f>
        <v>1626.69</v>
      </c>
      <c r="K53" s="186"/>
    </row>
    <row r="54" spans="2:11" s="54" customFormat="1" x14ac:dyDescent="0.25"/>
    <row r="55" spans="2:11" s="54" customFormat="1" x14ac:dyDescent="0.25"/>
    <row r="56" spans="2:11" s="54" customFormat="1" x14ac:dyDescent="0.25"/>
    <row r="57" spans="2:11" s="54" customFormat="1" x14ac:dyDescent="0.25"/>
    <row r="58" spans="2:11" s="166" customFormat="1" x14ac:dyDescent="0.25"/>
    <row r="59" spans="2:11" s="166" customFormat="1" x14ac:dyDescent="0.25"/>
    <row r="60" spans="2:11" s="166" customFormat="1" x14ac:dyDescent="0.25"/>
    <row r="61" spans="2:11" s="166" customFormat="1" x14ac:dyDescent="0.25"/>
    <row r="62" spans="2:11" s="166" customFormat="1" x14ac:dyDescent="0.25"/>
    <row r="63" spans="2:11" s="166" customFormat="1" x14ac:dyDescent="0.25"/>
    <row r="64" spans="2:11" s="166" customFormat="1" x14ac:dyDescent="0.25"/>
    <row r="65" spans="1:24" s="166" customFormat="1" x14ac:dyDescent="0.25"/>
    <row r="66" spans="1:24" s="54" customFormat="1" x14ac:dyDescent="0.25"/>
    <row r="67" spans="1:24" s="54" customFormat="1" x14ac:dyDescent="0.25"/>
    <row r="68" spans="1:24" s="54" customFormat="1" x14ac:dyDescent="0.25"/>
    <row r="69" spans="1:24" s="54" customFormat="1" x14ac:dyDescent="0.25"/>
    <row r="70" spans="1:24" s="37" customFormat="1" x14ac:dyDescent="0.25">
      <c r="A70" s="166"/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</row>
    <row r="71" spans="1:24" s="37" customFormat="1" x14ac:dyDescent="0.25">
      <c r="A71" s="166"/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</row>
    <row r="72" spans="1:24" s="37" customFormat="1" x14ac:dyDescent="0.25">
      <c r="A72" s="166"/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</row>
    <row r="73" spans="1:24" s="37" customFormat="1" x14ac:dyDescent="0.25">
      <c r="A73" s="166"/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</row>
    <row r="74" spans="1:24" s="37" customFormat="1" x14ac:dyDescent="0.25"/>
    <row r="75" spans="1:24" s="37" customFormat="1" x14ac:dyDescent="0.25"/>
  </sheetData>
  <mergeCells count="2">
    <mergeCell ref="A4:E4"/>
    <mergeCell ref="F4:I4"/>
  </mergeCells>
  <pageMargins left="0.511811024" right="0.511811024" top="0.78740157499999996" bottom="0.78740157499999996" header="0.31496062000000002" footer="0.31496062000000002"/>
  <pageSetup paperSize="13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Drop Down 2">
              <controlPr defaultSize="0" autoLine="0" autoPict="0">
                <anchor moveWithCells="1">
                  <from>
                    <xdr:col>1</xdr:col>
                    <xdr:colOff>9525</xdr:colOff>
                    <xdr:row>4</xdr:row>
                    <xdr:rowOff>9525</xdr:rowOff>
                  </from>
                  <to>
                    <xdr:col>3</xdr:col>
                    <xdr:colOff>628650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Drop Down 3">
              <controlPr defaultSize="0" autoLine="0" autoPict="0">
                <anchor moveWithCells="1">
                  <from>
                    <xdr:col>1</xdr:col>
                    <xdr:colOff>9525</xdr:colOff>
                    <xdr:row>6</xdr:row>
                    <xdr:rowOff>9525</xdr:rowOff>
                  </from>
                  <to>
                    <xdr:col>3</xdr:col>
                    <xdr:colOff>628650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Drop Down 4">
              <controlPr defaultSize="0" autoLine="0" autoPict="0">
                <anchor moveWithCells="1">
                  <from>
                    <xdr:col>1</xdr:col>
                    <xdr:colOff>9525</xdr:colOff>
                    <xdr:row>8</xdr:row>
                    <xdr:rowOff>9525</xdr:rowOff>
                  </from>
                  <to>
                    <xdr:col>3</xdr:col>
                    <xdr:colOff>628650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Drop Down 5">
              <controlPr defaultSize="0" autoLine="0" autoPict="0">
                <anchor moveWithCells="1">
                  <from>
                    <xdr:col>5</xdr:col>
                    <xdr:colOff>0</xdr:colOff>
                    <xdr:row>4</xdr:row>
                    <xdr:rowOff>9525</xdr:rowOff>
                  </from>
                  <to>
                    <xdr:col>7</xdr:col>
                    <xdr:colOff>438150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Drop Down 6">
              <controlPr defaultSize="0" autoLine="0" autoPict="0">
                <anchor moveWithCells="1">
                  <from>
                    <xdr:col>5</xdr:col>
                    <xdr:colOff>0</xdr:colOff>
                    <xdr:row>6</xdr:row>
                    <xdr:rowOff>9525</xdr:rowOff>
                  </from>
                  <to>
                    <xdr:col>7</xdr:col>
                    <xdr:colOff>438150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Drop Down 7">
              <controlPr defaultSize="0" autoLine="0" autoPict="0">
                <anchor moveWithCells="1">
                  <from>
                    <xdr:col>5</xdr:col>
                    <xdr:colOff>0</xdr:colOff>
                    <xdr:row>8</xdr:row>
                    <xdr:rowOff>9525</xdr:rowOff>
                  </from>
                  <to>
                    <xdr:col>7</xdr:col>
                    <xdr:colOff>438150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Drop Down 8">
              <controlPr defaultSize="0" autoLine="0" autoPict="0">
                <anchor moveWithCells="1">
                  <from>
                    <xdr:col>0</xdr:col>
                    <xdr:colOff>0</xdr:colOff>
                    <xdr:row>1</xdr:row>
                    <xdr:rowOff>180975</xdr:rowOff>
                  </from>
                  <to>
                    <xdr:col>0</xdr:col>
                    <xdr:colOff>1095375</xdr:colOff>
                    <xdr:row>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7"/>
  <dimension ref="A1:L69"/>
  <sheetViews>
    <sheetView showGridLines="0" zoomScale="115" zoomScaleNormal="115" workbookViewId="0">
      <selection activeCell="A34" sqref="A34:XFD63"/>
    </sheetView>
  </sheetViews>
  <sheetFormatPr defaultRowHeight="15" x14ac:dyDescent="0.25"/>
  <cols>
    <col min="1" max="1" width="10.140625" customWidth="1"/>
    <col min="3" max="3" width="8.7109375" customWidth="1"/>
    <col min="4" max="4" width="13.7109375" bestFit="1" customWidth="1"/>
    <col min="6" max="6" width="11.28515625" customWidth="1"/>
    <col min="10" max="10" width="5.7109375" customWidth="1"/>
    <col min="13" max="13" width="3.5703125" customWidth="1"/>
  </cols>
  <sheetData>
    <row r="1" spans="1:10" ht="23.25" x14ac:dyDescent="0.35">
      <c r="A1" s="12" t="s">
        <v>139</v>
      </c>
    </row>
    <row r="2" spans="1:10" x14ac:dyDescent="0.25">
      <c r="B2" s="1"/>
      <c r="C2" s="26" t="s">
        <v>103</v>
      </c>
    </row>
    <row r="3" spans="1:10" x14ac:dyDescent="0.25">
      <c r="A3" s="228" t="s">
        <v>65</v>
      </c>
      <c r="B3" s="228"/>
      <c r="C3" s="228"/>
      <c r="D3" s="228"/>
      <c r="E3" s="228"/>
      <c r="F3" s="228" t="s">
        <v>90</v>
      </c>
      <c r="G3" s="228"/>
      <c r="H3" s="228"/>
      <c r="I3" s="228"/>
      <c r="J3" s="228"/>
    </row>
    <row r="4" spans="1:10" x14ac:dyDescent="0.25">
      <c r="A4" s="20" t="s">
        <v>91</v>
      </c>
      <c r="B4" s="23"/>
      <c r="C4" s="23"/>
      <c r="D4" s="23"/>
      <c r="E4" s="23"/>
      <c r="F4" s="24"/>
      <c r="G4" s="24"/>
      <c r="H4" s="24"/>
      <c r="I4" s="25"/>
      <c r="J4" s="25"/>
    </row>
    <row r="5" spans="1:10" ht="5.0999999999999996" customHeight="1" x14ac:dyDescent="0.25">
      <c r="A5" s="20"/>
      <c r="B5" s="23"/>
      <c r="C5" s="23"/>
      <c r="D5" s="23"/>
      <c r="E5" s="23"/>
      <c r="F5" s="24"/>
      <c r="G5" s="24"/>
      <c r="H5" s="24"/>
      <c r="I5" s="25"/>
      <c r="J5" s="25"/>
    </row>
    <row r="6" spans="1:10" x14ac:dyDescent="0.25">
      <c r="A6" s="21" t="s">
        <v>92</v>
      </c>
      <c r="B6" s="23"/>
      <c r="C6" s="23"/>
      <c r="D6" s="23"/>
      <c r="E6" s="23"/>
      <c r="F6" s="24"/>
      <c r="G6" s="24"/>
      <c r="H6" s="24"/>
      <c r="I6" s="25"/>
      <c r="J6" s="25"/>
    </row>
    <row r="7" spans="1:10" ht="5.0999999999999996" customHeight="1" x14ac:dyDescent="0.25">
      <c r="A7" s="21"/>
      <c r="B7" s="23"/>
      <c r="C7" s="23"/>
      <c r="D7" s="23"/>
      <c r="E7" s="23"/>
      <c r="F7" s="24"/>
      <c r="G7" s="24"/>
      <c r="H7" s="24"/>
      <c r="I7" s="25"/>
      <c r="J7" s="25"/>
    </row>
    <row r="8" spans="1:10" x14ac:dyDescent="0.25">
      <c r="A8" s="22" t="s">
        <v>93</v>
      </c>
      <c r="B8" s="23"/>
      <c r="C8" s="23"/>
      <c r="D8" s="23"/>
      <c r="E8" s="23"/>
      <c r="F8" s="24"/>
      <c r="G8" s="24"/>
      <c r="H8" s="24"/>
      <c r="I8" s="25"/>
      <c r="J8" s="25"/>
    </row>
    <row r="9" spans="1:10" ht="5.0999999999999996" customHeight="1" x14ac:dyDescent="0.25">
      <c r="A9" s="22"/>
      <c r="B9" s="23"/>
      <c r="C9" s="23"/>
      <c r="D9" s="23"/>
      <c r="E9" s="23"/>
      <c r="F9" s="24"/>
      <c r="G9" s="24"/>
      <c r="H9" s="24"/>
      <c r="I9" s="25"/>
      <c r="J9" s="25"/>
    </row>
    <row r="11" spans="1:10" x14ac:dyDescent="0.25">
      <c r="A11" s="226" t="s">
        <v>111</v>
      </c>
      <c r="B11" s="226"/>
      <c r="C11" s="226"/>
      <c r="D11" s="226"/>
      <c r="E11" s="226"/>
      <c r="F11" s="226"/>
      <c r="G11" s="226"/>
      <c r="H11" s="226"/>
      <c r="I11" s="226"/>
      <c r="J11" s="27"/>
    </row>
    <row r="12" spans="1:10" x14ac:dyDescent="0.25">
      <c r="A12" s="227" t="str">
        <f>CONCATENATE("Variação % ",E36," - ",H36,", ",H37," e ",H38)</f>
        <v>Variação % em 12 meses - Brasil, Sudeste e Espírito Santo</v>
      </c>
      <c r="B12" s="227"/>
      <c r="C12" s="227"/>
      <c r="D12" s="227"/>
      <c r="E12" s="227"/>
      <c r="F12" s="227"/>
      <c r="G12" s="227"/>
      <c r="H12" s="227"/>
      <c r="I12" s="227"/>
      <c r="J12" s="28"/>
    </row>
    <row r="30" spans="1:1" x14ac:dyDescent="0.25">
      <c r="A30" s="40" t="s">
        <v>101</v>
      </c>
    </row>
    <row r="31" spans="1:1" x14ac:dyDescent="0.25">
      <c r="A31" s="40" t="s">
        <v>102</v>
      </c>
    </row>
    <row r="32" spans="1:1" s="3" customFormat="1" x14ac:dyDescent="0.25"/>
    <row r="33" spans="1:9" s="179" customFormat="1" ht="11.25" customHeight="1" x14ac:dyDescent="0.25"/>
    <row r="34" spans="1:9" s="257" customFormat="1" x14ac:dyDescent="0.25">
      <c r="A34" s="256"/>
      <c r="B34" s="256"/>
      <c r="C34" s="256"/>
      <c r="D34" s="256"/>
      <c r="E34" s="256"/>
      <c r="F34" s="256"/>
      <c r="G34" s="256"/>
      <c r="H34" s="256"/>
      <c r="I34" s="256"/>
    </row>
    <row r="35" spans="1:9" s="257" customFormat="1" x14ac:dyDescent="0.25">
      <c r="A35" s="256"/>
      <c r="B35" s="256"/>
      <c r="C35" s="256"/>
      <c r="D35" s="256">
        <v>171</v>
      </c>
      <c r="E35" s="256"/>
      <c r="F35" s="256"/>
      <c r="G35" s="256"/>
      <c r="H35" s="256"/>
      <c r="I35" s="256"/>
    </row>
    <row r="36" spans="1:9" s="257" customFormat="1" x14ac:dyDescent="0.25">
      <c r="A36" s="256" t="s">
        <v>48</v>
      </c>
      <c r="B36" s="256">
        <v>3</v>
      </c>
      <c r="C36" s="256">
        <f>B36+6</f>
        <v>9</v>
      </c>
      <c r="D36" s="54" t="str">
        <f>VLOOKUP(C36,Nomes!$F$2:$H$10,3,FALSE)</f>
        <v>I</v>
      </c>
      <c r="E36" s="256" t="str">
        <f>VLOOKUP(D36,Nomes!H2:J10,3,FALSE)</f>
        <v>em 12 meses</v>
      </c>
      <c r="F36" s="256" t="s">
        <v>44</v>
      </c>
      <c r="G36" s="256">
        <v>1</v>
      </c>
      <c r="H36" s="256" t="str">
        <f>TRIM(VLOOKUP($G36,Nomes!$D$1:$E$34,2,FALSE))</f>
        <v>Brasil</v>
      </c>
      <c r="I36" s="256"/>
    </row>
    <row r="37" spans="1:9" s="257" customFormat="1" x14ac:dyDescent="0.25">
      <c r="A37" s="256" t="s">
        <v>49</v>
      </c>
      <c r="B37" s="256">
        <f>B36</f>
        <v>3</v>
      </c>
      <c r="C37" s="256">
        <f>B37+6</f>
        <v>9</v>
      </c>
      <c r="D37" s="54" t="str">
        <f>VLOOKUP(C37,Nomes!$F$2:$H$10,3,FALSE)</f>
        <v>I</v>
      </c>
      <c r="E37" s="256"/>
      <c r="F37" s="256" t="s">
        <v>44</v>
      </c>
      <c r="G37" s="256">
        <v>20</v>
      </c>
      <c r="H37" s="256" t="str">
        <f>TRIM(VLOOKUP($G37,Nomes!$D$1:$E$34,2,FALSE))</f>
        <v>Sudeste</v>
      </c>
      <c r="I37" s="256"/>
    </row>
    <row r="38" spans="1:9" s="257" customFormat="1" x14ac:dyDescent="0.25">
      <c r="A38" s="256" t="s">
        <v>50</v>
      </c>
      <c r="B38" s="256">
        <f>B37</f>
        <v>3</v>
      </c>
      <c r="C38" s="256">
        <f>B38+6</f>
        <v>9</v>
      </c>
      <c r="D38" s="54" t="str">
        <f>VLOOKUP(C38,Nomes!$F$2:$H$10,3,FALSE)</f>
        <v>I</v>
      </c>
      <c r="E38" s="256"/>
      <c r="F38" s="256" t="s">
        <v>44</v>
      </c>
      <c r="G38" s="256">
        <v>22</v>
      </c>
      <c r="H38" s="256" t="str">
        <f>TRIM(VLOOKUP($G38,Nomes!$D$1:$E$34,2,FALSE))</f>
        <v>Espírito Santo</v>
      </c>
      <c r="I38" s="256"/>
    </row>
    <row r="39" spans="1:9" s="257" customFormat="1" x14ac:dyDescent="0.25">
      <c r="A39" s="256"/>
      <c r="B39" s="256"/>
      <c r="C39" s="256"/>
      <c r="D39" s="256" t="str">
        <f>CONCATENATE($D$36,$G$36)</f>
        <v>I1</v>
      </c>
      <c r="E39" s="256" t="str">
        <f>CONCATENATE($D$37,$G$37)</f>
        <v>I20</v>
      </c>
      <c r="F39" s="256" t="str">
        <f>CONCATENATE($D$38,$G$38)</f>
        <v>I22</v>
      </c>
      <c r="G39" s="256"/>
      <c r="H39" s="256"/>
      <c r="I39" s="256"/>
    </row>
    <row r="40" spans="1:9" s="257" customFormat="1" ht="30" x14ac:dyDescent="0.25">
      <c r="A40" s="256"/>
      <c r="B40" s="256" t="s">
        <v>51</v>
      </c>
      <c r="C40" s="256"/>
      <c r="D40" s="258" t="str">
        <f>H36</f>
        <v>Brasil</v>
      </c>
      <c r="E40" s="258" t="str">
        <f>H37</f>
        <v>Sudeste</v>
      </c>
      <c r="F40" s="258" t="str">
        <f>H38</f>
        <v>Espírito Santo</v>
      </c>
      <c r="G40" s="256"/>
      <c r="H40" s="256"/>
      <c r="I40" s="256"/>
    </row>
    <row r="41" spans="1:9" s="257" customFormat="1" x14ac:dyDescent="0.25">
      <c r="A41" s="256"/>
      <c r="B41" s="256">
        <f t="shared" ref="B41:B49" si="0">B42-1</f>
        <v>163</v>
      </c>
      <c r="C41" s="259">
        <f t="shared" ref="C41:C52" si="1">VLOOKUP(B41,base_sinapi,2,FALSE)</f>
        <v>45383</v>
      </c>
      <c r="D41" s="260">
        <f>HLOOKUP($D$39,base_sinapi,'G2-3'!$B41,FALSE)</f>
        <v>2.5099999999999998</v>
      </c>
      <c r="E41" s="260">
        <f>HLOOKUP($E$39,base_sinapi,'G2-3'!$B41,FALSE)</f>
        <v>2.0099999999999998</v>
      </c>
      <c r="F41" s="260">
        <f>HLOOKUP($F$39,base_sinapi,'G2-3'!$B41,FALSE)</f>
        <v>2.35</v>
      </c>
      <c r="G41" s="256"/>
      <c r="H41" s="256"/>
      <c r="I41" s="256"/>
    </row>
    <row r="42" spans="1:9" s="257" customFormat="1" x14ac:dyDescent="0.25">
      <c r="A42" s="256"/>
      <c r="B42" s="256">
        <f t="shared" si="0"/>
        <v>164</v>
      </c>
      <c r="C42" s="259">
        <f t="shared" si="1"/>
        <v>45413</v>
      </c>
      <c r="D42" s="260">
        <f>HLOOKUP($D$39,base_sinapi,'G2-3'!$B42,FALSE)</f>
        <v>2.31</v>
      </c>
      <c r="E42" s="260">
        <f>HLOOKUP($E$39,base_sinapi,'G2-3'!$B42,FALSE)</f>
        <v>1.48</v>
      </c>
      <c r="F42" s="260">
        <f>HLOOKUP($F$39,base_sinapi,'G2-3'!$B42,FALSE)</f>
        <v>2.87</v>
      </c>
      <c r="G42" s="256"/>
      <c r="H42" s="256"/>
      <c r="I42" s="256"/>
    </row>
    <row r="43" spans="1:9" s="257" customFormat="1" x14ac:dyDescent="0.25">
      <c r="A43" s="256"/>
      <c r="B43" s="256">
        <f t="shared" si="0"/>
        <v>165</v>
      </c>
      <c r="C43" s="259">
        <f t="shared" si="1"/>
        <v>45444</v>
      </c>
      <c r="D43" s="260">
        <f>HLOOKUP($D$39,base_sinapi,'G2-3'!$B43,FALSE)</f>
        <v>2.4900000000000002</v>
      </c>
      <c r="E43" s="260">
        <f>HLOOKUP($E$39,base_sinapi,'G2-3'!$B43,FALSE)</f>
        <v>2.2999999999999998</v>
      </c>
      <c r="F43" s="260">
        <f>HLOOKUP($F$39,base_sinapi,'G2-3'!$B43,FALSE)</f>
        <v>0.52</v>
      </c>
      <c r="G43" s="256"/>
      <c r="H43" s="256"/>
      <c r="I43" s="256"/>
    </row>
    <row r="44" spans="1:9" s="257" customFormat="1" x14ac:dyDescent="0.25">
      <c r="A44" s="256"/>
      <c r="B44" s="256">
        <f t="shared" si="0"/>
        <v>166</v>
      </c>
      <c r="C44" s="259">
        <f t="shared" si="1"/>
        <v>45474</v>
      </c>
      <c r="D44" s="260">
        <f>HLOOKUP($D$39,base_sinapi,'G2-3'!$B44,FALSE)</f>
        <v>2.66</v>
      </c>
      <c r="E44" s="260">
        <f>HLOOKUP($E$39,base_sinapi,'G2-3'!$B44,FALSE)</f>
        <v>2.29</v>
      </c>
      <c r="F44" s="260">
        <f>HLOOKUP($F$39,base_sinapi,'G2-3'!$B44,FALSE)</f>
        <v>0.91</v>
      </c>
      <c r="G44" s="256"/>
      <c r="H44" s="256"/>
      <c r="I44" s="256"/>
    </row>
    <row r="45" spans="1:9" s="257" customFormat="1" x14ac:dyDescent="0.25">
      <c r="A45" s="256"/>
      <c r="B45" s="256">
        <f t="shared" si="0"/>
        <v>167</v>
      </c>
      <c r="C45" s="259">
        <f t="shared" si="1"/>
        <v>45505</v>
      </c>
      <c r="D45" s="260">
        <f>HLOOKUP($D$39,base_sinapi,'G2-3'!$B45,FALSE)</f>
        <v>3.12</v>
      </c>
      <c r="E45" s="260">
        <f>HLOOKUP($E$39,base_sinapi,'G2-3'!$B45,FALSE)</f>
        <v>2.94</v>
      </c>
      <c r="F45" s="260">
        <f>HLOOKUP($F$39,base_sinapi,'G2-3'!$B45,FALSE)</f>
        <v>1.42</v>
      </c>
      <c r="G45" s="256"/>
      <c r="H45" s="256"/>
      <c r="I45" s="256"/>
    </row>
    <row r="46" spans="1:9" s="257" customFormat="1" x14ac:dyDescent="0.25">
      <c r="A46" s="256"/>
      <c r="B46" s="256">
        <f t="shared" si="0"/>
        <v>168</v>
      </c>
      <c r="C46" s="259">
        <f t="shared" si="1"/>
        <v>45536</v>
      </c>
      <c r="D46" s="260">
        <f>HLOOKUP($D$39,base_sinapi,'G2-3'!$B46,FALSE)</f>
        <v>3.46</v>
      </c>
      <c r="E46" s="260">
        <f>HLOOKUP($E$39,base_sinapi,'G2-3'!$B46,FALSE)</f>
        <v>3.33</v>
      </c>
      <c r="F46" s="260">
        <f>HLOOKUP($F$39,base_sinapi,'G2-3'!$B46,FALSE)</f>
        <v>1.92</v>
      </c>
      <c r="G46" s="256"/>
      <c r="H46" s="256"/>
      <c r="I46" s="256"/>
    </row>
    <row r="47" spans="1:9" s="257" customFormat="1" x14ac:dyDescent="0.25">
      <c r="A47" s="256"/>
      <c r="B47" s="256">
        <f t="shared" si="0"/>
        <v>169</v>
      </c>
      <c r="C47" s="259">
        <f t="shared" si="1"/>
        <v>45566</v>
      </c>
      <c r="D47" s="260">
        <f>HLOOKUP($D$39,base_sinapi,'G2-3'!$B47,FALSE)</f>
        <v>3.86</v>
      </c>
      <c r="E47" s="260">
        <f>HLOOKUP($E$39,base_sinapi,'G2-3'!$B47,FALSE)</f>
        <v>3.81</v>
      </c>
      <c r="F47" s="260">
        <f>HLOOKUP($F$39,base_sinapi,'G2-3'!$B47,FALSE)</f>
        <v>2.2599999999999998</v>
      </c>
      <c r="G47" s="256"/>
      <c r="H47" s="256"/>
      <c r="I47" s="256"/>
    </row>
    <row r="48" spans="1:9" s="257" customFormat="1" x14ac:dyDescent="0.25">
      <c r="A48" s="256"/>
      <c r="B48" s="256">
        <f t="shared" si="0"/>
        <v>170</v>
      </c>
      <c r="C48" s="259">
        <f t="shared" si="1"/>
        <v>45597</v>
      </c>
      <c r="D48" s="260">
        <f>HLOOKUP($D$39,base_sinapi,'G2-3'!$B48,FALSE)</f>
        <v>4.03</v>
      </c>
      <c r="E48" s="260">
        <f>HLOOKUP($E$39,base_sinapi,'G2-3'!$B48,FALSE)</f>
        <v>4.0599999999999996</v>
      </c>
      <c r="F48" s="260">
        <f>HLOOKUP($F$39,base_sinapi,'G2-3'!$B48,FALSE)</f>
        <v>2.93</v>
      </c>
      <c r="G48" s="256"/>
      <c r="H48" s="256"/>
      <c r="I48" s="256"/>
    </row>
    <row r="49" spans="1:9" s="257" customFormat="1" x14ac:dyDescent="0.25">
      <c r="A49" s="256"/>
      <c r="B49" s="256">
        <f t="shared" si="0"/>
        <v>171</v>
      </c>
      <c r="C49" s="259">
        <f t="shared" si="1"/>
        <v>45627</v>
      </c>
      <c r="D49" s="260">
        <f>HLOOKUP($D$39,base_sinapi,'G2-3'!$B49,FALSE)</f>
        <v>3.98</v>
      </c>
      <c r="E49" s="260">
        <f>HLOOKUP($E$39,base_sinapi,'G2-3'!$B49,FALSE)</f>
        <v>4.13</v>
      </c>
      <c r="F49" s="260">
        <f>HLOOKUP($F$39,base_sinapi,'G2-3'!$B49,FALSE)</f>
        <v>3.08</v>
      </c>
      <c r="G49" s="256"/>
      <c r="H49" s="256"/>
      <c r="I49" s="256"/>
    </row>
    <row r="50" spans="1:9" s="257" customFormat="1" x14ac:dyDescent="0.25">
      <c r="A50" s="256"/>
      <c r="B50" s="256">
        <f>B51-1</f>
        <v>172</v>
      </c>
      <c r="C50" s="259">
        <f t="shared" si="1"/>
        <v>45658</v>
      </c>
      <c r="D50" s="260">
        <f>HLOOKUP($D$39,base_sinapi,'G2-3'!$B50,FALSE)</f>
        <v>4.3099999999999996</v>
      </c>
      <c r="E50" s="260">
        <f>HLOOKUP($E$39,base_sinapi,'G2-3'!$B50,FALSE)</f>
        <v>4.75</v>
      </c>
      <c r="F50" s="260">
        <f>HLOOKUP($F$39,base_sinapi,'G2-3'!$B50,FALSE)</f>
        <v>3.02</v>
      </c>
      <c r="G50" s="256"/>
      <c r="H50" s="256"/>
      <c r="I50" s="256"/>
    </row>
    <row r="51" spans="1:9" s="257" customFormat="1" x14ac:dyDescent="0.25">
      <c r="A51" s="256"/>
      <c r="B51" s="256">
        <f>B52-1</f>
        <v>173</v>
      </c>
      <c r="C51" s="259">
        <f t="shared" si="1"/>
        <v>45689</v>
      </c>
      <c r="D51" s="260">
        <f>HLOOKUP($D$39,base_sinapi,'G2-3'!$B51,FALSE)</f>
        <v>4.3899999999999997</v>
      </c>
      <c r="E51" s="260">
        <f>HLOOKUP($E$39,base_sinapi,'G2-3'!$B51,FALSE)</f>
        <v>4.96</v>
      </c>
      <c r="F51" s="260">
        <f>HLOOKUP($F$39,base_sinapi,'G2-3'!$B51,FALSE)</f>
        <v>3.2</v>
      </c>
      <c r="G51" s="256"/>
      <c r="H51" s="256"/>
      <c r="I51" s="256"/>
    </row>
    <row r="52" spans="1:9" s="257" customFormat="1" x14ac:dyDescent="0.25">
      <c r="A52" s="256"/>
      <c r="B52" s="256">
        <f>D35+3</f>
        <v>174</v>
      </c>
      <c r="C52" s="259">
        <f t="shared" si="1"/>
        <v>45717</v>
      </c>
      <c r="D52" s="260">
        <f>HLOOKUP($D$39,base_sinapi,'G2-3'!$B52,FALSE)</f>
        <v>4.6900000000000004</v>
      </c>
      <c r="E52" s="260">
        <f>HLOOKUP($E$39,base_sinapi,'G2-3'!$B52,FALSE)</f>
        <v>5.18</v>
      </c>
      <c r="F52" s="260">
        <f>HLOOKUP($F$39,base_sinapi,'G2-3'!$B52,FALSE)</f>
        <v>3.31</v>
      </c>
      <c r="G52" s="256"/>
      <c r="H52" s="259"/>
      <c r="I52" s="256"/>
    </row>
    <row r="53" spans="1:9" s="257" customFormat="1" x14ac:dyDescent="0.25">
      <c r="A53" s="256"/>
      <c r="B53" s="256"/>
      <c r="C53" s="256"/>
      <c r="D53" s="256"/>
      <c r="E53" s="256"/>
      <c r="F53" s="256"/>
      <c r="G53" s="256"/>
      <c r="H53" s="256"/>
      <c r="I53" s="256"/>
    </row>
    <row r="54" spans="1:9" s="257" customFormat="1" x14ac:dyDescent="0.25">
      <c r="A54" s="256"/>
      <c r="B54" s="256"/>
      <c r="C54" s="256"/>
      <c r="D54" s="256"/>
      <c r="E54" s="256"/>
      <c r="F54" s="256"/>
      <c r="G54" s="256"/>
      <c r="H54" s="256"/>
      <c r="I54" s="256"/>
    </row>
    <row r="55" spans="1:9" s="257" customFormat="1" x14ac:dyDescent="0.25"/>
    <row r="56" spans="1:9" s="257" customFormat="1" x14ac:dyDescent="0.25"/>
    <row r="57" spans="1:9" s="257" customFormat="1" x14ac:dyDescent="0.25"/>
    <row r="58" spans="1:9" s="257" customFormat="1" x14ac:dyDescent="0.25"/>
    <row r="59" spans="1:9" s="2" customFormat="1" x14ac:dyDescent="0.25"/>
    <row r="60" spans="1:9" s="2" customFormat="1" x14ac:dyDescent="0.25"/>
    <row r="61" spans="1:9" s="2" customFormat="1" x14ac:dyDescent="0.25"/>
    <row r="62" spans="1:9" s="2" customFormat="1" x14ac:dyDescent="0.25"/>
    <row r="63" spans="1:9" s="2" customFormat="1" x14ac:dyDescent="0.25"/>
    <row r="64" spans="1:9" s="37" customFormat="1" x14ac:dyDescent="0.25"/>
    <row r="65" spans="1:12" s="37" customFormat="1" x14ac:dyDescent="0.25"/>
    <row r="66" spans="1:12" s="37" customFormat="1" x14ac:dyDescent="0.25"/>
    <row r="67" spans="1:12" s="37" customFormat="1" x14ac:dyDescent="0.25"/>
    <row r="68" spans="1:12" s="37" customFormat="1" x14ac:dyDescent="0.25"/>
    <row r="69" spans="1:12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</sheetData>
  <mergeCells count="4">
    <mergeCell ref="A11:I11"/>
    <mergeCell ref="A12:I12"/>
    <mergeCell ref="F3:J3"/>
    <mergeCell ref="A3:E3"/>
  </mergeCells>
  <pageMargins left="0.511811024" right="0.511811024" top="0.78740157499999996" bottom="0.78740157499999996" header="0.31496062000000002" footer="0.31496062000000002"/>
  <pageSetup paperSize="13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Drop Down 1">
              <controlPr defaultSize="0" autoLine="0" autoPict="0">
                <anchor moveWithCells="1">
                  <from>
                    <xdr:col>1</xdr:col>
                    <xdr:colOff>9525</xdr:colOff>
                    <xdr:row>3</xdr:row>
                    <xdr:rowOff>28575</xdr:rowOff>
                  </from>
                  <to>
                    <xdr:col>4</xdr:col>
                    <xdr:colOff>200025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Drop Down 2">
              <controlPr defaultSize="0" autoLine="0" autoPict="0">
                <anchor moveWithCells="1">
                  <from>
                    <xdr:col>1</xdr:col>
                    <xdr:colOff>9525</xdr:colOff>
                    <xdr:row>5</xdr:row>
                    <xdr:rowOff>19050</xdr:rowOff>
                  </from>
                  <to>
                    <xdr:col>4</xdr:col>
                    <xdr:colOff>200025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Drop Down 3">
              <controlPr defaultSize="0" autoLine="0" autoPict="0">
                <anchor moveWithCells="1">
                  <from>
                    <xdr:col>1</xdr:col>
                    <xdr:colOff>9525</xdr:colOff>
                    <xdr:row>7</xdr:row>
                    <xdr:rowOff>19050</xdr:rowOff>
                  </from>
                  <to>
                    <xdr:col>4</xdr:col>
                    <xdr:colOff>200025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Option Button 4">
              <controlPr defaultSize="0" autoFill="0" autoLine="0" autoPict="0">
                <anchor moveWithCells="1">
                  <from>
                    <xdr:col>6</xdr:col>
                    <xdr:colOff>85725</xdr:colOff>
                    <xdr:row>3</xdr:row>
                    <xdr:rowOff>85725</xdr:rowOff>
                  </from>
                  <to>
                    <xdr:col>8</xdr:col>
                    <xdr:colOff>352425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Option Button 5">
              <controlPr defaultSize="0" autoFill="0" autoLine="0" autoPict="0">
                <anchor moveWithCells="1">
                  <from>
                    <xdr:col>6</xdr:col>
                    <xdr:colOff>85725</xdr:colOff>
                    <xdr:row>5</xdr:row>
                    <xdr:rowOff>57150</xdr:rowOff>
                  </from>
                  <to>
                    <xdr:col>8</xdr:col>
                    <xdr:colOff>352425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Option Button 6">
              <controlPr defaultSize="0" autoFill="0" autoLine="0" autoPict="0">
                <anchor moveWithCells="1">
                  <from>
                    <xdr:col>6</xdr:col>
                    <xdr:colOff>85725</xdr:colOff>
                    <xdr:row>7</xdr:row>
                    <xdr:rowOff>28575</xdr:rowOff>
                  </from>
                  <to>
                    <xdr:col>8</xdr:col>
                    <xdr:colOff>361950</xdr:colOff>
                    <xdr:row>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Drop Down 8">
              <controlPr defaultSize="0" autoLine="0" autoPict="0">
                <anchor moveWithCells="1">
                  <from>
                    <xdr:col>0</xdr:col>
                    <xdr:colOff>0</xdr:colOff>
                    <xdr:row>1</xdr:row>
                    <xdr:rowOff>0</xdr:rowOff>
                  </from>
                  <to>
                    <xdr:col>1</xdr:col>
                    <xdr:colOff>561975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70"/>
  <sheetViews>
    <sheetView showGridLines="0" zoomScaleNormal="100" workbookViewId="0">
      <selection activeCell="A25" sqref="A25:XFD41"/>
    </sheetView>
  </sheetViews>
  <sheetFormatPr defaultRowHeight="15" x14ac:dyDescent="0.25"/>
  <cols>
    <col min="3" max="3" width="9.7109375" bestFit="1" customWidth="1"/>
    <col min="4" max="4" width="12.140625" customWidth="1"/>
    <col min="5" max="5" width="11.85546875" bestFit="1" customWidth="1"/>
  </cols>
  <sheetData>
    <row r="1" spans="1:3" ht="23.25" x14ac:dyDescent="0.35">
      <c r="A1" s="12" t="s">
        <v>107</v>
      </c>
    </row>
    <row r="2" spans="1:3" x14ac:dyDescent="0.25">
      <c r="A2" s="39" t="s">
        <v>132</v>
      </c>
    </row>
    <row r="3" spans="1:3" x14ac:dyDescent="0.25">
      <c r="A3" s="38" t="str">
        <f>CONCATENATE("Número índice, base: ",TEXT(B27,"mmm/aa"),"=100")</f>
        <v>Número índice, base: mar/24=100</v>
      </c>
    </row>
    <row r="16" spans="1:3" x14ac:dyDescent="0.25">
      <c r="B16" s="1"/>
      <c r="C16" s="1"/>
    </row>
    <row r="17" spans="1:10" x14ac:dyDescent="0.25">
      <c r="B17" s="1"/>
      <c r="C17" s="1"/>
    </row>
    <row r="21" spans="1:10" x14ac:dyDescent="0.25">
      <c r="A21" s="40" t="s">
        <v>155</v>
      </c>
    </row>
    <row r="22" spans="1:10" x14ac:dyDescent="0.25">
      <c r="A22" s="40" t="s">
        <v>102</v>
      </c>
    </row>
    <row r="23" spans="1:10" s="3" customFormat="1" x14ac:dyDescent="0.25"/>
    <row r="24" spans="1:10" s="166" customFormat="1" x14ac:dyDescent="0.25"/>
    <row r="25" spans="1:10" s="54" customFormat="1" x14ac:dyDescent="0.25"/>
    <row r="26" spans="1:10" s="54" customFormat="1" x14ac:dyDescent="0.25">
      <c r="C26" s="54" t="s">
        <v>119</v>
      </c>
      <c r="D26" s="54" t="s">
        <v>118</v>
      </c>
      <c r="E26" s="54" t="s">
        <v>131</v>
      </c>
    </row>
    <row r="27" spans="1:10" s="54" customFormat="1" x14ac:dyDescent="0.25">
      <c r="A27" s="54">
        <f>'G6'!A40-34</f>
        <v>128</v>
      </c>
      <c r="B27" s="186">
        <f>'G6'!B40</f>
        <v>45352</v>
      </c>
      <c r="C27" s="261">
        <f>'G6'!C40</f>
        <v>100</v>
      </c>
      <c r="D27" s="261">
        <f t="shared" ref="D27:D39" ca="1" si="0">VLOOKUP(A27,base_cub,7,FALSE)/VLOOKUP($A$27,base_cub,7,FALSE)*100</f>
        <v>100</v>
      </c>
      <c r="E27" s="261" t="e">
        <f t="shared" ref="E27:E38" si="1">VLOOKUP(B27,fipezap,17,FALSE)/VLOOKUP($B$27,fipezap,17,FALSE)*100</f>
        <v>#N/A</v>
      </c>
    </row>
    <row r="28" spans="1:10" s="54" customFormat="1" x14ac:dyDescent="0.25">
      <c r="A28" s="54">
        <f>'G6'!A41-34</f>
        <v>129</v>
      </c>
      <c r="B28" s="186">
        <f>'G6'!B41</f>
        <v>45383</v>
      </c>
      <c r="C28" s="261">
        <f>'G6'!C41</f>
        <v>100.41088678295105</v>
      </c>
      <c r="D28" s="261">
        <f t="shared" ca="1" si="0"/>
        <v>100.11313593108359</v>
      </c>
      <c r="E28" s="261" t="e">
        <f t="shared" si="1"/>
        <v>#N/A</v>
      </c>
    </row>
    <row r="29" spans="1:10" s="54" customFormat="1" x14ac:dyDescent="0.25">
      <c r="A29" s="54">
        <f>'G6'!A42-34</f>
        <v>130</v>
      </c>
      <c r="B29" s="186">
        <f>'G6'!B42</f>
        <v>45413</v>
      </c>
      <c r="C29" s="261">
        <f>'G6'!C42</f>
        <v>100.93279311449892</v>
      </c>
      <c r="D29" s="261">
        <f t="shared" ca="1" si="0"/>
        <v>101.52575193885254</v>
      </c>
      <c r="E29" s="261" t="e">
        <f t="shared" si="1"/>
        <v>#N/A</v>
      </c>
      <c r="J29" s="261"/>
    </row>
    <row r="30" spans="1:10" s="54" customFormat="1" x14ac:dyDescent="0.25">
      <c r="A30" s="54">
        <f>'G6'!A43-34</f>
        <v>131</v>
      </c>
      <c r="B30" s="186">
        <f>'G6'!B43</f>
        <v>45444</v>
      </c>
      <c r="C30" s="261">
        <f>'G6'!C43</f>
        <v>101.13423064597353</v>
      </c>
      <c r="D30" s="261">
        <f t="shared" ca="1" si="0"/>
        <v>102.34994526614936</v>
      </c>
      <c r="E30" s="261" t="e">
        <f t="shared" si="1"/>
        <v>#N/A</v>
      </c>
      <c r="J30" s="261"/>
    </row>
    <row r="31" spans="1:10" s="54" customFormat="1" x14ac:dyDescent="0.25">
      <c r="A31" s="54">
        <f>'G6'!A44-34</f>
        <v>132</v>
      </c>
      <c r="B31" s="186">
        <f>'G6'!B44</f>
        <v>45474</v>
      </c>
      <c r="C31" s="261">
        <f>'G6'!C44</f>
        <v>101.39747287460511</v>
      </c>
      <c r="D31" s="261">
        <f t="shared" ca="1" si="0"/>
        <v>102.91257449885221</v>
      </c>
      <c r="E31" s="261" t="e">
        <f t="shared" si="1"/>
        <v>#N/A</v>
      </c>
      <c r="J31" s="261"/>
    </row>
    <row r="32" spans="1:10" s="54" customFormat="1" x14ac:dyDescent="0.25">
      <c r="A32" s="54">
        <f>'G6'!A45-34</f>
        <v>133</v>
      </c>
      <c r="B32" s="186">
        <f>'G6'!B45</f>
        <v>45505</v>
      </c>
      <c r="C32" s="261">
        <f>'G6'!C45</f>
        <v>101.76257840040289</v>
      </c>
      <c r="D32" s="261">
        <f t="shared" ca="1" si="0"/>
        <v>103.01709974303081</v>
      </c>
      <c r="E32" s="261" t="e">
        <f t="shared" si="1"/>
        <v>#N/A</v>
      </c>
      <c r="J32" s="261"/>
    </row>
    <row r="33" spans="1:10" s="54" customFormat="1" x14ac:dyDescent="0.25">
      <c r="A33" s="54">
        <f>'G6'!A46-34</f>
        <v>134</v>
      </c>
      <c r="B33" s="186">
        <f>'G6'!B46</f>
        <v>45536</v>
      </c>
      <c r="C33" s="261">
        <f>'G6'!C46</f>
        <v>102.12882845762945</v>
      </c>
      <c r="D33" s="261">
        <f t="shared" ca="1" si="0"/>
        <v>103.1471867573041</v>
      </c>
      <c r="E33" s="261" t="e">
        <f t="shared" si="1"/>
        <v>#N/A</v>
      </c>
      <c r="J33" s="261"/>
    </row>
    <row r="34" spans="1:10" s="54" customFormat="1" x14ac:dyDescent="0.25">
      <c r="A34" s="54">
        <f>'G6'!A47-34</f>
        <v>135</v>
      </c>
      <c r="B34" s="186">
        <f>'G6'!B47</f>
        <v>45566</v>
      </c>
      <c r="C34" s="261">
        <f>'G6'!C47</f>
        <v>102.60838712631049</v>
      </c>
      <c r="D34" s="261">
        <f t="shared" ca="1" si="0"/>
        <v>103.49740617536838</v>
      </c>
      <c r="E34" s="261" t="e">
        <f t="shared" si="1"/>
        <v>#N/A</v>
      </c>
      <c r="J34" s="261"/>
    </row>
    <row r="35" spans="1:10" s="54" customFormat="1" x14ac:dyDescent="0.25">
      <c r="A35" s="54">
        <f>'G6'!A48-34</f>
        <v>136</v>
      </c>
      <c r="B35" s="186">
        <f>'G6'!B48</f>
        <v>45597</v>
      </c>
      <c r="C35" s="261">
        <f>'G6'!C48</f>
        <v>103.30655129789864</v>
      </c>
      <c r="D35" s="261">
        <f t="shared" ca="1" si="0"/>
        <v>110.00955670407615</v>
      </c>
      <c r="E35" s="261" t="e">
        <f t="shared" si="1"/>
        <v>#N/A</v>
      </c>
      <c r="J35" s="261"/>
    </row>
    <row r="36" spans="1:10" s="54" customFormat="1" x14ac:dyDescent="0.25">
      <c r="A36" s="54">
        <f>'G6'!A49-34</f>
        <v>137</v>
      </c>
      <c r="B36" s="186">
        <f>'G6'!B49</f>
        <v>45627</v>
      </c>
      <c r="C36" s="261">
        <f>'G6'!C49</f>
        <v>103.32715286361763</v>
      </c>
      <c r="D36" s="261">
        <f t="shared" ca="1" si="0"/>
        <v>105.11146592117937</v>
      </c>
      <c r="E36" s="261" t="e">
        <f t="shared" si="1"/>
        <v>#N/A</v>
      </c>
      <c r="J36" s="261"/>
    </row>
    <row r="37" spans="1:10" s="54" customFormat="1" x14ac:dyDescent="0.25">
      <c r="A37" s="54">
        <f>'G6'!A50-34</f>
        <v>138</v>
      </c>
      <c r="B37" s="186">
        <f>'G6'!B50</f>
        <v>45658</v>
      </c>
      <c r="C37" s="261">
        <f>'G6'!C50</f>
        <v>103.21384425216316</v>
      </c>
      <c r="D37" s="261">
        <f t="shared" ca="1" si="0"/>
        <v>105.25433382049995</v>
      </c>
      <c r="E37" s="261" t="e">
        <f t="shared" si="1"/>
        <v>#N/A</v>
      </c>
      <c r="J37" s="261"/>
    </row>
    <row r="38" spans="1:10" s="54" customFormat="1" x14ac:dyDescent="0.25">
      <c r="A38" s="54">
        <f>'G6'!A51-34</f>
        <v>139</v>
      </c>
      <c r="B38" s="186">
        <f>'G6'!B51</f>
        <v>45689</v>
      </c>
      <c r="C38" s="261">
        <f>'G6'!C51</f>
        <v>103.35805521219612</v>
      </c>
      <c r="D38" s="261">
        <f t="shared" ca="1" si="0"/>
        <v>105.3223698309332</v>
      </c>
      <c r="E38" s="261" t="e">
        <f t="shared" si="1"/>
        <v>#N/A</v>
      </c>
      <c r="J38" s="261"/>
    </row>
    <row r="39" spans="1:10" s="54" customFormat="1" x14ac:dyDescent="0.25">
      <c r="A39" s="54">
        <f>'G6'!A52-34</f>
        <v>140</v>
      </c>
      <c r="B39" s="186">
        <f>'G6'!B52</f>
        <v>45717</v>
      </c>
      <c r="C39" s="261">
        <f>'G6'!C52</f>
        <v>103.30655129789864</v>
      </c>
      <c r="D39" s="261">
        <f t="shared" ca="1" si="0"/>
        <v>105.44643322566756</v>
      </c>
      <c r="E39" s="261" t="e">
        <f>VLOOKUP(B39,fipezap,17,FALSE)/VLOOKUP($B$27,fipezap,17,FALSE)*100</f>
        <v>#N/A</v>
      </c>
      <c r="J39" s="261"/>
    </row>
    <row r="40" spans="1:10" s="54" customFormat="1" x14ac:dyDescent="0.25">
      <c r="J40" s="261"/>
    </row>
    <row r="41" spans="1:10" s="54" customFormat="1" x14ac:dyDescent="0.25"/>
    <row r="42" spans="1:10" s="166" customFormat="1" x14ac:dyDescent="0.25"/>
    <row r="43" spans="1:10" s="37" customFormat="1" x14ac:dyDescent="0.25"/>
    <row r="44" spans="1:10" s="37" customFormat="1" x14ac:dyDescent="0.25"/>
    <row r="45" spans="1:10" s="37" customFormat="1" x14ac:dyDescent="0.25"/>
    <row r="46" spans="1:10" s="37" customFormat="1" x14ac:dyDescent="0.25">
      <c r="A46" s="166"/>
      <c r="B46" s="166"/>
      <c r="C46" s="166"/>
      <c r="D46" s="166"/>
      <c r="E46" s="166"/>
      <c r="F46" s="166"/>
      <c r="G46" s="166"/>
      <c r="H46" s="166"/>
      <c r="I46" s="166"/>
    </row>
    <row r="47" spans="1:10" s="37" customFormat="1" x14ac:dyDescent="0.25">
      <c r="A47" s="166"/>
      <c r="B47" s="166"/>
      <c r="C47" s="166"/>
      <c r="D47" s="166"/>
      <c r="E47" s="166"/>
      <c r="F47" s="166"/>
      <c r="G47" s="166"/>
      <c r="H47" s="166"/>
      <c r="I47" s="166"/>
    </row>
    <row r="48" spans="1:10" s="37" customFormat="1" x14ac:dyDescent="0.25">
      <c r="A48" s="166"/>
      <c r="B48" s="166"/>
      <c r="C48" s="166"/>
      <c r="D48" s="166"/>
      <c r="E48" s="166"/>
      <c r="F48" s="166"/>
      <c r="G48" s="166"/>
      <c r="H48" s="166"/>
      <c r="I48" s="166"/>
    </row>
    <row r="49" spans="1:9" s="37" customFormat="1" x14ac:dyDescent="0.25">
      <c r="A49" s="166"/>
      <c r="B49" s="166"/>
      <c r="C49" s="166"/>
      <c r="D49" s="166"/>
      <c r="E49" s="166"/>
      <c r="F49" s="166"/>
      <c r="G49" s="166"/>
      <c r="H49" s="166"/>
      <c r="I49" s="166"/>
    </row>
    <row r="50" spans="1:9" s="37" customFormat="1" x14ac:dyDescent="0.25">
      <c r="A50" s="166"/>
      <c r="B50" s="166"/>
      <c r="C50" s="166"/>
      <c r="D50" s="166"/>
      <c r="E50" s="166"/>
      <c r="F50" s="166"/>
      <c r="G50" s="166"/>
      <c r="H50" s="166"/>
      <c r="I50" s="166"/>
    </row>
    <row r="51" spans="1:9" s="37" customFormat="1" x14ac:dyDescent="0.25"/>
    <row r="52" spans="1:9" s="37" customFormat="1" x14ac:dyDescent="0.25"/>
    <row r="53" spans="1:9" s="37" customFormat="1" x14ac:dyDescent="0.25"/>
    <row r="54" spans="1:9" s="37" customFormat="1" x14ac:dyDescent="0.25"/>
    <row r="55" spans="1:9" s="37" customFormat="1" x14ac:dyDescent="0.25"/>
    <row r="56" spans="1:9" s="37" customFormat="1" x14ac:dyDescent="0.25"/>
    <row r="57" spans="1:9" s="37" customFormat="1" x14ac:dyDescent="0.25"/>
    <row r="58" spans="1:9" s="37" customFormat="1" x14ac:dyDescent="0.25"/>
    <row r="59" spans="1:9" s="37" customFormat="1" x14ac:dyDescent="0.25"/>
    <row r="60" spans="1:9" s="37" customFormat="1" x14ac:dyDescent="0.25"/>
    <row r="61" spans="1:9" s="37" customFormat="1" x14ac:dyDescent="0.25"/>
    <row r="62" spans="1:9" s="37" customFormat="1" x14ac:dyDescent="0.25"/>
    <row r="63" spans="1:9" s="37" customFormat="1" x14ac:dyDescent="0.25"/>
    <row r="64" spans="1:9" s="37" customFormat="1" x14ac:dyDescent="0.25"/>
    <row r="65" s="37" customFormat="1" x14ac:dyDescent="0.25"/>
    <row r="66" s="37" customFormat="1" x14ac:dyDescent="0.25"/>
    <row r="67" s="2" customFormat="1" x14ac:dyDescent="0.25"/>
    <row r="68" s="2" customFormat="1" x14ac:dyDescent="0.25"/>
    <row r="69" s="2" customFormat="1" x14ac:dyDescent="0.25"/>
    <row r="70" s="3" customFormat="1" x14ac:dyDescent="0.25"/>
  </sheetData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E27:E39" evalErro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O71"/>
  <sheetViews>
    <sheetView showGridLines="0" topLeftCell="A14" zoomScale="115" zoomScaleNormal="115" workbookViewId="0">
      <selection activeCell="A30" sqref="A30:XFD65"/>
    </sheetView>
  </sheetViews>
  <sheetFormatPr defaultRowHeight="15" x14ac:dyDescent="0.25"/>
  <cols>
    <col min="1" max="1" width="9.140625" customWidth="1"/>
    <col min="4" max="4" width="21" bestFit="1" customWidth="1"/>
    <col min="10" max="10" width="7" customWidth="1"/>
    <col min="11" max="11" width="9.85546875" bestFit="1" customWidth="1"/>
  </cols>
  <sheetData>
    <row r="1" spans="2:10" ht="23.25" x14ac:dyDescent="0.35">
      <c r="B1" s="12" t="s">
        <v>130</v>
      </c>
    </row>
    <row r="2" spans="2:10" ht="4.5" customHeight="1" x14ac:dyDescent="0.25"/>
    <row r="3" spans="2:10" x14ac:dyDescent="0.25">
      <c r="D3" s="16" t="s">
        <v>103</v>
      </c>
    </row>
    <row r="4" spans="2:10" x14ac:dyDescent="0.25">
      <c r="B4" s="8"/>
      <c r="C4" s="9"/>
      <c r="D4" s="9"/>
      <c r="E4" s="9"/>
      <c r="F4" s="9"/>
      <c r="G4" s="9"/>
      <c r="H4" s="9"/>
      <c r="I4" s="229" t="s">
        <v>94</v>
      </c>
      <c r="J4" s="230"/>
    </row>
    <row r="5" spans="2:10" x14ac:dyDescent="0.25">
      <c r="B5" s="10"/>
      <c r="C5" s="11"/>
      <c r="D5" s="11"/>
      <c r="E5" s="11"/>
      <c r="F5" s="11"/>
      <c r="G5" s="11"/>
      <c r="H5" s="11"/>
      <c r="I5" s="6" t="s">
        <v>95</v>
      </c>
      <c r="J5" s="7">
        <f>VLOOKUP($I$4,$K$33:$N$60,4,FALSE)</f>
        <v>26</v>
      </c>
    </row>
    <row r="7" spans="2:10" x14ac:dyDescent="0.25">
      <c r="B7" s="226" t="s">
        <v>151</v>
      </c>
      <c r="C7" s="226"/>
      <c r="D7" s="226"/>
      <c r="E7" s="226"/>
      <c r="F7" s="226"/>
      <c r="G7" s="226"/>
      <c r="H7" s="226"/>
      <c r="I7" s="226"/>
      <c r="J7" s="226"/>
    </row>
    <row r="8" spans="2:10" x14ac:dyDescent="0.25">
      <c r="B8" s="227" t="str">
        <f>CONCATENATE("Variação % ",G32," - ",G31)</f>
        <v>Variação % no mês - março/25</v>
      </c>
      <c r="C8" s="227"/>
      <c r="D8" s="227"/>
      <c r="E8" s="227"/>
      <c r="F8" s="227"/>
      <c r="G8" s="227"/>
      <c r="H8" s="227"/>
      <c r="I8" s="227"/>
      <c r="J8" s="227"/>
    </row>
    <row r="25" spans="2:12" ht="20.25" customHeight="1" x14ac:dyDescent="0.25"/>
    <row r="26" spans="2:12" x14ac:dyDescent="0.25">
      <c r="B26" s="56" t="s">
        <v>101</v>
      </c>
      <c r="C26" s="14"/>
      <c r="D26" s="14"/>
      <c r="E26" s="14"/>
      <c r="F26" s="14"/>
      <c r="G26" s="14"/>
      <c r="H26" s="14"/>
      <c r="I26" s="14"/>
      <c r="J26" s="14"/>
    </row>
    <row r="27" spans="2:12" x14ac:dyDescent="0.25">
      <c r="B27" s="56" t="s">
        <v>102</v>
      </c>
      <c r="C27" s="14"/>
      <c r="D27" s="14"/>
      <c r="E27" s="14"/>
      <c r="F27" s="14"/>
      <c r="G27" s="14"/>
      <c r="H27" s="14"/>
      <c r="I27" s="14"/>
      <c r="J27" s="14"/>
    </row>
    <row r="28" spans="2:12" s="37" customFormat="1" x14ac:dyDescent="0.25"/>
    <row r="29" spans="2:12" s="181" customFormat="1" x14ac:dyDescent="0.25"/>
    <row r="30" spans="2:12" s="262" customFormat="1" ht="16.5" customHeight="1" x14ac:dyDescent="0.25">
      <c r="E30" s="262" t="s">
        <v>88</v>
      </c>
      <c r="F30" s="262" t="s">
        <v>89</v>
      </c>
    </row>
    <row r="31" spans="2:12" s="262" customFormat="1" x14ac:dyDescent="0.25">
      <c r="D31" s="262" t="s">
        <v>71</v>
      </c>
      <c r="E31" s="262">
        <v>171</v>
      </c>
      <c r="F31" s="262">
        <f>E31+3</f>
        <v>174</v>
      </c>
      <c r="G31" s="262" t="str">
        <f>TEXT(VLOOKUP(F31,base_sinapi,2,FALSE),"Mmmm/aa")</f>
        <v>março/25</v>
      </c>
    </row>
    <row r="32" spans="2:12" s="263" customFormat="1" x14ac:dyDescent="0.25">
      <c r="C32" s="263" t="s">
        <v>90</v>
      </c>
      <c r="D32" s="263">
        <v>1</v>
      </c>
      <c r="E32" s="263">
        <f>D32+6</f>
        <v>7</v>
      </c>
      <c r="F32" s="54" t="str">
        <f>VLOOKUP(E32,Nomes!$F$2:$H$10,3,FALSE)</f>
        <v>G</v>
      </c>
      <c r="G32" s="263" t="str">
        <f>TEXT(VLOOKUP(F32,Nomes!H2:J10,3,FALSE),"Geral")</f>
        <v>no mês</v>
      </c>
      <c r="L32" s="263" t="s">
        <v>159</v>
      </c>
    </row>
    <row r="33" spans="4:14" s="263" customFormat="1" x14ac:dyDescent="0.25">
      <c r="D33" s="263" t="s">
        <v>96</v>
      </c>
      <c r="E33" s="263" t="s">
        <v>97</v>
      </c>
      <c r="F33" s="263" t="s">
        <v>98</v>
      </c>
      <c r="G33" s="263" t="s">
        <v>99</v>
      </c>
      <c r="H33" s="263" t="s">
        <v>100</v>
      </c>
      <c r="K33" s="263" t="s">
        <v>96</v>
      </c>
      <c r="L33" s="263" t="str">
        <f>E30</f>
        <v>Escolha</v>
      </c>
      <c r="M33" s="263" t="s">
        <v>72</v>
      </c>
      <c r="N33" s="263" t="s">
        <v>95</v>
      </c>
    </row>
    <row r="34" spans="4:14" s="263" customFormat="1" x14ac:dyDescent="0.25">
      <c r="D34" s="263" t="s">
        <v>12</v>
      </c>
      <c r="E34" s="263">
        <v>3</v>
      </c>
      <c r="F34" s="263" t="str">
        <f>$F$32&amp;E34</f>
        <v>G3</v>
      </c>
      <c r="G34" s="263">
        <f>HLOOKUP(F34,base_sinapi,$F$31,FALSE)+E34/1000000000</f>
        <v>0.46000000300000005</v>
      </c>
      <c r="H34" s="263" t="str">
        <f>TRIM(D34)</f>
        <v>Rondônia</v>
      </c>
      <c r="K34" s="263" t="str">
        <f>VLOOKUP(L34,$G$34:$H$60,2,FALSE)</f>
        <v>Acre</v>
      </c>
      <c r="L34" s="263">
        <f t="shared" ref="L34:L60" si="0">LARGE($G$34:$G$60,N34)</f>
        <v>4.1100000040000007</v>
      </c>
      <c r="M34" s="263">
        <f t="shared" ref="M34:M60" si="1">$G$61</f>
        <v>0.35</v>
      </c>
      <c r="N34" s="263">
        <v>1</v>
      </c>
    </row>
    <row r="35" spans="4:14" s="263" customFormat="1" x14ac:dyDescent="0.25">
      <c r="D35" s="263" t="s">
        <v>13</v>
      </c>
      <c r="E35" s="263">
        <v>4</v>
      </c>
      <c r="F35" s="263" t="str">
        <f t="shared" ref="F35:F61" si="2">$F$32&amp;E35</f>
        <v>G4</v>
      </c>
      <c r="G35" s="263">
        <f t="shared" ref="G35:G60" si="3">HLOOKUP(F35,base_sinapi,$F$31,FALSE)+E35/1000000000</f>
        <v>4.1100000040000007</v>
      </c>
      <c r="H35" s="263" t="str">
        <f t="shared" ref="H35:H61" si="4">TRIM(D35)</f>
        <v>Acre</v>
      </c>
      <c r="K35" s="263" t="str">
        <f t="shared" ref="K35:K60" si="5">VLOOKUP(L35,$G$34:$H$60,2,FALSE)</f>
        <v>Alagoas</v>
      </c>
      <c r="L35" s="263">
        <f t="shared" si="0"/>
        <v>1.150000017</v>
      </c>
      <c r="M35" s="263">
        <f t="shared" si="1"/>
        <v>0.35</v>
      </c>
      <c r="N35" s="263">
        <v>2</v>
      </c>
    </row>
    <row r="36" spans="4:14" s="263" customFormat="1" x14ac:dyDescent="0.25">
      <c r="D36" s="263" t="s">
        <v>14</v>
      </c>
      <c r="E36" s="263">
        <v>5</v>
      </c>
      <c r="F36" s="263" t="str">
        <f t="shared" si="2"/>
        <v>G5</v>
      </c>
      <c r="G36" s="263">
        <f t="shared" si="3"/>
        <v>-2.9999994999999998E-2</v>
      </c>
      <c r="H36" s="263" t="str">
        <f t="shared" si="4"/>
        <v>Amazonas</v>
      </c>
      <c r="K36" s="263" t="str">
        <f t="shared" si="5"/>
        <v>Santa Catarina</v>
      </c>
      <c r="L36" s="263">
        <f t="shared" si="0"/>
        <v>0.89000002700000003</v>
      </c>
      <c r="M36" s="263">
        <f t="shared" si="1"/>
        <v>0.35</v>
      </c>
      <c r="N36" s="263">
        <v>3</v>
      </c>
    </row>
    <row r="37" spans="4:14" s="263" customFormat="1" x14ac:dyDescent="0.25">
      <c r="D37" s="263" t="s">
        <v>15</v>
      </c>
      <c r="E37" s="263">
        <v>6</v>
      </c>
      <c r="F37" s="263" t="str">
        <f t="shared" si="2"/>
        <v>G6</v>
      </c>
      <c r="G37" s="263">
        <f t="shared" si="3"/>
        <v>9.0000005999999994E-2</v>
      </c>
      <c r="H37" s="263" t="str">
        <f t="shared" si="4"/>
        <v>Roraima</v>
      </c>
      <c r="K37" s="263" t="str">
        <f t="shared" si="5"/>
        <v>Pernambuco</v>
      </c>
      <c r="L37" s="263">
        <f t="shared" si="0"/>
        <v>0.67000001600000003</v>
      </c>
      <c r="M37" s="263">
        <f t="shared" si="1"/>
        <v>0.35</v>
      </c>
      <c r="N37" s="263">
        <v>4</v>
      </c>
    </row>
    <row r="38" spans="4:14" s="263" customFormat="1" x14ac:dyDescent="0.25">
      <c r="D38" s="263" t="s">
        <v>16</v>
      </c>
      <c r="E38" s="263">
        <v>7</v>
      </c>
      <c r="F38" s="263" t="str">
        <f t="shared" si="2"/>
        <v>G7</v>
      </c>
      <c r="G38" s="263">
        <f t="shared" si="3"/>
        <v>0.18000000699999999</v>
      </c>
      <c r="H38" s="263" t="str">
        <f t="shared" si="4"/>
        <v>Pará</v>
      </c>
      <c r="K38" s="263" t="str">
        <f t="shared" si="5"/>
        <v>São Paulo</v>
      </c>
      <c r="L38" s="263">
        <f t="shared" si="0"/>
        <v>0.60000002399999997</v>
      </c>
      <c r="M38" s="263">
        <f t="shared" si="1"/>
        <v>0.35</v>
      </c>
      <c r="N38" s="263">
        <v>5</v>
      </c>
    </row>
    <row r="39" spans="4:14" s="263" customFormat="1" x14ac:dyDescent="0.25">
      <c r="D39" s="263" t="s">
        <v>17</v>
      </c>
      <c r="E39" s="263">
        <v>8</v>
      </c>
      <c r="F39" s="263" t="str">
        <f t="shared" si="2"/>
        <v>G8</v>
      </c>
      <c r="G39" s="263">
        <f t="shared" si="3"/>
        <v>0.18000000799999999</v>
      </c>
      <c r="H39" s="263" t="str">
        <f t="shared" si="4"/>
        <v>Amapá</v>
      </c>
      <c r="K39" s="263" t="str">
        <f t="shared" si="5"/>
        <v>Rondônia</v>
      </c>
      <c r="L39" s="263">
        <f t="shared" si="0"/>
        <v>0.46000000300000005</v>
      </c>
      <c r="M39" s="263">
        <f t="shared" si="1"/>
        <v>0.35</v>
      </c>
      <c r="N39" s="263">
        <v>6</v>
      </c>
    </row>
    <row r="40" spans="4:14" s="263" customFormat="1" x14ac:dyDescent="0.25">
      <c r="D40" s="263" t="s">
        <v>18</v>
      </c>
      <c r="E40" s="263">
        <v>9</v>
      </c>
      <c r="F40" s="263" t="str">
        <f t="shared" si="2"/>
        <v>G9</v>
      </c>
      <c r="G40" s="263">
        <f t="shared" si="3"/>
        <v>2.0000008999999999E-2</v>
      </c>
      <c r="H40" s="263" t="str">
        <f t="shared" si="4"/>
        <v>Tocantins</v>
      </c>
      <c r="K40" s="263" t="str">
        <f t="shared" si="5"/>
        <v>Paraíba</v>
      </c>
      <c r="L40" s="263">
        <f t="shared" si="0"/>
        <v>0.45000001500000003</v>
      </c>
      <c r="M40" s="263">
        <f t="shared" si="1"/>
        <v>0.35</v>
      </c>
      <c r="N40" s="263">
        <v>7</v>
      </c>
    </row>
    <row r="41" spans="4:14" s="263" customFormat="1" x14ac:dyDescent="0.25">
      <c r="D41" s="263" t="s">
        <v>20</v>
      </c>
      <c r="E41" s="263">
        <v>11</v>
      </c>
      <c r="F41" s="263" t="str">
        <f t="shared" si="2"/>
        <v>G11</v>
      </c>
      <c r="G41" s="263">
        <f t="shared" si="3"/>
        <v>0.36000001100000001</v>
      </c>
      <c r="H41" s="263" t="str">
        <f t="shared" si="4"/>
        <v>Maranhão</v>
      </c>
      <c r="K41" s="263" t="str">
        <f t="shared" si="5"/>
        <v>Mato Grosso</v>
      </c>
      <c r="L41" s="263">
        <f t="shared" si="0"/>
        <v>0.41000003099999999</v>
      </c>
      <c r="M41" s="263">
        <f t="shared" si="1"/>
        <v>0.35</v>
      </c>
      <c r="N41" s="263">
        <v>8</v>
      </c>
    </row>
    <row r="42" spans="4:14" s="263" customFormat="1" x14ac:dyDescent="0.25">
      <c r="D42" s="263" t="s">
        <v>21</v>
      </c>
      <c r="E42" s="263">
        <v>12</v>
      </c>
      <c r="F42" s="263" t="str">
        <f t="shared" si="2"/>
        <v>G12</v>
      </c>
      <c r="G42" s="263">
        <f t="shared" si="3"/>
        <v>0.380000012</v>
      </c>
      <c r="H42" s="263" t="str">
        <f t="shared" si="4"/>
        <v>Piauí</v>
      </c>
      <c r="K42" s="263" t="str">
        <f t="shared" si="5"/>
        <v>Rio Grande do Norte</v>
      </c>
      <c r="L42" s="263">
        <f t="shared" si="0"/>
        <v>0.41000001399999997</v>
      </c>
      <c r="M42" s="263">
        <f t="shared" si="1"/>
        <v>0.35</v>
      </c>
      <c r="N42" s="263">
        <v>9</v>
      </c>
    </row>
    <row r="43" spans="4:14" s="263" customFormat="1" x14ac:dyDescent="0.25">
      <c r="D43" s="263" t="s">
        <v>22</v>
      </c>
      <c r="E43" s="263">
        <v>13</v>
      </c>
      <c r="F43" s="263" t="str">
        <f t="shared" si="2"/>
        <v>G13</v>
      </c>
      <c r="G43" s="263">
        <f t="shared" si="3"/>
        <v>0.32000001300000003</v>
      </c>
      <c r="H43" s="263" t="str">
        <f t="shared" si="4"/>
        <v>Ceará</v>
      </c>
      <c r="K43" s="263" t="str">
        <f t="shared" si="5"/>
        <v>Piauí</v>
      </c>
      <c r="L43" s="263">
        <f t="shared" si="0"/>
        <v>0.380000012</v>
      </c>
      <c r="M43" s="263">
        <f t="shared" si="1"/>
        <v>0.35</v>
      </c>
      <c r="N43" s="263">
        <v>10</v>
      </c>
    </row>
    <row r="44" spans="4:14" s="263" customFormat="1" x14ac:dyDescent="0.25">
      <c r="D44" s="263" t="s">
        <v>23</v>
      </c>
      <c r="E44" s="263">
        <v>14</v>
      </c>
      <c r="F44" s="263" t="str">
        <f t="shared" si="2"/>
        <v>G14</v>
      </c>
      <c r="G44" s="263">
        <f t="shared" si="3"/>
        <v>0.41000001399999997</v>
      </c>
      <c r="H44" s="263" t="str">
        <f t="shared" si="4"/>
        <v>Rio Grande do Norte</v>
      </c>
      <c r="K44" s="263" t="str">
        <f t="shared" si="5"/>
        <v>Maranhão</v>
      </c>
      <c r="L44" s="263">
        <f t="shared" si="0"/>
        <v>0.36000001100000001</v>
      </c>
      <c r="M44" s="263">
        <f t="shared" si="1"/>
        <v>0.35</v>
      </c>
      <c r="N44" s="263">
        <v>11</v>
      </c>
    </row>
    <row r="45" spans="4:14" s="263" customFormat="1" x14ac:dyDescent="0.25">
      <c r="D45" s="263" t="s">
        <v>24</v>
      </c>
      <c r="E45" s="263">
        <v>15</v>
      </c>
      <c r="F45" s="263" t="str">
        <f t="shared" si="2"/>
        <v>G15</v>
      </c>
      <c r="G45" s="263">
        <f t="shared" si="3"/>
        <v>0.45000001500000003</v>
      </c>
      <c r="H45" s="263" t="str">
        <f t="shared" si="4"/>
        <v>Paraíba</v>
      </c>
      <c r="K45" s="263" t="str">
        <f t="shared" si="5"/>
        <v>Ceará</v>
      </c>
      <c r="L45" s="263">
        <f t="shared" si="0"/>
        <v>0.32000001300000003</v>
      </c>
      <c r="M45" s="263">
        <f t="shared" si="1"/>
        <v>0.35</v>
      </c>
      <c r="N45" s="263">
        <v>12</v>
      </c>
    </row>
    <row r="46" spans="4:14" s="263" customFormat="1" x14ac:dyDescent="0.25">
      <c r="D46" s="263" t="s">
        <v>25</v>
      </c>
      <c r="E46" s="263">
        <v>16</v>
      </c>
      <c r="F46" s="263" t="str">
        <f t="shared" si="2"/>
        <v>G16</v>
      </c>
      <c r="G46" s="263">
        <f t="shared" si="3"/>
        <v>0.67000001600000003</v>
      </c>
      <c r="H46" s="263" t="str">
        <f t="shared" si="4"/>
        <v>Pernambuco</v>
      </c>
      <c r="K46" s="263" t="str">
        <f t="shared" si="5"/>
        <v>Paraná</v>
      </c>
      <c r="L46" s="263">
        <f t="shared" si="0"/>
        <v>0.270000026</v>
      </c>
      <c r="M46" s="263">
        <f t="shared" si="1"/>
        <v>0.35</v>
      </c>
      <c r="N46" s="263">
        <v>13</v>
      </c>
    </row>
    <row r="47" spans="4:14" s="263" customFormat="1" x14ac:dyDescent="0.25">
      <c r="D47" s="263" t="s">
        <v>26</v>
      </c>
      <c r="E47" s="263">
        <v>17</v>
      </c>
      <c r="F47" s="263" t="str">
        <f t="shared" si="2"/>
        <v>G17</v>
      </c>
      <c r="G47" s="263">
        <f t="shared" si="3"/>
        <v>1.150000017</v>
      </c>
      <c r="H47" s="263" t="str">
        <f t="shared" si="4"/>
        <v>Alagoas</v>
      </c>
      <c r="K47" s="263" t="str">
        <f t="shared" si="5"/>
        <v>Minas Gerais</v>
      </c>
      <c r="L47" s="263">
        <f t="shared" si="0"/>
        <v>0.27000002100000003</v>
      </c>
      <c r="M47" s="263">
        <f t="shared" si="1"/>
        <v>0.35</v>
      </c>
      <c r="N47" s="263">
        <v>14</v>
      </c>
    </row>
    <row r="48" spans="4:14" s="263" customFormat="1" x14ac:dyDescent="0.25">
      <c r="D48" s="263" t="s">
        <v>27</v>
      </c>
      <c r="E48" s="263">
        <v>18</v>
      </c>
      <c r="F48" s="263" t="str">
        <f t="shared" si="2"/>
        <v>G18</v>
      </c>
      <c r="G48" s="263">
        <f t="shared" si="3"/>
        <v>0.27000001800000001</v>
      </c>
      <c r="H48" s="263" t="str">
        <f t="shared" si="4"/>
        <v>Sergipe</v>
      </c>
      <c r="K48" s="263" t="str">
        <f t="shared" si="5"/>
        <v>Sergipe</v>
      </c>
      <c r="L48" s="263">
        <f t="shared" si="0"/>
        <v>0.27000001800000001</v>
      </c>
      <c r="M48" s="263">
        <f t="shared" si="1"/>
        <v>0.35</v>
      </c>
      <c r="N48" s="263">
        <v>15</v>
      </c>
    </row>
    <row r="49" spans="4:14" s="263" customFormat="1" x14ac:dyDescent="0.25">
      <c r="D49" s="263" t="s">
        <v>28</v>
      </c>
      <c r="E49" s="263">
        <v>19</v>
      </c>
      <c r="F49" s="263" t="str">
        <f t="shared" si="2"/>
        <v>G19</v>
      </c>
      <c r="G49" s="263">
        <f t="shared" si="3"/>
        <v>-1.9999981E-2</v>
      </c>
      <c r="H49" s="263" t="str">
        <f t="shared" si="4"/>
        <v>Bahia</v>
      </c>
      <c r="K49" s="263" t="str">
        <f t="shared" si="5"/>
        <v>Goiás</v>
      </c>
      <c r="L49" s="263">
        <f t="shared" si="0"/>
        <v>0.240000032</v>
      </c>
      <c r="M49" s="263">
        <f t="shared" si="1"/>
        <v>0.35</v>
      </c>
      <c r="N49" s="263">
        <v>16</v>
      </c>
    </row>
    <row r="50" spans="4:14" s="263" customFormat="1" x14ac:dyDescent="0.25">
      <c r="D50" s="263" t="s">
        <v>30</v>
      </c>
      <c r="E50" s="263">
        <v>21</v>
      </c>
      <c r="F50" s="263" t="str">
        <f t="shared" si="2"/>
        <v>G21</v>
      </c>
      <c r="G50" s="263">
        <f t="shared" si="3"/>
        <v>0.27000002100000003</v>
      </c>
      <c r="H50" s="263" t="str">
        <f t="shared" si="4"/>
        <v>Minas Gerais</v>
      </c>
      <c r="K50" s="263" t="str">
        <f t="shared" si="5"/>
        <v>Rio Grande do Sul</v>
      </c>
      <c r="L50" s="263">
        <f t="shared" si="0"/>
        <v>0.22000002800000001</v>
      </c>
      <c r="M50" s="263">
        <f t="shared" si="1"/>
        <v>0.35</v>
      </c>
      <c r="N50" s="263">
        <v>17</v>
      </c>
    </row>
    <row r="51" spans="4:14" s="263" customFormat="1" x14ac:dyDescent="0.25">
      <c r="D51" s="263" t="s">
        <v>31</v>
      </c>
      <c r="E51" s="263">
        <v>22</v>
      </c>
      <c r="F51" s="263" t="str">
        <f t="shared" si="2"/>
        <v>G22</v>
      </c>
      <c r="G51" s="263">
        <f t="shared" si="3"/>
        <v>-4.9999978E-2</v>
      </c>
      <c r="H51" s="263" t="str">
        <f t="shared" si="4"/>
        <v>Espírito Santo</v>
      </c>
      <c r="K51" s="263" t="str">
        <f t="shared" si="5"/>
        <v>Mato Grosso do Sul</v>
      </c>
      <c r="L51" s="263">
        <f t="shared" si="0"/>
        <v>0.18000003000000001</v>
      </c>
      <c r="M51" s="263">
        <f t="shared" si="1"/>
        <v>0.35</v>
      </c>
      <c r="N51" s="263">
        <v>18</v>
      </c>
    </row>
    <row r="52" spans="4:14" s="263" customFormat="1" x14ac:dyDescent="0.25">
      <c r="D52" s="263" t="s">
        <v>32</v>
      </c>
      <c r="E52" s="263">
        <v>23</v>
      </c>
      <c r="F52" s="263" t="str">
        <f t="shared" si="2"/>
        <v>G23</v>
      </c>
      <c r="G52" s="263">
        <f t="shared" si="3"/>
        <v>-0.13999997700000003</v>
      </c>
      <c r="H52" s="263" t="str">
        <f t="shared" si="4"/>
        <v>Rio de Janeiro</v>
      </c>
      <c r="K52" s="263" t="str">
        <f t="shared" si="5"/>
        <v>Amapá</v>
      </c>
      <c r="L52" s="263">
        <f t="shared" si="0"/>
        <v>0.18000000799999999</v>
      </c>
      <c r="M52" s="263">
        <f t="shared" si="1"/>
        <v>0.35</v>
      </c>
      <c r="N52" s="263">
        <v>19</v>
      </c>
    </row>
    <row r="53" spans="4:14" s="263" customFormat="1" x14ac:dyDescent="0.25">
      <c r="D53" s="263" t="s">
        <v>33</v>
      </c>
      <c r="E53" s="263">
        <v>24</v>
      </c>
      <c r="F53" s="263" t="str">
        <f t="shared" si="2"/>
        <v>G24</v>
      </c>
      <c r="G53" s="263">
        <f t="shared" si="3"/>
        <v>0.60000002399999997</v>
      </c>
      <c r="H53" s="263" t="str">
        <f t="shared" si="4"/>
        <v>São Paulo</v>
      </c>
      <c r="K53" s="263" t="str">
        <f t="shared" si="5"/>
        <v>Pará</v>
      </c>
      <c r="L53" s="263">
        <f t="shared" si="0"/>
        <v>0.18000000699999999</v>
      </c>
      <c r="M53" s="263">
        <f t="shared" si="1"/>
        <v>0.35</v>
      </c>
      <c r="N53" s="263">
        <v>20</v>
      </c>
    </row>
    <row r="54" spans="4:14" s="263" customFormat="1" x14ac:dyDescent="0.25">
      <c r="D54" s="263" t="s">
        <v>35</v>
      </c>
      <c r="E54" s="263">
        <v>26</v>
      </c>
      <c r="F54" s="263" t="str">
        <f t="shared" si="2"/>
        <v>G26</v>
      </c>
      <c r="G54" s="263">
        <f t="shared" si="3"/>
        <v>0.270000026</v>
      </c>
      <c r="H54" s="263" t="str">
        <f t="shared" si="4"/>
        <v>Paraná</v>
      </c>
      <c r="K54" s="263" t="str">
        <f t="shared" si="5"/>
        <v>Roraima</v>
      </c>
      <c r="L54" s="263">
        <f t="shared" si="0"/>
        <v>9.0000005999999994E-2</v>
      </c>
      <c r="M54" s="263">
        <f t="shared" si="1"/>
        <v>0.35</v>
      </c>
      <c r="N54" s="263">
        <v>21</v>
      </c>
    </row>
    <row r="55" spans="4:14" s="263" customFormat="1" x14ac:dyDescent="0.25">
      <c r="D55" s="263" t="s">
        <v>36</v>
      </c>
      <c r="E55" s="263">
        <v>27</v>
      </c>
      <c r="F55" s="263" t="str">
        <f t="shared" si="2"/>
        <v>G27</v>
      </c>
      <c r="G55" s="263">
        <f t="shared" si="3"/>
        <v>0.89000002700000003</v>
      </c>
      <c r="H55" s="263" t="str">
        <f t="shared" si="4"/>
        <v>Santa Catarina</v>
      </c>
      <c r="K55" s="263" t="str">
        <f t="shared" si="5"/>
        <v>Distrito Federal</v>
      </c>
      <c r="L55" s="263">
        <f t="shared" si="0"/>
        <v>3.0000032999999999E-2</v>
      </c>
      <c r="M55" s="263">
        <f t="shared" si="1"/>
        <v>0.35</v>
      </c>
      <c r="N55" s="263">
        <v>22</v>
      </c>
    </row>
    <row r="56" spans="4:14" s="263" customFormat="1" x14ac:dyDescent="0.25">
      <c r="D56" s="263" t="s">
        <v>37</v>
      </c>
      <c r="E56" s="263">
        <v>28</v>
      </c>
      <c r="F56" s="263" t="str">
        <f t="shared" si="2"/>
        <v>G28</v>
      </c>
      <c r="G56" s="263">
        <f t="shared" si="3"/>
        <v>0.22000002800000001</v>
      </c>
      <c r="H56" s="263" t="str">
        <f t="shared" si="4"/>
        <v>Rio Grande do Sul</v>
      </c>
      <c r="K56" s="263" t="str">
        <f t="shared" si="5"/>
        <v>Tocantins</v>
      </c>
      <c r="L56" s="263">
        <f t="shared" si="0"/>
        <v>2.0000008999999999E-2</v>
      </c>
      <c r="M56" s="263">
        <f t="shared" si="1"/>
        <v>0.35</v>
      </c>
      <c r="N56" s="263">
        <v>23</v>
      </c>
    </row>
    <row r="57" spans="4:14" s="263" customFormat="1" x14ac:dyDescent="0.25">
      <c r="D57" s="263" t="s">
        <v>39</v>
      </c>
      <c r="E57" s="263">
        <v>30</v>
      </c>
      <c r="F57" s="263" t="str">
        <f t="shared" si="2"/>
        <v>G30</v>
      </c>
      <c r="G57" s="263">
        <f t="shared" si="3"/>
        <v>0.18000003000000001</v>
      </c>
      <c r="H57" s="263" t="str">
        <f t="shared" si="4"/>
        <v>Mato Grosso do Sul</v>
      </c>
      <c r="K57" s="263" t="str">
        <f t="shared" si="5"/>
        <v>Bahia</v>
      </c>
      <c r="L57" s="263">
        <f t="shared" si="0"/>
        <v>-1.9999981E-2</v>
      </c>
      <c r="M57" s="263">
        <f t="shared" si="1"/>
        <v>0.35</v>
      </c>
      <c r="N57" s="263">
        <v>24</v>
      </c>
    </row>
    <row r="58" spans="4:14" s="263" customFormat="1" x14ac:dyDescent="0.25">
      <c r="D58" s="263" t="s">
        <v>40</v>
      </c>
      <c r="E58" s="263">
        <v>31</v>
      </c>
      <c r="F58" s="263" t="str">
        <f t="shared" si="2"/>
        <v>G31</v>
      </c>
      <c r="G58" s="263">
        <f t="shared" si="3"/>
        <v>0.41000003099999999</v>
      </c>
      <c r="H58" s="263" t="str">
        <f t="shared" si="4"/>
        <v>Mato Grosso</v>
      </c>
      <c r="K58" s="263" t="str">
        <f t="shared" si="5"/>
        <v>Amazonas</v>
      </c>
      <c r="L58" s="263">
        <f t="shared" si="0"/>
        <v>-2.9999994999999998E-2</v>
      </c>
      <c r="M58" s="263">
        <f t="shared" si="1"/>
        <v>0.35</v>
      </c>
      <c r="N58" s="263">
        <v>25</v>
      </c>
    </row>
    <row r="59" spans="4:14" s="263" customFormat="1" x14ac:dyDescent="0.25">
      <c r="D59" s="263" t="s">
        <v>41</v>
      </c>
      <c r="E59" s="263">
        <v>32</v>
      </c>
      <c r="F59" s="263" t="str">
        <f t="shared" si="2"/>
        <v>G32</v>
      </c>
      <c r="G59" s="263">
        <f t="shared" si="3"/>
        <v>0.240000032</v>
      </c>
      <c r="H59" s="263" t="str">
        <f t="shared" si="4"/>
        <v>Goiás</v>
      </c>
      <c r="K59" s="263" t="str">
        <f t="shared" si="5"/>
        <v>Espírito Santo</v>
      </c>
      <c r="L59" s="263">
        <f t="shared" si="0"/>
        <v>-4.9999978E-2</v>
      </c>
      <c r="M59" s="263">
        <f t="shared" si="1"/>
        <v>0.35</v>
      </c>
      <c r="N59" s="263">
        <v>26</v>
      </c>
    </row>
    <row r="60" spans="4:14" s="263" customFormat="1" x14ac:dyDescent="0.25">
      <c r="D60" s="263" t="s">
        <v>42</v>
      </c>
      <c r="E60" s="263">
        <v>33</v>
      </c>
      <c r="F60" s="263" t="str">
        <f t="shared" si="2"/>
        <v>G33</v>
      </c>
      <c r="G60" s="263">
        <f t="shared" si="3"/>
        <v>3.0000032999999999E-2</v>
      </c>
      <c r="H60" s="263" t="str">
        <f t="shared" si="4"/>
        <v>Distrito Federal</v>
      </c>
      <c r="K60" s="263" t="str">
        <f t="shared" si="5"/>
        <v>Rio de Janeiro</v>
      </c>
      <c r="L60" s="263">
        <f t="shared" si="0"/>
        <v>-0.13999997700000003</v>
      </c>
      <c r="M60" s="263">
        <f t="shared" si="1"/>
        <v>0.35</v>
      </c>
      <c r="N60" s="263">
        <v>27</v>
      </c>
    </row>
    <row r="61" spans="4:14" s="263" customFormat="1" x14ac:dyDescent="0.25">
      <c r="D61" s="263" t="s">
        <v>10</v>
      </c>
      <c r="E61" s="263">
        <v>1</v>
      </c>
      <c r="F61" s="263" t="str">
        <f t="shared" si="2"/>
        <v>G1</v>
      </c>
      <c r="G61" s="263">
        <f>HLOOKUP(F61,base_sinapi,$F$31,FALSE)</f>
        <v>0.35</v>
      </c>
      <c r="H61" s="263" t="str">
        <f t="shared" si="4"/>
        <v>Brasil</v>
      </c>
    </row>
    <row r="62" spans="4:14" s="263" customFormat="1" x14ac:dyDescent="0.25"/>
    <row r="63" spans="4:14" s="263" customFormat="1" x14ac:dyDescent="0.25"/>
    <row r="64" spans="4:14" s="263" customFormat="1" x14ac:dyDescent="0.25"/>
    <row r="65" spans="9:15" s="54" customFormat="1" x14ac:dyDescent="0.25"/>
    <row r="66" spans="9:15" s="178" customFormat="1" x14ac:dyDescent="0.25"/>
    <row r="67" spans="9:15" s="178" customFormat="1" x14ac:dyDescent="0.25"/>
    <row r="68" spans="9:15" s="166" customFormat="1" x14ac:dyDescent="0.25"/>
    <row r="69" spans="9:15" s="166" customFormat="1" x14ac:dyDescent="0.25"/>
    <row r="70" spans="9:15" s="54" customFormat="1" x14ac:dyDescent="0.25">
      <c r="I70" s="169"/>
      <c r="J70" s="169"/>
      <c r="K70" s="169"/>
      <c r="L70" s="169"/>
      <c r="M70" s="169"/>
      <c r="N70" s="169"/>
      <c r="O70" s="169"/>
    </row>
    <row r="71" spans="9:15" s="54" customFormat="1" x14ac:dyDescent="0.25">
      <c r="I71" s="169"/>
      <c r="J71" s="169"/>
      <c r="K71" s="169"/>
      <c r="L71" s="169"/>
      <c r="M71" s="169"/>
      <c r="N71" s="169"/>
      <c r="O71" s="169"/>
    </row>
  </sheetData>
  <mergeCells count="3">
    <mergeCell ref="I4:J4"/>
    <mergeCell ref="B8:J8"/>
    <mergeCell ref="B7:J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Option Button 1">
              <controlPr defaultSize="0" autoFill="0" autoLine="0" autoPict="0">
                <anchor moveWithCells="1">
                  <from>
                    <xdr:col>0</xdr:col>
                    <xdr:colOff>600075</xdr:colOff>
                    <xdr:row>3</xdr:row>
                    <xdr:rowOff>95250</xdr:rowOff>
                  </from>
                  <to>
                    <xdr:col>2</xdr:col>
                    <xdr:colOff>466725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Option Button 2">
              <controlPr defaultSize="0" autoFill="0" autoLine="0" autoPict="0">
                <anchor moveWithCells="1">
                  <from>
                    <xdr:col>3</xdr:col>
                    <xdr:colOff>152400</xdr:colOff>
                    <xdr:row>3</xdr:row>
                    <xdr:rowOff>95250</xdr:rowOff>
                  </from>
                  <to>
                    <xdr:col>3</xdr:col>
                    <xdr:colOff>1238250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Option Button 3">
              <controlPr defaultSize="0" autoFill="0" autoLine="0" autoPict="0">
                <anchor moveWithCells="1">
                  <from>
                    <xdr:col>3</xdr:col>
                    <xdr:colOff>1400175</xdr:colOff>
                    <xdr:row>3</xdr:row>
                    <xdr:rowOff>85725</xdr:rowOff>
                  </from>
                  <to>
                    <xdr:col>6</xdr:col>
                    <xdr:colOff>352425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Drop Down 4">
              <controlPr defaultSize="0" autoLine="0" autoPict="0">
                <anchor moveWithCells="1">
                  <from>
                    <xdr:col>1</xdr:col>
                    <xdr:colOff>0</xdr:colOff>
                    <xdr:row>1</xdr:row>
                    <xdr:rowOff>180975</xdr:rowOff>
                  </from>
                  <to>
                    <xdr:col>3</xdr:col>
                    <xdr:colOff>9525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5"/>
  <dimension ref="A1:L69"/>
  <sheetViews>
    <sheetView showGridLines="0" tabSelected="1" workbookViewId="0">
      <selection activeCell="A34" sqref="A34:XFD54"/>
    </sheetView>
  </sheetViews>
  <sheetFormatPr defaultRowHeight="15" x14ac:dyDescent="0.25"/>
  <cols>
    <col min="1" max="1" width="8.42578125" customWidth="1"/>
    <col min="3" max="3" width="10" customWidth="1"/>
    <col min="4" max="4" width="12.28515625" customWidth="1"/>
    <col min="5" max="5" width="7.7109375" customWidth="1"/>
    <col min="6" max="6" width="8.42578125" customWidth="1"/>
    <col min="9" max="9" width="21.42578125" customWidth="1"/>
    <col min="13" max="13" width="3.5703125" customWidth="1"/>
  </cols>
  <sheetData>
    <row r="1" spans="1:9" ht="23.25" x14ac:dyDescent="0.35">
      <c r="A1" s="12" t="s">
        <v>149</v>
      </c>
    </row>
    <row r="2" spans="1:9" ht="5.0999999999999996" customHeight="1" x14ac:dyDescent="0.25">
      <c r="B2" s="1"/>
    </row>
    <row r="3" spans="1:9" x14ac:dyDescent="0.25">
      <c r="C3" s="26" t="s">
        <v>103</v>
      </c>
    </row>
    <row r="4" spans="1:9" x14ac:dyDescent="0.25">
      <c r="A4" s="231" t="s">
        <v>69</v>
      </c>
      <c r="B4" s="224"/>
      <c r="C4" s="224"/>
      <c r="D4" s="224"/>
      <c r="E4" s="224"/>
      <c r="F4" s="224" t="s">
        <v>65</v>
      </c>
      <c r="G4" s="224"/>
      <c r="H4" s="224"/>
      <c r="I4" s="225"/>
    </row>
    <row r="5" spans="1:9" x14ac:dyDescent="0.25">
      <c r="A5" s="17" t="s">
        <v>66</v>
      </c>
      <c r="B5" s="29"/>
      <c r="C5" s="29"/>
      <c r="D5" s="29"/>
      <c r="E5" s="29"/>
      <c r="F5" s="29"/>
      <c r="G5" s="29"/>
      <c r="H5" s="29"/>
      <c r="I5" s="30"/>
    </row>
    <row r="6" spans="1:9" ht="5.0999999999999996" customHeight="1" x14ac:dyDescent="0.25">
      <c r="A6" s="17"/>
      <c r="B6" s="29"/>
      <c r="C6" s="29"/>
      <c r="D6" s="29"/>
      <c r="E6" s="29"/>
      <c r="F6" s="29"/>
      <c r="G6" s="29"/>
      <c r="H6" s="29"/>
      <c r="I6" s="30"/>
    </row>
    <row r="7" spans="1:9" x14ac:dyDescent="0.25">
      <c r="A7" s="18" t="s">
        <v>67</v>
      </c>
      <c r="B7" s="29"/>
      <c r="C7" s="29"/>
      <c r="D7" s="29"/>
      <c r="E7" s="29"/>
      <c r="F7" s="29"/>
      <c r="G7" s="29"/>
      <c r="H7" s="29"/>
      <c r="I7" s="30"/>
    </row>
    <row r="8" spans="1:9" ht="5.0999999999999996" customHeight="1" x14ac:dyDescent="0.25">
      <c r="A8" s="18"/>
      <c r="B8" s="29"/>
      <c r="C8" s="29"/>
      <c r="D8" s="29"/>
      <c r="E8" s="29"/>
      <c r="F8" s="29"/>
      <c r="G8" s="29"/>
      <c r="H8" s="29"/>
      <c r="I8" s="30"/>
    </row>
    <row r="9" spans="1:9" x14ac:dyDescent="0.25">
      <c r="A9" s="19" t="s">
        <v>68</v>
      </c>
      <c r="B9" s="29"/>
      <c r="C9" s="29"/>
      <c r="D9" s="29"/>
      <c r="E9" s="29"/>
      <c r="F9" s="29"/>
      <c r="G9" s="29"/>
      <c r="H9" s="29"/>
      <c r="I9" s="30"/>
    </row>
    <row r="10" spans="1:9" ht="5.0999999999999996" customHeight="1" x14ac:dyDescent="0.25">
      <c r="A10" s="31"/>
      <c r="B10" s="32"/>
      <c r="C10" s="32"/>
      <c r="D10" s="32"/>
      <c r="E10" s="32"/>
      <c r="F10" s="32"/>
      <c r="G10" s="32"/>
      <c r="H10" s="32"/>
      <c r="I10" s="33"/>
    </row>
    <row r="12" spans="1:9" x14ac:dyDescent="0.25">
      <c r="A12" s="226" t="s">
        <v>128</v>
      </c>
      <c r="B12" s="226"/>
      <c r="C12" s="226"/>
      <c r="D12" s="226"/>
      <c r="E12" s="226"/>
      <c r="F12" s="226"/>
      <c r="G12" s="226"/>
      <c r="H12" s="226"/>
      <c r="I12" s="226"/>
    </row>
    <row r="13" spans="1:9" x14ac:dyDescent="0.25">
      <c r="A13" s="227" t="str">
        <f>CONCATENATE("Número índice, base: ",G38,"=100")</f>
        <v>Número índice, base: março/24=100</v>
      </c>
      <c r="B13" s="227"/>
      <c r="C13" s="227"/>
      <c r="D13" s="227"/>
      <c r="E13" s="227"/>
      <c r="F13" s="227"/>
      <c r="G13" s="227"/>
      <c r="H13" s="227"/>
      <c r="I13" s="227"/>
    </row>
    <row r="29" spans="1:1" s="37" customFormat="1" x14ac:dyDescent="0.25"/>
    <row r="30" spans="1:1" s="37" customFormat="1" x14ac:dyDescent="0.25"/>
    <row r="31" spans="1:1" s="3" customFormat="1" x14ac:dyDescent="0.25">
      <c r="A31" s="175" t="s">
        <v>101</v>
      </c>
    </row>
    <row r="32" spans="1:1" s="3" customFormat="1" x14ac:dyDescent="0.25">
      <c r="A32" s="175" t="s">
        <v>102</v>
      </c>
    </row>
    <row r="33" spans="1:8" s="177" customFormat="1" x14ac:dyDescent="0.25">
      <c r="A33" s="176"/>
    </row>
    <row r="34" spans="1:8" s="54" customFormat="1" x14ac:dyDescent="0.25">
      <c r="B34" s="54">
        <v>171</v>
      </c>
      <c r="C34" s="54">
        <f>B34+3</f>
        <v>174</v>
      </c>
    </row>
    <row r="35" spans="1:8" s="54" customFormat="1" x14ac:dyDescent="0.25">
      <c r="A35" s="54" t="s">
        <v>48</v>
      </c>
      <c r="B35" s="54">
        <v>1</v>
      </c>
      <c r="C35" s="54">
        <f>B35+3</f>
        <v>4</v>
      </c>
      <c r="D35" s="54" t="str">
        <f>VLOOKUP(C35,Nomes!$F$2:$H$10,3,FALSE)</f>
        <v>D</v>
      </c>
      <c r="E35" s="54" t="str">
        <f>VLOOKUP($D35,Nomes!$H$2:$J$10,3,FALSE)</f>
        <v>Total</v>
      </c>
      <c r="F35" s="54" t="s">
        <v>44</v>
      </c>
      <c r="G35" s="54">
        <v>22</v>
      </c>
      <c r="H35" s="54" t="str">
        <f>TRIM(VLOOKUP($G35,Nomes!$D$1:$E$34,2,FALSE))</f>
        <v>Espírito Santo</v>
      </c>
    </row>
    <row r="36" spans="1:8" s="54" customFormat="1" x14ac:dyDescent="0.25">
      <c r="A36" s="54" t="s">
        <v>161</v>
      </c>
      <c r="B36" s="54">
        <v>2</v>
      </c>
      <c r="C36" s="54">
        <f>B36+3</f>
        <v>5</v>
      </c>
      <c r="D36" s="54" t="str">
        <f>VLOOKUP(C36,Nomes!$F$2:$H$10,3,FALSE)</f>
        <v>E</v>
      </c>
      <c r="E36" s="54" t="str">
        <f>VLOOKUP($D36,Nomes!$H$2:$J$10,3,FALSE)</f>
        <v>Material</v>
      </c>
      <c r="F36" s="54" t="s">
        <v>44</v>
      </c>
      <c r="G36" s="54">
        <v>22</v>
      </c>
      <c r="H36" s="54" t="str">
        <f>TRIM(VLOOKUP($G36,Nomes!$D$1:$E$34,2,FALSE))</f>
        <v>Espírito Santo</v>
      </c>
    </row>
    <row r="37" spans="1:8" s="54" customFormat="1" x14ac:dyDescent="0.25">
      <c r="A37" s="54" t="s">
        <v>50</v>
      </c>
      <c r="B37" s="54">
        <v>3</v>
      </c>
      <c r="C37" s="54">
        <f>B37+3</f>
        <v>6</v>
      </c>
      <c r="D37" s="54" t="str">
        <f>VLOOKUP(C37,Nomes!$F$2:$H$10,3,FALSE)</f>
        <v>F</v>
      </c>
      <c r="E37" s="54" t="str">
        <f>VLOOKUP($D37,Nomes!$H$2:$J$10,3,FALSE)</f>
        <v>Mão-de-obra</v>
      </c>
      <c r="F37" s="54" t="s">
        <v>44</v>
      </c>
      <c r="G37" s="54">
        <v>22</v>
      </c>
      <c r="H37" s="54" t="str">
        <f>TRIM(VLOOKUP($G37,Nomes!$D$1:$E$34,2,FALSE))</f>
        <v>Espírito Santo</v>
      </c>
    </row>
    <row r="38" spans="1:8" s="54" customFormat="1" x14ac:dyDescent="0.25">
      <c r="C38" s="54" t="str">
        <f>CONCATENATE($D$35,$G$35)</f>
        <v>D22</v>
      </c>
      <c r="D38" s="54" t="str">
        <f>CONCATENATE($D$36,$G$36)</f>
        <v>E22</v>
      </c>
      <c r="E38" s="54" t="str">
        <f>CONCATENATE($D$37,$G$37)</f>
        <v>F22</v>
      </c>
      <c r="G38" s="186" t="str">
        <f>TEXT(VLOOKUP(A40,base_sinapi,2,FALSE),"mmmm/aa")</f>
        <v>março/24</v>
      </c>
    </row>
    <row r="39" spans="1:8" s="54" customFormat="1" ht="75" x14ac:dyDescent="0.25">
      <c r="B39" s="54" t="s">
        <v>51</v>
      </c>
      <c r="C39" s="185" t="str">
        <f>CONCATENATE(E35," - ",H35)</f>
        <v>Total - Espírito Santo</v>
      </c>
      <c r="D39" s="185" t="str">
        <f>CONCATENATE(E36," - ",H36)</f>
        <v>Material - Espírito Santo</v>
      </c>
      <c r="E39" s="185" t="str">
        <f>CONCATENATE(E37," - ",H37)</f>
        <v>Mão-de-obra - Espírito Santo</v>
      </c>
    </row>
    <row r="40" spans="1:8" s="54" customFormat="1" x14ac:dyDescent="0.25">
      <c r="A40" s="54">
        <f t="shared" ref="A40:A49" si="0">A41-1</f>
        <v>162</v>
      </c>
      <c r="B40" s="186">
        <f t="shared" ref="B40:B52" si="1">VLOOKUP(A40,base_sinapi,2,FALSE)</f>
        <v>45352</v>
      </c>
      <c r="C40" s="187">
        <f>HLOOKUP($C$38,base_sinapi,'G6'!$A40,FALSE)/HLOOKUP($C$38,base_sinapi,'G6'!$A$40,FALSE)*100</f>
        <v>100</v>
      </c>
      <c r="D40" s="187">
        <f>HLOOKUP($D$38,base_sinapi,'G6'!$A40,FALSE)/HLOOKUP($D$38,base_sinapi,'G6'!$A$40,FALSE)*100</f>
        <v>100</v>
      </c>
      <c r="E40" s="187">
        <f>HLOOKUP($E$38,base_sinapi,'G6'!$A40,FALSE)/HLOOKUP($E$38,base_sinapi,'G6'!$A$40,FALSE)*100</f>
        <v>100</v>
      </c>
    </row>
    <row r="41" spans="1:8" s="54" customFormat="1" x14ac:dyDescent="0.25">
      <c r="A41" s="54">
        <f t="shared" si="0"/>
        <v>163</v>
      </c>
      <c r="B41" s="186">
        <f t="shared" si="1"/>
        <v>45383</v>
      </c>
      <c r="C41" s="187">
        <f>HLOOKUP($C$38,base_sinapi,'G6'!$A41,FALSE)/HLOOKUP($C$38,base_sinapi,'G6'!$A$40,FALSE)*100</f>
        <v>100.41088678295105</v>
      </c>
      <c r="D41" s="187">
        <f>HLOOKUP($D$38,base_sinapi,'G6'!$A41,FALSE)/HLOOKUP($D$38,base_sinapi,'G6'!$A$40,FALSE)*100</f>
        <v>97.969299007361286</v>
      </c>
      <c r="E41" s="187">
        <f>HLOOKUP($E$38,base_sinapi,'G6'!$A41,FALSE)/HLOOKUP($E$38,base_sinapi,'G6'!$A$40,FALSE)*100</f>
        <v>104.01019707814491</v>
      </c>
    </row>
    <row r="42" spans="1:8" s="54" customFormat="1" x14ac:dyDescent="0.25">
      <c r="A42" s="54">
        <f t="shared" si="0"/>
        <v>164</v>
      </c>
      <c r="B42" s="186">
        <f t="shared" si="1"/>
        <v>45413</v>
      </c>
      <c r="C42" s="187">
        <f>HLOOKUP($C$38,base_sinapi,'G6'!$A42,FALSE)/HLOOKUP($C$38,base_sinapi,'G6'!$A$40,FALSE)*100</f>
        <v>100.93279311449892</v>
      </c>
      <c r="D42" s="187">
        <f>HLOOKUP($D$38,base_sinapi,'G6'!$A42,FALSE)/HLOOKUP($D$38,base_sinapi,'G6'!$A$40,FALSE)*100</f>
        <v>98.362079330937462</v>
      </c>
      <c r="E42" s="187">
        <f>HLOOKUP($E$38,base_sinapi,'G6'!$A42,FALSE)/HLOOKUP($E$38,base_sinapi,'G6'!$A$40,FALSE)*100</f>
        <v>104.72758767199397</v>
      </c>
    </row>
    <row r="43" spans="1:8" s="54" customFormat="1" x14ac:dyDescent="0.25">
      <c r="A43" s="54">
        <f t="shared" si="0"/>
        <v>165</v>
      </c>
      <c r="B43" s="186">
        <f t="shared" si="1"/>
        <v>45444</v>
      </c>
      <c r="C43" s="187">
        <f>HLOOKUP($C$38,base_sinapi,'G6'!$A43,FALSE)/HLOOKUP($C$38,base_sinapi,'G6'!$A$40,FALSE)*100</f>
        <v>101.13423064597353</v>
      </c>
      <c r="D43" s="187">
        <f>HLOOKUP($D$38,base_sinapi,'G6'!$A43,FALSE)/HLOOKUP($D$38,base_sinapi,'G6'!$A$40,FALSE)*100</f>
        <v>98.184392994081577</v>
      </c>
      <c r="E43" s="187">
        <f>HLOOKUP($E$38,base_sinapi,'G6'!$A43,FALSE)/HLOOKUP($E$38,base_sinapi,'G6'!$A$40,FALSE)*100</f>
        <v>105.48174657646175</v>
      </c>
    </row>
    <row r="44" spans="1:8" s="54" customFormat="1" x14ac:dyDescent="0.25">
      <c r="A44" s="54">
        <f t="shared" si="0"/>
        <v>166</v>
      </c>
      <c r="B44" s="186">
        <f t="shared" si="1"/>
        <v>45474</v>
      </c>
      <c r="C44" s="187">
        <f>HLOOKUP($C$38,base_sinapi,'G6'!$A44,FALSE)/HLOOKUP($C$38,base_sinapi,'G6'!$A$40,FALSE)*100</f>
        <v>101.39747287460511</v>
      </c>
      <c r="D44" s="187">
        <f>HLOOKUP($D$38,base_sinapi,'G6'!$A44,FALSE)/HLOOKUP($D$38,base_sinapi,'G6'!$A$40,FALSE)*100</f>
        <v>98.410174880763122</v>
      </c>
      <c r="E44" s="187">
        <f>HLOOKUP($E$38,base_sinapi,'G6'!$A44,FALSE)/HLOOKUP($E$38,base_sinapi,'G6'!$A$40,FALSE)*100</f>
        <v>105.79795404778245</v>
      </c>
    </row>
    <row r="45" spans="1:8" s="54" customFormat="1" x14ac:dyDescent="0.25">
      <c r="A45" s="54">
        <f t="shared" si="0"/>
        <v>167</v>
      </c>
      <c r="B45" s="186">
        <f t="shared" si="1"/>
        <v>45505</v>
      </c>
      <c r="C45" s="187">
        <f>HLOOKUP($C$38,base_sinapi,'G6'!$A45,FALSE)/HLOOKUP($C$38,base_sinapi,'G6'!$A$40,FALSE)*100</f>
        <v>101.76257840040289</v>
      </c>
      <c r="D45" s="187">
        <f>HLOOKUP($D$38,base_sinapi,'G6'!$A45,FALSE)/HLOOKUP($D$38,base_sinapi,'G6'!$A$40,FALSE)*100</f>
        <v>98.597213130085109</v>
      </c>
      <c r="E45" s="187">
        <f>HLOOKUP($E$38,base_sinapi,'G6'!$A45,FALSE)/HLOOKUP($E$38,base_sinapi,'G6'!$A$40,FALSE)*100</f>
        <v>106.42219825473084</v>
      </c>
    </row>
    <row r="46" spans="1:8" s="54" customFormat="1" x14ac:dyDescent="0.25">
      <c r="A46" s="54">
        <f t="shared" si="0"/>
        <v>168</v>
      </c>
      <c r="B46" s="186">
        <f t="shared" si="1"/>
        <v>45536</v>
      </c>
      <c r="C46" s="187">
        <f>HLOOKUP($C$38,base_sinapi,'G6'!$A46,FALSE)/HLOOKUP($C$38,base_sinapi,'G6'!$A$40,FALSE)*100</f>
        <v>102.12882845762945</v>
      </c>
      <c r="D46" s="187">
        <f>HLOOKUP($D$38,base_sinapi,'G6'!$A46,FALSE)/HLOOKUP($D$38,base_sinapi,'G6'!$A$40,FALSE)*100</f>
        <v>99.209095402867035</v>
      </c>
      <c r="E46" s="187">
        <f>HLOOKUP($E$38,base_sinapi,'G6'!$A46,FALSE)/HLOOKUP($E$38,base_sinapi,'G6'!$A$40,FALSE)*100</f>
        <v>106.41157629832989</v>
      </c>
    </row>
    <row r="47" spans="1:8" s="54" customFormat="1" x14ac:dyDescent="0.25">
      <c r="A47" s="54">
        <f t="shared" si="0"/>
        <v>169</v>
      </c>
      <c r="B47" s="186">
        <f t="shared" si="1"/>
        <v>45566</v>
      </c>
      <c r="C47" s="187">
        <f>HLOOKUP($C$38,base_sinapi,'G6'!$A47,FALSE)/HLOOKUP($C$38,base_sinapi,'G6'!$A$40,FALSE)*100</f>
        <v>102.60838712631049</v>
      </c>
      <c r="D47" s="187">
        <f>HLOOKUP($D$38,base_sinapi,'G6'!$A47,FALSE)/HLOOKUP($D$38,base_sinapi,'G6'!$A$40,FALSE)*100</f>
        <v>100.00267197499031</v>
      </c>
      <c r="E47" s="187">
        <f>HLOOKUP($E$38,base_sinapi,'G6'!$A47,FALSE)/HLOOKUP($E$38,base_sinapi,'G6'!$A$40,FALSE)*100</f>
        <v>106.41157629832989</v>
      </c>
    </row>
    <row r="48" spans="1:8" s="54" customFormat="1" x14ac:dyDescent="0.25">
      <c r="A48" s="54">
        <f t="shared" si="0"/>
        <v>170</v>
      </c>
      <c r="B48" s="186">
        <f t="shared" si="1"/>
        <v>45597</v>
      </c>
      <c r="C48" s="187">
        <f>HLOOKUP($C$38,base_sinapi,'G6'!$A48,FALSE)/HLOOKUP($C$38,base_sinapi,'G6'!$A$40,FALSE)*100</f>
        <v>103.30655129789864</v>
      </c>
      <c r="D48" s="187">
        <f>HLOOKUP($D$38,base_sinapi,'G6'!$A48,FALSE)/HLOOKUP($D$38,base_sinapi,'G6'!$A$40,FALSE)*100</f>
        <v>100.91247945919226</v>
      </c>
      <c r="E48" s="187">
        <f>HLOOKUP($E$38,base_sinapi,'G6'!$A48,FALSE)/HLOOKUP($E$38,base_sinapi,'G6'!$A$40,FALSE)*100</f>
        <v>106.79478380233355</v>
      </c>
    </row>
    <row r="49" spans="1:8" s="54" customFormat="1" x14ac:dyDescent="0.25">
      <c r="A49" s="54">
        <f t="shared" si="0"/>
        <v>171</v>
      </c>
      <c r="B49" s="186">
        <f t="shared" si="1"/>
        <v>45627</v>
      </c>
      <c r="C49" s="187">
        <f>HLOOKUP($C$38,base_sinapi,'G6'!$A49,FALSE)/HLOOKUP($C$38,base_sinapi,'G6'!$A$40,FALSE)*100</f>
        <v>103.32715286361763</v>
      </c>
      <c r="D49" s="187">
        <f>HLOOKUP($D$38,base_sinapi,'G6'!$A49,FALSE)/HLOOKUP($D$38,base_sinapi,'G6'!$A$40,FALSE)*100</f>
        <v>100.87239983433756</v>
      </c>
      <c r="E49" s="187">
        <f>HLOOKUP($E$38,base_sinapi,'G6'!$A49,FALSE)/HLOOKUP($E$38,base_sinapi,'G6'!$A$40,FALSE)*100</f>
        <v>106.90182043991238</v>
      </c>
    </row>
    <row r="50" spans="1:8" s="54" customFormat="1" x14ac:dyDescent="0.25">
      <c r="A50" s="54">
        <f>A51-1</f>
        <v>172</v>
      </c>
      <c r="B50" s="186">
        <f t="shared" si="1"/>
        <v>45658</v>
      </c>
      <c r="C50" s="187">
        <f>HLOOKUP($C$38,base_sinapi,'G6'!$A50,FALSE)/HLOOKUP($C$38,base_sinapi,'G6'!$A$40,FALSE)*100</f>
        <v>103.21384425216316</v>
      </c>
      <c r="D50" s="187">
        <f>HLOOKUP($D$38,base_sinapi,'G6'!$A50,FALSE)/HLOOKUP($D$38,base_sinapi,'G6'!$A$40,FALSE)*100</f>
        <v>100.6907055349962</v>
      </c>
      <c r="E50" s="187">
        <f>HLOOKUP($E$38,base_sinapi,'G6'!$A50,FALSE)/HLOOKUP($E$38,base_sinapi,'G6'!$A$40,FALSE)*100</f>
        <v>106.90182043991238</v>
      </c>
    </row>
    <row r="51" spans="1:8" s="54" customFormat="1" x14ac:dyDescent="0.25">
      <c r="A51" s="54">
        <f>A52-1</f>
        <v>173</v>
      </c>
      <c r="B51" s="186">
        <f t="shared" si="1"/>
        <v>45689</v>
      </c>
      <c r="C51" s="187">
        <f>HLOOKUP($C$38,base_sinapi,'G6'!$A51,FALSE)/HLOOKUP($C$38,base_sinapi,'G6'!$A$40,FALSE)*100</f>
        <v>103.35805521219612</v>
      </c>
      <c r="D51" s="187">
        <f>HLOOKUP($D$38,base_sinapi,'G6'!$A51,FALSE)/HLOOKUP($D$38,base_sinapi,'G6'!$A$40,FALSE)*100</f>
        <v>100.92183137165836</v>
      </c>
      <c r="E51" s="187">
        <f>HLOOKUP($E$38,base_sinapi,'G6'!$A51,FALSE)/HLOOKUP($E$38,base_sinapi,'G6'!$A$40,FALSE)*100</f>
        <v>106.90182043991238</v>
      </c>
    </row>
    <row r="52" spans="1:8" s="54" customFormat="1" x14ac:dyDescent="0.25">
      <c r="A52" s="54">
        <f>$C$34</f>
        <v>174</v>
      </c>
      <c r="B52" s="186">
        <f t="shared" si="1"/>
        <v>45717</v>
      </c>
      <c r="C52" s="187">
        <f>HLOOKUP($C$38,base_sinapi,'G6'!$A52,FALSE)/HLOOKUP($C$38,base_sinapi,'G6'!$A$40,FALSE)*100</f>
        <v>103.30655129789864</v>
      </c>
      <c r="D52" s="187">
        <f>HLOOKUP($D$38,base_sinapi,'G6'!$A52,FALSE)/HLOOKUP($D$38,base_sinapi,'G6'!$A$40,FALSE)*100</f>
        <v>100.83098422198769</v>
      </c>
      <c r="E52" s="187">
        <f>HLOOKUP($E$38,base_sinapi,'G6'!$A52,FALSE)/HLOOKUP($E$38,base_sinapi,'G6'!$A$40,FALSE)*100</f>
        <v>106.90182043991238</v>
      </c>
    </row>
    <row r="53" spans="1:8" s="54" customFormat="1" x14ac:dyDescent="0.25"/>
    <row r="54" spans="1:8" s="2" customFormat="1" x14ac:dyDescent="0.25"/>
    <row r="55" spans="1:8" s="3" customFormat="1" x14ac:dyDescent="0.25"/>
    <row r="56" spans="1:8" s="3" customFormat="1" x14ac:dyDescent="0.25"/>
    <row r="57" spans="1:8" s="3" customFormat="1" x14ac:dyDescent="0.25"/>
    <row r="58" spans="1:8" s="3" customFormat="1" x14ac:dyDescent="0.25"/>
    <row r="59" spans="1:8" s="3" customFormat="1" x14ac:dyDescent="0.25"/>
    <row r="60" spans="1:8" s="3" customFormat="1" x14ac:dyDescent="0.25"/>
    <row r="61" spans="1:8" s="3" customFormat="1" x14ac:dyDescent="0.25"/>
    <row r="62" spans="1:8" s="37" customFormat="1" x14ac:dyDescent="0.25"/>
    <row r="63" spans="1:8" s="37" customFormat="1" x14ac:dyDescent="0.25"/>
    <row r="64" spans="1:8" s="3" customFormat="1" x14ac:dyDescent="0.25">
      <c r="A64" s="170"/>
      <c r="B64" s="170"/>
      <c r="C64" s="170"/>
      <c r="D64" s="170"/>
      <c r="E64" s="170"/>
      <c r="F64" s="170"/>
      <c r="G64" s="170"/>
      <c r="H64" s="170"/>
    </row>
    <row r="65" spans="1:12" s="3" customFormat="1" x14ac:dyDescent="0.25">
      <c r="A65" s="170"/>
      <c r="B65" s="170"/>
      <c r="C65" s="170"/>
      <c r="D65" s="170"/>
      <c r="E65" s="170"/>
      <c r="F65" s="170"/>
      <c r="G65" s="170"/>
      <c r="H65" s="170"/>
    </row>
    <row r="66" spans="1:12" s="3" customFormat="1" x14ac:dyDescent="0.25">
      <c r="A66" s="170"/>
      <c r="B66" s="170"/>
      <c r="C66" s="170"/>
      <c r="D66" s="170"/>
      <c r="E66" s="170"/>
      <c r="F66" s="170"/>
      <c r="G66" s="170"/>
      <c r="H66" s="170"/>
    </row>
    <row r="67" spans="1:12" s="3" customFormat="1" x14ac:dyDescent="0.25"/>
    <row r="68" spans="1:12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</sheetData>
  <mergeCells count="4">
    <mergeCell ref="A4:E4"/>
    <mergeCell ref="F4:I4"/>
    <mergeCell ref="A12:I12"/>
    <mergeCell ref="A13:I13"/>
  </mergeCells>
  <pageMargins left="0.511811024" right="0.511811024" top="0.78740157499999996" bottom="0.78740157499999996" header="0.31496062000000002" footer="0.31496062000000002"/>
  <pageSetup paperSize="13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47625</xdr:rowOff>
                  </from>
                  <to>
                    <xdr:col>5</xdr:col>
                    <xdr:colOff>19050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autoLine="0" autoPict="0">
                <anchor moveWithCells="1">
                  <from>
                    <xdr:col>1</xdr:col>
                    <xdr:colOff>0</xdr:colOff>
                    <xdr:row>6</xdr:row>
                    <xdr:rowOff>47625</xdr:rowOff>
                  </from>
                  <to>
                    <xdr:col>5</xdr:col>
                    <xdr:colOff>19050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Drop Down 3">
              <controlPr defaultSize="0" autoLine="0" autoPict="0">
                <anchor moveWithCells="1">
                  <from>
                    <xdr:col>1</xdr:col>
                    <xdr:colOff>0</xdr:colOff>
                    <xdr:row>8</xdr:row>
                    <xdr:rowOff>47625</xdr:rowOff>
                  </from>
                  <to>
                    <xdr:col>5</xdr:col>
                    <xdr:colOff>19050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Drop Down 4">
              <controlPr defaultSize="0" autoLine="0" autoPict="0">
                <anchor moveWithCells="1">
                  <from>
                    <xdr:col>6</xdr:col>
                    <xdr:colOff>0</xdr:colOff>
                    <xdr:row>4</xdr:row>
                    <xdr:rowOff>38100</xdr:rowOff>
                  </from>
                  <to>
                    <xdr:col>8</xdr:col>
                    <xdr:colOff>981075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Drop Down 5">
              <controlPr defaultSize="0" autoLine="0" autoPict="0">
                <anchor moveWithCells="1">
                  <from>
                    <xdr:col>6</xdr:col>
                    <xdr:colOff>0</xdr:colOff>
                    <xdr:row>6</xdr:row>
                    <xdr:rowOff>47625</xdr:rowOff>
                  </from>
                  <to>
                    <xdr:col>8</xdr:col>
                    <xdr:colOff>981075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Drop Down 6">
              <controlPr defaultSize="0" autoLine="0" autoPict="0">
                <anchor moveWithCells="1">
                  <from>
                    <xdr:col>6</xdr:col>
                    <xdr:colOff>0</xdr:colOff>
                    <xdr:row>8</xdr:row>
                    <xdr:rowOff>47625</xdr:rowOff>
                  </from>
                  <to>
                    <xdr:col>8</xdr:col>
                    <xdr:colOff>981075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Drop Down 7">
              <controlPr defaultSize="0" autoLine="0" autoPict="0">
                <anchor moveWithCells="1">
                  <from>
                    <xdr:col>0</xdr:col>
                    <xdr:colOff>0</xdr:colOff>
                    <xdr:row>1</xdr:row>
                    <xdr:rowOff>180975</xdr:rowOff>
                  </from>
                  <to>
                    <xdr:col>1</xdr:col>
                    <xdr:colOff>533400</xdr:colOff>
                    <xdr:row>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63"/>
  <sheetViews>
    <sheetView showGridLines="0" zoomScale="110" zoomScaleNormal="110" workbookViewId="0">
      <selection activeCell="H23" sqref="H23"/>
    </sheetView>
  </sheetViews>
  <sheetFormatPr defaultRowHeight="15" x14ac:dyDescent="0.25"/>
  <cols>
    <col min="1" max="1" width="10.7109375" customWidth="1"/>
    <col min="2" max="2" width="21" bestFit="1" customWidth="1"/>
    <col min="3" max="6" width="13.28515625" customWidth="1"/>
    <col min="8" max="20" width="9.140625" style="37"/>
  </cols>
  <sheetData>
    <row r="1" spans="1:9" ht="27.75" customHeight="1" x14ac:dyDescent="0.25">
      <c r="C1" s="16" t="s">
        <v>103</v>
      </c>
    </row>
    <row r="3" spans="1:9" x14ac:dyDescent="0.25">
      <c r="A3" s="57" t="s">
        <v>114</v>
      </c>
      <c r="B3" s="58" t="s">
        <v>127</v>
      </c>
      <c r="C3" s="35"/>
      <c r="D3" s="35"/>
      <c r="E3" s="35"/>
      <c r="F3" s="35"/>
      <c r="G3" s="35"/>
      <c r="H3" s="52"/>
      <c r="I3" s="52"/>
    </row>
    <row r="4" spans="1:9" x14ac:dyDescent="0.25">
      <c r="A4" s="59"/>
      <c r="B4" s="60" t="str">
        <f>PROPER(E45)</f>
        <v>Março/25</v>
      </c>
      <c r="C4" s="36"/>
      <c r="D4" s="36"/>
      <c r="E4" s="36"/>
      <c r="F4" s="36"/>
      <c r="G4" s="36"/>
      <c r="H4" s="53"/>
      <c r="I4" s="53"/>
    </row>
    <row r="5" spans="1:9" x14ac:dyDescent="0.25">
      <c r="A5" s="2"/>
      <c r="B5" s="233" t="s">
        <v>44</v>
      </c>
      <c r="C5" s="61" t="s">
        <v>109</v>
      </c>
      <c r="D5" s="232" t="s">
        <v>110</v>
      </c>
      <c r="E5" s="232"/>
      <c r="F5" s="232"/>
    </row>
    <row r="6" spans="1:9" ht="22.5" x14ac:dyDescent="0.25">
      <c r="A6" s="2" t="s">
        <v>46</v>
      </c>
      <c r="B6" s="234"/>
      <c r="C6" s="62" t="s">
        <v>158</v>
      </c>
      <c r="D6" s="62" t="s">
        <v>137</v>
      </c>
      <c r="E6" s="62" t="s">
        <v>156</v>
      </c>
      <c r="F6" s="62" t="s">
        <v>157</v>
      </c>
    </row>
    <row r="7" spans="1:9" x14ac:dyDescent="0.25">
      <c r="A7" s="2">
        <v>1</v>
      </c>
      <c r="B7" s="63" t="s">
        <v>10</v>
      </c>
      <c r="C7" s="64">
        <f>HLOOKUP(CONCATENATE(C$44,$A7),base_sinapi,$D$45,FALSE)</f>
        <v>1810.25</v>
      </c>
      <c r="D7" s="65">
        <f>HLOOKUP(CONCATENATE(D$44,$A7),base_sinapi,$D$45,FALSE)</f>
        <v>0.35</v>
      </c>
      <c r="E7" s="65">
        <f>HLOOKUP(CONCATENATE(E$44,$A7),base_sinapi,$D$45,FALSE)</f>
        <v>1.0900000000000001</v>
      </c>
      <c r="F7" s="65">
        <f t="shared" ref="F7:F39" si="0">HLOOKUP(CONCATENATE("I",$A7),base_sinapi,$D$45,FALSE)</f>
        <v>4.6900000000000004</v>
      </c>
    </row>
    <row r="8" spans="1:9" x14ac:dyDescent="0.25">
      <c r="A8" s="2">
        <v>2</v>
      </c>
      <c r="B8" s="66" t="s">
        <v>11</v>
      </c>
      <c r="C8" s="67">
        <f t="shared" ref="C8:C39" si="1">HLOOKUP(CONCATENATE(C$44,$A8),base_sinapi,$D$45,FALSE)</f>
        <v>1879.34</v>
      </c>
      <c r="D8" s="68">
        <f t="shared" ref="D8:E26" si="2">HLOOKUP(CONCATENATE(D$44,$A8),base_sinapi,$D$45,FALSE)</f>
        <v>0.42</v>
      </c>
      <c r="E8" s="68">
        <f t="shared" si="2"/>
        <v>1.1499999999999999</v>
      </c>
      <c r="F8" s="68">
        <f t="shared" si="0"/>
        <v>5.1100000000000003</v>
      </c>
    </row>
    <row r="9" spans="1:9" x14ac:dyDescent="0.25">
      <c r="A9" s="2">
        <v>3</v>
      </c>
      <c r="B9" s="69" t="s">
        <v>12</v>
      </c>
      <c r="C9" s="70">
        <f t="shared" si="1"/>
        <v>1999.9</v>
      </c>
      <c r="D9" s="71">
        <f t="shared" si="2"/>
        <v>0.46</v>
      </c>
      <c r="E9" s="71">
        <f t="shared" si="2"/>
        <v>0.81</v>
      </c>
      <c r="F9" s="71">
        <f t="shared" si="0"/>
        <v>8.92</v>
      </c>
    </row>
    <row r="10" spans="1:9" x14ac:dyDescent="0.25">
      <c r="A10" s="2">
        <v>4</v>
      </c>
      <c r="B10" s="69" t="s">
        <v>13</v>
      </c>
      <c r="C10" s="70">
        <f t="shared" si="1"/>
        <v>2069.71</v>
      </c>
      <c r="D10" s="71">
        <f t="shared" si="2"/>
        <v>4.1100000000000003</v>
      </c>
      <c r="E10" s="71">
        <f t="shared" si="2"/>
        <v>4.9400000000000004</v>
      </c>
      <c r="F10" s="71">
        <f t="shared" si="0"/>
        <v>9.19</v>
      </c>
    </row>
    <row r="11" spans="1:9" x14ac:dyDescent="0.25">
      <c r="A11" s="2">
        <v>5</v>
      </c>
      <c r="B11" s="69" t="s">
        <v>14</v>
      </c>
      <c r="C11" s="70">
        <f t="shared" si="1"/>
        <v>1831.16</v>
      </c>
      <c r="D11" s="71">
        <f t="shared" si="2"/>
        <v>-0.03</v>
      </c>
      <c r="E11" s="71">
        <f t="shared" si="2"/>
        <v>0.39</v>
      </c>
      <c r="F11" s="71">
        <f t="shared" si="0"/>
        <v>1.35</v>
      </c>
    </row>
    <row r="12" spans="1:9" x14ac:dyDescent="0.25">
      <c r="A12" s="2">
        <v>6</v>
      </c>
      <c r="B12" s="69" t="s">
        <v>15</v>
      </c>
      <c r="C12" s="70">
        <f t="shared" si="1"/>
        <v>1994.34</v>
      </c>
      <c r="D12" s="71">
        <f t="shared" si="2"/>
        <v>0.09</v>
      </c>
      <c r="E12" s="71">
        <f t="shared" si="2"/>
        <v>0.23</v>
      </c>
      <c r="F12" s="71">
        <f t="shared" si="0"/>
        <v>5.15</v>
      </c>
    </row>
    <row r="13" spans="1:9" x14ac:dyDescent="0.25">
      <c r="A13" s="2">
        <v>7</v>
      </c>
      <c r="B13" s="69" t="s">
        <v>16</v>
      </c>
      <c r="C13" s="70">
        <f t="shared" si="1"/>
        <v>1847.43</v>
      </c>
      <c r="D13" s="71">
        <f t="shared" si="2"/>
        <v>0.18</v>
      </c>
      <c r="E13" s="71">
        <f t="shared" si="2"/>
        <v>0.85</v>
      </c>
      <c r="F13" s="71">
        <f t="shared" si="0"/>
        <v>5.99</v>
      </c>
    </row>
    <row r="14" spans="1:9" x14ac:dyDescent="0.25">
      <c r="A14" s="2">
        <v>8</v>
      </c>
      <c r="B14" s="69" t="s">
        <v>17</v>
      </c>
      <c r="C14" s="70">
        <f t="shared" si="1"/>
        <v>1844.68</v>
      </c>
      <c r="D14" s="71">
        <f t="shared" si="2"/>
        <v>0.18</v>
      </c>
      <c r="E14" s="71">
        <f t="shared" si="2"/>
        <v>3.01</v>
      </c>
      <c r="F14" s="71">
        <f t="shared" si="0"/>
        <v>7.01</v>
      </c>
    </row>
    <row r="15" spans="1:9" x14ac:dyDescent="0.25">
      <c r="A15" s="2">
        <v>9</v>
      </c>
      <c r="B15" s="69" t="s">
        <v>18</v>
      </c>
      <c r="C15" s="70">
        <f t="shared" si="1"/>
        <v>1895.56</v>
      </c>
      <c r="D15" s="71">
        <f t="shared" si="2"/>
        <v>0.02</v>
      </c>
      <c r="E15" s="71">
        <f t="shared" si="2"/>
        <v>0.88</v>
      </c>
      <c r="F15" s="71">
        <f t="shared" si="0"/>
        <v>3.09</v>
      </c>
    </row>
    <row r="16" spans="1:9" x14ac:dyDescent="0.25">
      <c r="A16" s="2">
        <v>10</v>
      </c>
      <c r="B16" s="66" t="s">
        <v>19</v>
      </c>
      <c r="C16" s="67">
        <f t="shared" si="1"/>
        <v>1682.3</v>
      </c>
      <c r="D16" s="68">
        <f t="shared" si="2"/>
        <v>0.35</v>
      </c>
      <c r="E16" s="68">
        <f t="shared" si="2"/>
        <v>1.0900000000000001</v>
      </c>
      <c r="F16" s="68">
        <f t="shared" si="0"/>
        <v>4.42</v>
      </c>
    </row>
    <row r="17" spans="1:6" x14ac:dyDescent="0.25">
      <c r="A17" s="2">
        <v>11</v>
      </c>
      <c r="B17" s="69" t="s">
        <v>20</v>
      </c>
      <c r="C17" s="70">
        <f t="shared" si="1"/>
        <v>1745.29</v>
      </c>
      <c r="D17" s="71">
        <f t="shared" si="2"/>
        <v>0.36</v>
      </c>
      <c r="E17" s="71">
        <f t="shared" si="2"/>
        <v>0.25</v>
      </c>
      <c r="F17" s="71">
        <f t="shared" si="0"/>
        <v>4.6500000000000004</v>
      </c>
    </row>
    <row r="18" spans="1:6" x14ac:dyDescent="0.25">
      <c r="A18" s="2">
        <v>12</v>
      </c>
      <c r="B18" s="69" t="s">
        <v>21</v>
      </c>
      <c r="C18" s="70">
        <f t="shared" si="1"/>
        <v>1738.07</v>
      </c>
      <c r="D18" s="71">
        <f t="shared" si="2"/>
        <v>0.38</v>
      </c>
      <c r="E18" s="71">
        <f t="shared" si="2"/>
        <v>2.5299999999999998</v>
      </c>
      <c r="F18" s="71">
        <f t="shared" si="0"/>
        <v>6.5</v>
      </c>
    </row>
    <row r="19" spans="1:6" x14ac:dyDescent="0.25">
      <c r="A19" s="2">
        <v>13</v>
      </c>
      <c r="B19" s="69" t="s">
        <v>22</v>
      </c>
      <c r="C19" s="70">
        <f t="shared" si="1"/>
        <v>1696.21</v>
      </c>
      <c r="D19" s="71">
        <f t="shared" si="2"/>
        <v>0.32</v>
      </c>
      <c r="E19" s="71">
        <f t="shared" si="2"/>
        <v>1.95</v>
      </c>
      <c r="F19" s="71">
        <f t="shared" si="0"/>
        <v>5.26</v>
      </c>
    </row>
    <row r="20" spans="1:6" x14ac:dyDescent="0.25">
      <c r="A20" s="2">
        <v>14</v>
      </c>
      <c r="B20" s="69" t="s">
        <v>23</v>
      </c>
      <c r="C20" s="70">
        <f t="shared" si="1"/>
        <v>1713.24</v>
      </c>
      <c r="D20" s="71">
        <f t="shared" si="2"/>
        <v>0.41</v>
      </c>
      <c r="E20" s="71">
        <f t="shared" si="2"/>
        <v>1.68</v>
      </c>
      <c r="F20" s="71">
        <f t="shared" si="0"/>
        <v>3.85</v>
      </c>
    </row>
    <row r="21" spans="1:6" x14ac:dyDescent="0.25">
      <c r="A21" s="2">
        <v>15</v>
      </c>
      <c r="B21" s="69" t="s">
        <v>24</v>
      </c>
      <c r="C21" s="70">
        <f t="shared" si="1"/>
        <v>1740.35</v>
      </c>
      <c r="D21" s="71">
        <f t="shared" si="2"/>
        <v>0.45</v>
      </c>
      <c r="E21" s="71">
        <f t="shared" si="2"/>
        <v>0.77</v>
      </c>
      <c r="F21" s="71">
        <f t="shared" si="0"/>
        <v>4.79</v>
      </c>
    </row>
    <row r="22" spans="1:6" x14ac:dyDescent="0.25">
      <c r="A22" s="2">
        <v>16</v>
      </c>
      <c r="B22" s="69" t="s">
        <v>25</v>
      </c>
      <c r="C22" s="70">
        <f t="shared" si="1"/>
        <v>1614.18</v>
      </c>
      <c r="D22" s="71">
        <f t="shared" si="2"/>
        <v>0.67</v>
      </c>
      <c r="E22" s="71">
        <f t="shared" si="2"/>
        <v>0.84</v>
      </c>
      <c r="F22" s="71">
        <f t="shared" si="0"/>
        <v>2.84</v>
      </c>
    </row>
    <row r="23" spans="1:6" x14ac:dyDescent="0.25">
      <c r="A23" s="2">
        <v>17</v>
      </c>
      <c r="B23" s="69" t="s">
        <v>26</v>
      </c>
      <c r="C23" s="70">
        <f t="shared" si="1"/>
        <v>1649.07</v>
      </c>
      <c r="D23" s="71">
        <f t="shared" si="2"/>
        <v>1.1499999999999999</v>
      </c>
      <c r="E23" s="71">
        <f t="shared" si="2"/>
        <v>2.48</v>
      </c>
      <c r="F23" s="71">
        <f t="shared" si="0"/>
        <v>4.62</v>
      </c>
    </row>
    <row r="24" spans="1:6" x14ac:dyDescent="0.25">
      <c r="A24" s="2">
        <v>18</v>
      </c>
      <c r="B24" s="69" t="s">
        <v>27</v>
      </c>
      <c r="C24" s="70">
        <f t="shared" si="1"/>
        <v>1607.93</v>
      </c>
      <c r="D24" s="71">
        <f t="shared" si="2"/>
        <v>0.27</v>
      </c>
      <c r="E24" s="71">
        <f t="shared" si="2"/>
        <v>0.81</v>
      </c>
      <c r="F24" s="71">
        <f t="shared" si="0"/>
        <v>3.52</v>
      </c>
    </row>
    <row r="25" spans="1:6" x14ac:dyDescent="0.25">
      <c r="A25" s="2">
        <v>19</v>
      </c>
      <c r="B25" s="69" t="s">
        <v>28</v>
      </c>
      <c r="C25" s="70">
        <f t="shared" si="1"/>
        <v>1667.48</v>
      </c>
      <c r="D25" s="71">
        <f t="shared" si="2"/>
        <v>-0.02</v>
      </c>
      <c r="E25" s="71">
        <f t="shared" si="2"/>
        <v>0.63</v>
      </c>
      <c r="F25" s="71">
        <f t="shared" si="0"/>
        <v>4.3600000000000003</v>
      </c>
    </row>
    <row r="26" spans="1:6" x14ac:dyDescent="0.25">
      <c r="A26" s="2">
        <v>20</v>
      </c>
      <c r="B26" s="66" t="s">
        <v>29</v>
      </c>
      <c r="C26" s="67">
        <f t="shared" si="1"/>
        <v>1859.07</v>
      </c>
      <c r="D26" s="68">
        <f t="shared" si="2"/>
        <v>0.34</v>
      </c>
      <c r="E26" s="68">
        <f t="shared" si="2"/>
        <v>1.2</v>
      </c>
      <c r="F26" s="68">
        <f t="shared" si="0"/>
        <v>5.18</v>
      </c>
    </row>
    <row r="27" spans="1:6" x14ac:dyDescent="0.25">
      <c r="A27" s="2">
        <v>21</v>
      </c>
      <c r="B27" s="69" t="s">
        <v>30</v>
      </c>
      <c r="C27" s="70">
        <f t="shared" si="1"/>
        <v>1717.89</v>
      </c>
      <c r="D27" s="71">
        <f t="shared" ref="D27:E39" si="3">HLOOKUP(CONCATENATE(D$44,$A27),base_sinapi,$D$45,FALSE)</f>
        <v>0.27</v>
      </c>
      <c r="E27" s="71">
        <f t="shared" si="3"/>
        <v>1.94</v>
      </c>
      <c r="F27" s="71">
        <f t="shared" si="0"/>
        <v>6.07</v>
      </c>
    </row>
    <row r="28" spans="1:6" x14ac:dyDescent="0.25">
      <c r="A28" s="54">
        <v>22</v>
      </c>
      <c r="B28" s="72" t="s">
        <v>31</v>
      </c>
      <c r="C28" s="73">
        <f>HLOOKUP(CONCATENATE(C$44,$A28),base_sinapi,$D$45,FALSE)</f>
        <v>1626.69</v>
      </c>
      <c r="D28" s="74">
        <f>HLOOKUP(CONCATENATE(D$44,$A28),base_sinapi,$D$45,FALSE)</f>
        <v>-0.05</v>
      </c>
      <c r="E28" s="74">
        <f t="shared" si="3"/>
        <v>-0.02</v>
      </c>
      <c r="F28" s="74">
        <f>HLOOKUP(CONCATENATE("I",$A28),base_sinapi,$D$45,FALSE)</f>
        <v>3.31</v>
      </c>
    </row>
    <row r="29" spans="1:6" x14ac:dyDescent="0.25">
      <c r="A29" s="2">
        <v>23</v>
      </c>
      <c r="B29" s="69" t="s">
        <v>32</v>
      </c>
      <c r="C29" s="70">
        <f t="shared" si="1"/>
        <v>1979.12</v>
      </c>
      <c r="D29" s="71">
        <f t="shared" si="3"/>
        <v>-0.14000000000000001</v>
      </c>
      <c r="E29" s="71">
        <f t="shared" si="3"/>
        <v>0.35</v>
      </c>
      <c r="F29" s="71">
        <f t="shared" si="0"/>
        <v>3.72</v>
      </c>
    </row>
    <row r="30" spans="1:6" x14ac:dyDescent="0.25">
      <c r="A30" s="2">
        <v>24</v>
      </c>
      <c r="B30" s="69" t="s">
        <v>33</v>
      </c>
      <c r="C30" s="70">
        <f t="shared" si="1"/>
        <v>1914.58</v>
      </c>
      <c r="D30" s="71">
        <f t="shared" si="3"/>
        <v>0.6</v>
      </c>
      <c r="E30" s="71">
        <f t="shared" si="3"/>
        <v>1.23</v>
      </c>
      <c r="F30" s="71">
        <f t="shared" si="0"/>
        <v>5.41</v>
      </c>
    </row>
    <row r="31" spans="1:6" x14ac:dyDescent="0.25">
      <c r="A31" s="2">
        <v>25</v>
      </c>
      <c r="B31" s="66" t="s">
        <v>34</v>
      </c>
      <c r="C31" s="67">
        <f t="shared" si="1"/>
        <v>1932.06</v>
      </c>
      <c r="D31" s="68">
        <f t="shared" si="3"/>
        <v>0.43</v>
      </c>
      <c r="E31" s="68">
        <f t="shared" si="3"/>
        <v>1.05</v>
      </c>
      <c r="F31" s="68">
        <f t="shared" si="0"/>
        <v>4.7</v>
      </c>
    </row>
    <row r="32" spans="1:6" x14ac:dyDescent="0.25">
      <c r="A32" s="2">
        <v>26</v>
      </c>
      <c r="B32" s="69" t="s">
        <v>35</v>
      </c>
      <c r="C32" s="70">
        <f t="shared" si="1"/>
        <v>1944.46</v>
      </c>
      <c r="D32" s="71">
        <f t="shared" si="3"/>
        <v>0.27</v>
      </c>
      <c r="E32" s="71">
        <f t="shared" si="3"/>
        <v>1.21</v>
      </c>
      <c r="F32" s="71">
        <f t="shared" si="0"/>
        <v>6.37</v>
      </c>
    </row>
    <row r="33" spans="1:6" x14ac:dyDescent="0.25">
      <c r="A33" s="2">
        <v>27</v>
      </c>
      <c r="B33" s="69" t="s">
        <v>36</v>
      </c>
      <c r="C33" s="70">
        <f t="shared" si="1"/>
        <v>2057.33</v>
      </c>
      <c r="D33" s="71">
        <f t="shared" si="3"/>
        <v>0.89</v>
      </c>
      <c r="E33" s="71">
        <f t="shared" si="3"/>
        <v>1.38</v>
      </c>
      <c r="F33" s="71">
        <f t="shared" si="0"/>
        <v>3.38</v>
      </c>
    </row>
    <row r="34" spans="1:6" x14ac:dyDescent="0.25">
      <c r="A34" s="2">
        <v>28</v>
      </c>
      <c r="B34" s="69" t="s">
        <v>37</v>
      </c>
      <c r="C34" s="70">
        <f t="shared" si="1"/>
        <v>1790.5</v>
      </c>
      <c r="D34" s="71">
        <f t="shared" si="3"/>
        <v>0.22</v>
      </c>
      <c r="E34" s="71">
        <f t="shared" si="3"/>
        <v>0.39</v>
      </c>
      <c r="F34" s="71">
        <f t="shared" si="0"/>
        <v>3.17</v>
      </c>
    </row>
    <row r="35" spans="1:6" x14ac:dyDescent="0.25">
      <c r="A35" s="2">
        <v>29</v>
      </c>
      <c r="B35" s="66" t="s">
        <v>38</v>
      </c>
      <c r="C35" s="67">
        <f t="shared" si="1"/>
        <v>1812.32</v>
      </c>
      <c r="D35" s="68">
        <f t="shared" si="3"/>
        <v>0.24</v>
      </c>
      <c r="E35" s="68">
        <f t="shared" si="3"/>
        <v>0.7</v>
      </c>
      <c r="F35" s="68">
        <f t="shared" si="0"/>
        <v>3.15</v>
      </c>
    </row>
    <row r="36" spans="1:6" x14ac:dyDescent="0.25">
      <c r="A36" s="2">
        <v>30</v>
      </c>
      <c r="B36" s="69" t="s">
        <v>39</v>
      </c>
      <c r="C36" s="70">
        <f t="shared" si="1"/>
        <v>1751.24</v>
      </c>
      <c r="D36" s="71">
        <f t="shared" si="3"/>
        <v>0.18</v>
      </c>
      <c r="E36" s="71">
        <f t="shared" si="3"/>
        <v>0.73</v>
      </c>
      <c r="F36" s="71">
        <f t="shared" si="0"/>
        <v>3.67</v>
      </c>
    </row>
    <row r="37" spans="1:6" x14ac:dyDescent="0.25">
      <c r="A37" s="2">
        <v>31</v>
      </c>
      <c r="B37" s="69" t="s">
        <v>40</v>
      </c>
      <c r="C37" s="70">
        <f t="shared" si="1"/>
        <v>1859.24</v>
      </c>
      <c r="D37" s="71">
        <f t="shared" si="3"/>
        <v>0.41</v>
      </c>
      <c r="E37" s="71">
        <f t="shared" si="3"/>
        <v>0.33</v>
      </c>
      <c r="F37" s="71">
        <f t="shared" si="0"/>
        <v>2.0699999999999998</v>
      </c>
    </row>
    <row r="38" spans="1:6" x14ac:dyDescent="0.25">
      <c r="A38" s="2">
        <v>32</v>
      </c>
      <c r="B38" s="69" t="s">
        <v>41</v>
      </c>
      <c r="C38" s="70">
        <f t="shared" si="1"/>
        <v>1782.73</v>
      </c>
      <c r="D38" s="71">
        <f t="shared" si="3"/>
        <v>0.24</v>
      </c>
      <c r="E38" s="71">
        <f t="shared" si="3"/>
        <v>1.33</v>
      </c>
      <c r="F38" s="71">
        <f t="shared" si="0"/>
        <v>4.2300000000000004</v>
      </c>
    </row>
    <row r="39" spans="1:6" x14ac:dyDescent="0.25">
      <c r="A39" s="2">
        <v>33</v>
      </c>
      <c r="B39" s="75" t="s">
        <v>42</v>
      </c>
      <c r="C39" s="76">
        <f t="shared" si="1"/>
        <v>1832.72</v>
      </c>
      <c r="D39" s="77">
        <f t="shared" si="3"/>
        <v>0.03</v>
      </c>
      <c r="E39" s="77">
        <f t="shared" si="3"/>
        <v>0.28999999999999998</v>
      </c>
      <c r="F39" s="77">
        <f t="shared" si="0"/>
        <v>2.91</v>
      </c>
    </row>
    <row r="40" spans="1:6" x14ac:dyDescent="0.25">
      <c r="A40" s="2"/>
      <c r="B40" s="34" t="s">
        <v>101</v>
      </c>
    </row>
    <row r="41" spans="1:6" x14ac:dyDescent="0.25">
      <c r="B41" s="34" t="s">
        <v>102</v>
      </c>
    </row>
    <row r="43" spans="1:6" s="37" customFormat="1" x14ac:dyDescent="0.25">
      <c r="A43" s="2"/>
      <c r="B43" s="2"/>
      <c r="C43" s="2"/>
      <c r="D43" s="2"/>
      <c r="E43" s="2"/>
      <c r="F43" s="2"/>
    </row>
    <row r="44" spans="1:6" s="37" customFormat="1" x14ac:dyDescent="0.25">
      <c r="A44" s="2"/>
      <c r="B44" s="2" t="s">
        <v>108</v>
      </c>
      <c r="C44" s="2" t="s">
        <v>140</v>
      </c>
      <c r="D44" s="2" t="s">
        <v>146</v>
      </c>
      <c r="E44" s="2" t="s">
        <v>147</v>
      </c>
      <c r="F44" s="2" t="s">
        <v>148</v>
      </c>
    </row>
    <row r="45" spans="1:6" s="37" customFormat="1" x14ac:dyDescent="0.25">
      <c r="A45" s="2"/>
      <c r="B45" s="2" t="s">
        <v>71</v>
      </c>
      <c r="C45" s="2">
        <v>171</v>
      </c>
      <c r="D45" s="2">
        <f>C45+3</f>
        <v>174</v>
      </c>
      <c r="E45" s="15" t="str">
        <f>TEXT(VLOOKUP(D45,base_sinapi,2,FALSE),"Mmmm/aa")</f>
        <v>março/25</v>
      </c>
      <c r="F45" s="2"/>
    </row>
    <row r="46" spans="1:6" s="37" customFormat="1" x14ac:dyDescent="0.25">
      <c r="A46" s="2"/>
      <c r="B46" s="2"/>
      <c r="C46" s="2"/>
      <c r="D46" s="2"/>
      <c r="E46" s="2"/>
      <c r="F46" s="2"/>
    </row>
    <row r="47" spans="1:6" s="37" customFormat="1" x14ac:dyDescent="0.25">
      <c r="A47" s="2"/>
      <c r="B47" s="2"/>
      <c r="C47" s="2"/>
      <c r="D47" s="2"/>
      <c r="E47" s="2"/>
      <c r="F47" s="2"/>
    </row>
    <row r="48" spans="1:6" s="37" customFormat="1" x14ac:dyDescent="0.25">
      <c r="A48" s="2"/>
      <c r="B48" s="2"/>
      <c r="C48" s="2"/>
      <c r="D48" s="2"/>
      <c r="E48" s="2"/>
      <c r="F48" s="2"/>
    </row>
    <row r="49" s="37" customFormat="1" x14ac:dyDescent="0.25"/>
    <row r="50" s="37" customFormat="1" x14ac:dyDescent="0.25"/>
    <row r="51" s="37" customFormat="1" x14ac:dyDescent="0.25"/>
    <row r="52" s="37" customFormat="1" x14ac:dyDescent="0.25"/>
    <row r="53" s="37" customFormat="1" x14ac:dyDescent="0.25"/>
    <row r="54" s="37" customFormat="1" x14ac:dyDescent="0.25"/>
    <row r="55" s="37" customFormat="1" x14ac:dyDescent="0.25"/>
    <row r="56" s="37" customFormat="1" x14ac:dyDescent="0.25"/>
    <row r="57" s="37" customFormat="1" x14ac:dyDescent="0.25"/>
    <row r="58" s="37" customFormat="1" x14ac:dyDescent="0.25"/>
    <row r="59" s="37" customFormat="1" x14ac:dyDescent="0.25"/>
    <row r="60" s="37" customFormat="1" x14ac:dyDescent="0.25"/>
    <row r="61" s="37" customFormat="1" x14ac:dyDescent="0.25"/>
    <row r="62" s="37" customFormat="1" x14ac:dyDescent="0.25"/>
    <row r="63" s="37" customFormat="1" x14ac:dyDescent="0.25"/>
  </sheetData>
  <sortState xmlns:xlrd2="http://schemas.microsoft.com/office/spreadsheetml/2017/richdata2" ref="J8:K39">
    <sortCondition ref="K8:K39"/>
  </sortState>
  <mergeCells count="2">
    <mergeCell ref="D5:F5"/>
    <mergeCell ref="B5:B6"/>
  </mergeCells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3" name="Drop Down 1">
              <controlPr defaultSize="0" autoLine="0" autoPict="0">
                <anchor moveWithCells="1">
                  <from>
                    <xdr:col>1</xdr:col>
                    <xdr:colOff>76200</xdr:colOff>
                    <xdr:row>0</xdr:row>
                    <xdr:rowOff>142875</xdr:rowOff>
                  </from>
                  <to>
                    <xdr:col>1</xdr:col>
                    <xdr:colOff>1304925</xdr:colOff>
                    <xdr:row>0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52"/>
  <sheetViews>
    <sheetView showGridLines="0" zoomScale="130" zoomScaleNormal="130" workbookViewId="0">
      <selection activeCell="K13" sqref="K13"/>
    </sheetView>
  </sheetViews>
  <sheetFormatPr defaultRowHeight="15" x14ac:dyDescent="0.25"/>
  <cols>
    <col min="1" max="1" width="10.5703125" customWidth="1"/>
    <col min="2" max="2" width="5" customWidth="1"/>
    <col min="3" max="3" width="13.5703125" customWidth="1"/>
    <col min="4" max="4" width="9.140625" bestFit="1" customWidth="1"/>
    <col min="5" max="5" width="7.7109375" bestFit="1" customWidth="1"/>
    <col min="6" max="7" width="14.28515625" customWidth="1"/>
    <col min="8" max="8" width="12.85546875" bestFit="1" customWidth="1"/>
    <col min="9" max="9" width="11.140625" customWidth="1"/>
    <col min="10" max="10" width="10" bestFit="1" customWidth="1"/>
    <col min="11" max="11" width="7.85546875" customWidth="1"/>
    <col min="12" max="12" width="9.7109375" style="51" bestFit="1" customWidth="1"/>
    <col min="13" max="13" width="13.42578125" style="51" hidden="1" customWidth="1"/>
    <col min="14" max="14" width="9.28515625" style="51" bestFit="1" customWidth="1"/>
    <col min="15" max="15" width="8.5703125" style="51" bestFit="1" customWidth="1"/>
    <col min="16" max="16" width="9.5703125" style="51" bestFit="1" customWidth="1"/>
    <col min="17" max="17" width="9.140625" style="51" bestFit="1" customWidth="1"/>
    <col min="18" max="18" width="11.7109375" style="51" customWidth="1"/>
  </cols>
  <sheetData>
    <row r="1" spans="1:18" ht="34.5" customHeight="1" x14ac:dyDescent="0.25"/>
    <row r="2" spans="1:18" x14ac:dyDescent="0.25">
      <c r="C2" s="16" t="s">
        <v>103</v>
      </c>
    </row>
    <row r="4" spans="1:18" x14ac:dyDescent="0.25">
      <c r="A4" s="92" t="s">
        <v>126</v>
      </c>
      <c r="B4" s="57" t="s">
        <v>125</v>
      </c>
      <c r="C4" s="59"/>
      <c r="D4" s="59"/>
      <c r="E4" s="59"/>
      <c r="F4" s="59"/>
      <c r="G4" s="59"/>
      <c r="H4" s="59"/>
      <c r="I4" s="59"/>
      <c r="J4" s="59"/>
    </row>
    <row r="5" spans="1:18" x14ac:dyDescent="0.25">
      <c r="A5" s="78"/>
      <c r="B5" s="238" t="str">
        <f>PROPER(H23)</f>
        <v>Março/25</v>
      </c>
      <c r="C5" s="238"/>
      <c r="D5" s="238"/>
      <c r="E5" s="238"/>
      <c r="F5" s="238"/>
      <c r="G5" s="238"/>
      <c r="H5" s="238"/>
      <c r="I5" s="238"/>
      <c r="J5" s="59"/>
      <c r="L5"/>
      <c r="M5"/>
      <c r="N5"/>
      <c r="O5"/>
      <c r="P5"/>
      <c r="Q5"/>
      <c r="R5"/>
    </row>
    <row r="6" spans="1:18" x14ac:dyDescent="0.25">
      <c r="A6" s="13"/>
      <c r="B6" s="239" t="s">
        <v>112</v>
      </c>
      <c r="C6" s="240"/>
      <c r="D6" s="243" t="s">
        <v>115</v>
      </c>
      <c r="E6" s="245" t="s">
        <v>117</v>
      </c>
      <c r="F6" s="247" t="s">
        <v>138</v>
      </c>
      <c r="G6" s="248"/>
      <c r="H6" s="249"/>
      <c r="L6"/>
      <c r="M6"/>
      <c r="N6"/>
      <c r="O6"/>
      <c r="P6"/>
      <c r="Q6"/>
      <c r="R6"/>
    </row>
    <row r="7" spans="1:18" ht="22.5" x14ac:dyDescent="0.25">
      <c r="B7" s="241"/>
      <c r="C7" s="242"/>
      <c r="D7" s="244"/>
      <c r="E7" s="246"/>
      <c r="F7" s="79" t="s">
        <v>137</v>
      </c>
      <c r="G7" s="80" t="s">
        <v>156</v>
      </c>
      <c r="H7" s="79" t="s">
        <v>157</v>
      </c>
      <c r="L7"/>
      <c r="M7"/>
      <c r="N7"/>
      <c r="O7"/>
      <c r="P7"/>
      <c r="Q7"/>
      <c r="R7"/>
    </row>
    <row r="8" spans="1:18" ht="23.25" customHeight="1" x14ac:dyDescent="0.25">
      <c r="B8" s="235" t="s">
        <v>119</v>
      </c>
      <c r="C8" s="81" t="s">
        <v>116</v>
      </c>
      <c r="D8" s="82">
        <f>HLOOKUP(C27,base_sinapi,H22,FALSE)</f>
        <v>948.22</v>
      </c>
      <c r="E8" s="82">
        <f>D8/D10*100</f>
        <v>58.291376967953326</v>
      </c>
      <c r="F8" s="82">
        <f>(HLOOKUP(C27,base_sinapi,$H$22,FALSE)/HLOOKUP(C27,base_sinapi,$H$22-1,FALSE)-1)*100</f>
        <v>-8.8508629591377286E-2</v>
      </c>
      <c r="G8" s="82">
        <f>(HLOOKUP(C27,base_sinapi,$H$22,0)/HLOOKUP(C27,base_sinapi,$H$22-$J$23,FALSE)-1)*100</f>
        <v>-3.6897645930189515E-2</v>
      </c>
      <c r="H8" s="82">
        <f>(HLOOKUP(C27,base_sinapi,$H$22,FALSE)/HLOOKUP(C27,base_sinapi,$H$22-12,FALSE)-1)*100</f>
        <v>0.84013952696952998</v>
      </c>
      <c r="L8"/>
      <c r="M8"/>
      <c r="N8"/>
      <c r="O8"/>
      <c r="P8"/>
      <c r="Q8"/>
      <c r="R8"/>
    </row>
    <row r="9" spans="1:18" ht="23.25" customHeight="1" x14ac:dyDescent="0.25">
      <c r="B9" s="235" t="e">
        <f>IF(#REF!="COM desoneração da folha de pagamentos","SINAPI-ES**","SINAPI-ES")</f>
        <v>#REF!</v>
      </c>
      <c r="C9" s="83" t="s">
        <v>153</v>
      </c>
      <c r="D9" s="84">
        <f>HLOOKUP(C28,base_sinapi,H22,FALSE)</f>
        <v>678.47</v>
      </c>
      <c r="E9" s="84">
        <f>D9/D10*100</f>
        <v>41.708623032046674</v>
      </c>
      <c r="F9" s="84">
        <f>(HLOOKUP(C28,base_sinapi,$H$22,FALSE)/HLOOKUP(C28,base_sinapi,$H$22-1,FALSE)-1)*100</f>
        <v>0</v>
      </c>
      <c r="G9" s="84">
        <f>(HLOOKUP(C28,base_sinapi,$H$22,0)/HLOOKUP(C28,base_sinapi,$H$22-J23,FALSE)-1)*100</f>
        <v>0</v>
      </c>
      <c r="H9" s="84">
        <f>(HLOOKUP(C28,base_sinapi,$H$22,FALSE)/HLOOKUP(C28,base_sinapi,$H$22-12,FALSE)-1)*100</f>
        <v>6.8944872461438989</v>
      </c>
      <c r="L9"/>
      <c r="M9"/>
      <c r="N9"/>
      <c r="O9" s="1"/>
      <c r="P9"/>
      <c r="Q9"/>
      <c r="R9"/>
    </row>
    <row r="10" spans="1:18" ht="23.25" customHeight="1" x14ac:dyDescent="0.25">
      <c r="B10" s="236" t="e">
        <f>IF(#REF!="COM desoneração da folha de pagamentos","SINAPI-ES**","SINAPI-ES")</f>
        <v>#REF!</v>
      </c>
      <c r="C10" s="85" t="s">
        <v>61</v>
      </c>
      <c r="D10" s="152">
        <f>SUM(D8:D9)</f>
        <v>1626.69</v>
      </c>
      <c r="E10" s="86">
        <f>D10/D10*100</f>
        <v>100</v>
      </c>
      <c r="F10" s="86">
        <f>HLOOKUP(F29,base_sinapi,$H$22,FALSE)</f>
        <v>-0.05</v>
      </c>
      <c r="G10" s="86">
        <f>HLOOKUP(I29,base_sinapi,$H$22,FALSE)</f>
        <v>-0.02</v>
      </c>
      <c r="H10" s="86">
        <f>HLOOKUP(H29,base_sinapi,$H$22,FALSE)</f>
        <v>3.31</v>
      </c>
      <c r="K10" s="5"/>
      <c r="L10"/>
      <c r="M10"/>
      <c r="N10"/>
      <c r="O10"/>
      <c r="P10"/>
      <c r="Q10"/>
      <c r="R10"/>
    </row>
    <row r="11" spans="1:18" ht="23.25" customHeight="1" x14ac:dyDescent="0.25">
      <c r="B11" s="237" t="s">
        <v>118</v>
      </c>
      <c r="C11" s="87" t="s">
        <v>116</v>
      </c>
      <c r="D11" s="168">
        <f ca="1">HLOOKUP($D31,base_cub,$F$22,FALSE)</f>
        <v>1264.6509090909092</v>
      </c>
      <c r="E11" s="88">
        <f ca="1">D11/D15*100</f>
        <v>50.940638781159173</v>
      </c>
      <c r="F11" s="88">
        <f ca="1">HLOOKUP(F31,base_cub,'Tab2'!$F$22,FALSE)*100</f>
        <v>0.22673417057586584</v>
      </c>
      <c r="G11" s="88">
        <f ca="1">HLOOKUP(I31,base_cub,'Tab2'!$F$22,FALSE)*100</f>
        <v>0.62139925136979191</v>
      </c>
      <c r="H11" s="88">
        <f ca="1">HLOOKUP(H31,base_cub,'Tab2'!$F$22,FALSE)*100</f>
        <v>2.1615163000493043</v>
      </c>
      <c r="L11"/>
      <c r="M11"/>
      <c r="N11"/>
      <c r="O11"/>
      <c r="P11"/>
      <c r="Q11"/>
      <c r="R11"/>
    </row>
    <row r="12" spans="1:18" ht="27" customHeight="1" x14ac:dyDescent="0.25">
      <c r="B12" s="235"/>
      <c r="C12" s="81" t="s">
        <v>154</v>
      </c>
      <c r="D12" s="180">
        <f ca="1">HLOOKUP($D32,base_cub,$F$22,FALSE)</f>
        <v>1122.5245454545454</v>
      </c>
      <c r="E12" s="82">
        <f ca="1">D12/D15*100</f>
        <v>45.215732643635306</v>
      </c>
      <c r="F12" s="82">
        <f ca="1">HLOOKUP(F32,base_cub,'Tab2'!$F$22,FALSE)*100</f>
        <v>0</v>
      </c>
      <c r="G12" s="82">
        <f ca="1">HLOOKUP(I32,base_cub,'Tab2'!$F$22,FALSE)*100</f>
        <v>0</v>
      </c>
      <c r="H12" s="82">
        <f ca="1">HLOOKUP(H32,base_cub,'Tab2'!$F$22,FALSE)*100</f>
        <v>10.028478909033245</v>
      </c>
      <c r="L12"/>
      <c r="M12"/>
      <c r="N12"/>
      <c r="O12"/>
      <c r="P12"/>
      <c r="Q12"/>
      <c r="R12"/>
    </row>
    <row r="13" spans="1:18" ht="27" customHeight="1" x14ac:dyDescent="0.25">
      <c r="B13" s="235"/>
      <c r="C13" s="83" t="s">
        <v>73</v>
      </c>
      <c r="D13" s="84">
        <f ca="1">HLOOKUP($D33,base_cub,$F$22,FALSE)</f>
        <v>90.788181818181798</v>
      </c>
      <c r="E13" s="84">
        <f ca="1">D13/D15*100</f>
        <v>3.656983869898716</v>
      </c>
      <c r="F13" s="84">
        <f ca="1">HLOOKUP(F33,base_cub,'Tab2'!$F$22,FALSE)*100</f>
        <v>0</v>
      </c>
      <c r="G13" s="84">
        <f ca="1">HLOOKUP(I33,base_cub,'Tab2'!$F$22,FALSE)*100</f>
        <v>0</v>
      </c>
      <c r="H13" s="84">
        <f ca="1">HLOOKUP(H33,base_cub,'Tab2'!$F$22,FALSE)*100</f>
        <v>-1.0473227379018124</v>
      </c>
      <c r="L13"/>
      <c r="M13"/>
      <c r="N13"/>
      <c r="O13"/>
      <c r="P13"/>
      <c r="Q13"/>
      <c r="R13"/>
    </row>
    <row r="14" spans="1:18" ht="23.25" customHeight="1" x14ac:dyDescent="0.25">
      <c r="B14" s="235"/>
      <c r="C14" s="81" t="s">
        <v>74</v>
      </c>
      <c r="D14" s="82">
        <f ca="1">HLOOKUP($D34,base_cub,$F$22,FALSE)</f>
        <v>4.6336363636363638</v>
      </c>
      <c r="E14" s="82">
        <f ca="1">D14/D15*100</f>
        <v>0.18664470530679564</v>
      </c>
      <c r="F14" s="82">
        <f ca="1">HLOOKUP(F34,base_cub,'Tab2'!$F$22,FALSE)*100</f>
        <v>1.3118664281454893</v>
      </c>
      <c r="G14" s="82">
        <f ca="1">HLOOKUP(I34,base_cub,'Tab2'!$F$22,FALSE)*100</f>
        <v>1.675643327348908</v>
      </c>
      <c r="H14" s="82">
        <f ca="1">HLOOKUP(H34,base_cub,'Tab2'!$F$22,FALSE)*100</f>
        <v>2.6792908944399452</v>
      </c>
      <c r="L14"/>
      <c r="M14"/>
      <c r="N14"/>
      <c r="O14"/>
      <c r="P14"/>
      <c r="Q14"/>
      <c r="R14"/>
    </row>
    <row r="15" spans="1:18" ht="23.25" customHeight="1" x14ac:dyDescent="0.25">
      <c r="B15" s="236"/>
      <c r="C15" s="89" t="s">
        <v>61</v>
      </c>
      <c r="D15" s="90">
        <f ca="1">SUM(D11:D14)</f>
        <v>2482.5972727272729</v>
      </c>
      <c r="E15" s="91">
        <f ca="1">SUM(E11:E14)</f>
        <v>99.999999999999986</v>
      </c>
      <c r="F15" s="91">
        <f ca="1">HLOOKUP(F35,base_cub,'Tab2'!$F$22,FALSE)*100</f>
        <v>0.11779396431500333</v>
      </c>
      <c r="G15" s="91">
        <f ca="1">HLOOKUP(I35,base_cub,'Tab2'!$F$22,FALSE)*100</f>
        <v>0.3186781780204484</v>
      </c>
      <c r="H15" s="91">
        <f ca="1">HLOOKUP(H35,base_cub,'Tab2'!$F$22,FALSE)*100</f>
        <v>5.4464332256675574</v>
      </c>
      <c r="L15"/>
      <c r="M15"/>
      <c r="N15"/>
      <c r="O15"/>
      <c r="P15"/>
      <c r="Q15"/>
      <c r="R15"/>
    </row>
    <row r="16" spans="1:18" s="3" customFormat="1" x14ac:dyDescent="0.25">
      <c r="B16" s="146" t="s">
        <v>124</v>
      </c>
      <c r="C16" s="147"/>
    </row>
    <row r="17" spans="1:18" s="3" customFormat="1" x14ac:dyDescent="0.25">
      <c r="B17" s="146" t="s">
        <v>102</v>
      </c>
      <c r="C17" s="147"/>
    </row>
    <row r="18" spans="1:18" s="3" customFormat="1" x14ac:dyDescent="0.25">
      <c r="B18" s="146" t="s">
        <v>152</v>
      </c>
      <c r="L18" s="148"/>
      <c r="M18" s="148"/>
      <c r="N18" s="148"/>
      <c r="O18" s="148"/>
      <c r="P18" s="148"/>
      <c r="Q18" s="148"/>
      <c r="R18" s="148"/>
    </row>
    <row r="19" spans="1:18" s="2" customFormat="1" x14ac:dyDescent="0.25">
      <c r="L19" s="142"/>
      <c r="M19" s="142"/>
      <c r="N19" s="142"/>
      <c r="O19" s="142"/>
      <c r="P19" s="142"/>
      <c r="Q19" s="142"/>
      <c r="R19" s="142"/>
    </row>
    <row r="20" spans="1:18" s="2" customFormat="1" x14ac:dyDescent="0.25">
      <c r="L20" s="142"/>
      <c r="M20" s="142"/>
      <c r="N20" s="142"/>
      <c r="O20" s="142"/>
      <c r="P20" s="142"/>
      <c r="Q20" s="142"/>
      <c r="R20" s="142"/>
    </row>
    <row r="21" spans="1:18" s="2" customFormat="1" x14ac:dyDescent="0.25">
      <c r="B21" s="141"/>
      <c r="C21" s="141"/>
      <c r="D21" s="141"/>
      <c r="E21" s="141" t="s">
        <v>120</v>
      </c>
      <c r="F21" s="141" t="s">
        <v>121</v>
      </c>
      <c r="G21" s="141"/>
      <c r="H21" s="141" t="s">
        <v>122</v>
      </c>
      <c r="I21" s="141"/>
      <c r="J21" s="141"/>
      <c r="L21" s="142"/>
      <c r="M21" s="142"/>
      <c r="N21" s="142"/>
      <c r="O21" s="142"/>
      <c r="P21" s="142"/>
      <c r="Q21" s="142"/>
      <c r="R21" s="142"/>
    </row>
    <row r="22" spans="1:18" s="2" customFormat="1" x14ac:dyDescent="0.25">
      <c r="B22" s="141"/>
      <c r="C22" s="141"/>
      <c r="D22" s="141"/>
      <c r="E22" s="141">
        <v>124</v>
      </c>
      <c r="F22" s="141">
        <f>E22+16</f>
        <v>140</v>
      </c>
      <c r="G22" s="141"/>
      <c r="H22" s="141">
        <f>E22+50</f>
        <v>174</v>
      </c>
      <c r="I22" s="141"/>
      <c r="J22" s="141" t="s">
        <v>123</v>
      </c>
      <c r="L22" s="142"/>
      <c r="M22" s="142"/>
      <c r="N22" s="142"/>
      <c r="O22" s="142"/>
      <c r="P22" s="142"/>
      <c r="Q22" s="142"/>
      <c r="R22" s="142"/>
    </row>
    <row r="23" spans="1:18" s="2" customFormat="1" x14ac:dyDescent="0.25">
      <c r="B23" s="141"/>
      <c r="C23" s="141"/>
      <c r="D23" s="141"/>
      <c r="E23" s="141"/>
      <c r="F23" s="254" t="str">
        <f>TEXT(VLOOKUP(F22,base_cub,2,FALSE),"Mmmm/aa")</f>
        <v>março/25</v>
      </c>
      <c r="G23" s="254"/>
      <c r="H23" s="254" t="str">
        <f>TEXT(VLOOKUP(H22,base_sinapi,2,FALSE),"Mmmm/aa")</f>
        <v>março/25</v>
      </c>
      <c r="I23" s="141"/>
      <c r="J23" s="255">
        <f>MONTH(H23)</f>
        <v>3</v>
      </c>
      <c r="L23" s="142"/>
      <c r="M23" s="142"/>
      <c r="N23" s="142"/>
      <c r="O23" s="142"/>
      <c r="P23" s="142"/>
      <c r="Q23" s="142"/>
      <c r="R23" s="142"/>
    </row>
    <row r="24" spans="1:18" s="2" customFormat="1" x14ac:dyDescent="0.25">
      <c r="B24" s="141"/>
      <c r="C24" s="141"/>
      <c r="D24" s="141"/>
      <c r="E24" s="141"/>
      <c r="F24" s="141"/>
      <c r="G24" s="141"/>
      <c r="H24" s="141"/>
      <c r="I24" s="141"/>
      <c r="J24" s="141"/>
      <c r="L24" s="142"/>
      <c r="M24" s="142"/>
      <c r="N24" s="142"/>
      <c r="O24" s="142"/>
      <c r="P24" s="142"/>
      <c r="Q24" s="142"/>
      <c r="R24" s="142"/>
    </row>
    <row r="25" spans="1:18" s="2" customFormat="1" x14ac:dyDescent="0.25">
      <c r="B25" s="141"/>
      <c r="C25" s="141"/>
      <c r="D25" s="141"/>
      <c r="E25" s="141"/>
      <c r="F25" s="141"/>
      <c r="G25" s="141"/>
      <c r="H25" s="141"/>
      <c r="I25" s="141"/>
      <c r="J25" s="141"/>
      <c r="L25" s="142"/>
      <c r="M25" s="142"/>
      <c r="N25" s="142"/>
      <c r="O25" s="142"/>
      <c r="P25" s="142"/>
      <c r="Q25" s="142"/>
      <c r="R25" s="142"/>
    </row>
    <row r="26" spans="1:18" s="2" customFormat="1" x14ac:dyDescent="0.25">
      <c r="B26" s="141"/>
      <c r="C26" s="141"/>
      <c r="D26" s="141"/>
      <c r="E26" s="141"/>
      <c r="F26" s="141" t="s">
        <v>146</v>
      </c>
      <c r="G26" s="141"/>
      <c r="H26" s="141" t="s">
        <v>148</v>
      </c>
      <c r="I26" s="141" t="s">
        <v>147</v>
      </c>
      <c r="J26" s="141"/>
      <c r="L26" s="142"/>
      <c r="M26" s="142"/>
      <c r="N26" s="142"/>
      <c r="O26" s="142"/>
      <c r="P26" s="142"/>
      <c r="Q26" s="142"/>
      <c r="R26" s="142"/>
    </row>
    <row r="27" spans="1:18" s="2" customFormat="1" x14ac:dyDescent="0.25">
      <c r="A27" s="2" t="s">
        <v>141</v>
      </c>
      <c r="B27" s="141">
        <v>22</v>
      </c>
      <c r="C27" s="141" t="str">
        <f>CONCATENATE(A27,B27)</f>
        <v>B22</v>
      </c>
      <c r="D27" s="141"/>
      <c r="E27" s="141"/>
      <c r="F27" s="141"/>
      <c r="G27" s="141"/>
      <c r="H27" s="141"/>
      <c r="I27" s="141"/>
      <c r="J27" s="141"/>
      <c r="L27" s="142"/>
      <c r="M27" s="142"/>
      <c r="N27" s="142"/>
      <c r="O27" s="142"/>
      <c r="P27" s="142"/>
      <c r="Q27" s="142"/>
      <c r="R27" s="142"/>
    </row>
    <row r="28" spans="1:18" s="2" customFormat="1" x14ac:dyDescent="0.25">
      <c r="A28" s="2" t="s">
        <v>142</v>
      </c>
      <c r="B28" s="141">
        <v>22</v>
      </c>
      <c r="C28" s="141" t="str">
        <f>CONCATENATE(A28,B28)</f>
        <v>C22</v>
      </c>
      <c r="D28" s="141"/>
      <c r="E28" s="141"/>
      <c r="F28" s="141"/>
      <c r="G28" s="141"/>
      <c r="H28" s="141"/>
      <c r="I28" s="141"/>
      <c r="J28" s="141"/>
      <c r="L28" s="142"/>
      <c r="M28" s="142"/>
      <c r="N28" s="142"/>
      <c r="O28" s="142"/>
      <c r="P28" s="142"/>
      <c r="Q28" s="142"/>
      <c r="R28" s="142"/>
    </row>
    <row r="29" spans="1:18" s="2" customFormat="1" x14ac:dyDescent="0.25">
      <c r="A29" s="2" t="s">
        <v>140</v>
      </c>
      <c r="B29" s="141">
        <v>22</v>
      </c>
      <c r="C29" s="141" t="str">
        <f>CONCATENATE(A29,B29)</f>
        <v>A22</v>
      </c>
      <c r="D29" s="141"/>
      <c r="E29" s="141"/>
      <c r="F29" s="141" t="str">
        <f>CONCATENATE(F$26,$B$27)</f>
        <v>G22</v>
      </c>
      <c r="G29" s="141"/>
      <c r="H29" s="141" t="str">
        <f>CONCATENATE(H$26,$B$27)</f>
        <v>I22</v>
      </c>
      <c r="I29" s="141" t="str">
        <f>CONCATENATE(I$26,$B$27)</f>
        <v>H22</v>
      </c>
      <c r="J29" s="141"/>
      <c r="L29" s="142"/>
      <c r="M29" s="142"/>
      <c r="N29" s="142"/>
      <c r="O29" s="142"/>
      <c r="P29" s="142"/>
      <c r="Q29" s="142"/>
      <c r="R29" s="142"/>
    </row>
    <row r="30" spans="1:18" s="2" customFormat="1" x14ac:dyDescent="0.25">
      <c r="B30" s="141"/>
      <c r="C30" s="141"/>
      <c r="D30" s="141"/>
      <c r="E30" s="141"/>
      <c r="F30" s="141"/>
      <c r="G30" s="141"/>
      <c r="H30" s="141"/>
      <c r="I30" s="141"/>
      <c r="J30" s="141"/>
      <c r="L30" s="142"/>
      <c r="M30" s="142"/>
      <c r="N30" s="142"/>
      <c r="O30" s="142"/>
      <c r="P30" s="142"/>
      <c r="Q30" s="142"/>
      <c r="R30" s="142"/>
    </row>
    <row r="31" spans="1:18" s="2" customFormat="1" x14ac:dyDescent="0.25">
      <c r="B31" s="141"/>
      <c r="C31" s="141"/>
      <c r="D31" s="141">
        <v>3</v>
      </c>
      <c r="E31" s="141"/>
      <c r="F31" s="141">
        <f>D31+5</f>
        <v>8</v>
      </c>
      <c r="G31" s="141"/>
      <c r="H31" s="141">
        <v>18</v>
      </c>
      <c r="I31" s="141">
        <v>13</v>
      </c>
      <c r="J31" s="141"/>
      <c r="L31" s="142"/>
      <c r="M31" s="142"/>
      <c r="N31" s="142"/>
      <c r="O31" s="142"/>
      <c r="P31" s="142"/>
      <c r="Q31" s="142"/>
      <c r="R31" s="142"/>
    </row>
    <row r="32" spans="1:18" s="2" customFormat="1" x14ac:dyDescent="0.25">
      <c r="B32" s="141"/>
      <c r="C32" s="141"/>
      <c r="D32" s="141">
        <v>4</v>
      </c>
      <c r="E32" s="141"/>
      <c r="F32" s="141">
        <f>D32+5</f>
        <v>9</v>
      </c>
      <c r="G32" s="141"/>
      <c r="H32" s="141">
        <v>19</v>
      </c>
      <c r="I32" s="141">
        <v>14</v>
      </c>
      <c r="J32" s="141"/>
      <c r="L32" s="142"/>
      <c r="M32" s="142"/>
      <c r="N32" s="142"/>
      <c r="O32" s="142"/>
      <c r="P32" s="142"/>
      <c r="Q32" s="142"/>
      <c r="R32" s="142"/>
    </row>
    <row r="33" spans="2:18" s="2" customFormat="1" x14ac:dyDescent="0.25">
      <c r="B33" s="141"/>
      <c r="C33" s="141"/>
      <c r="D33" s="141">
        <v>5</v>
      </c>
      <c r="E33" s="141"/>
      <c r="F33" s="141">
        <f>D33+5</f>
        <v>10</v>
      </c>
      <c r="G33" s="141"/>
      <c r="H33" s="141">
        <v>20</v>
      </c>
      <c r="I33" s="141">
        <v>15</v>
      </c>
      <c r="J33" s="141"/>
      <c r="L33" s="142"/>
      <c r="M33" s="142"/>
      <c r="N33" s="142"/>
      <c r="O33" s="142"/>
      <c r="P33" s="142"/>
      <c r="Q33" s="142"/>
      <c r="R33" s="142"/>
    </row>
    <row r="34" spans="2:18" s="2" customFormat="1" x14ac:dyDescent="0.25">
      <c r="B34" s="141"/>
      <c r="C34" s="141"/>
      <c r="D34" s="141">
        <v>6</v>
      </c>
      <c r="E34" s="141"/>
      <c r="F34" s="141">
        <f>D34+5</f>
        <v>11</v>
      </c>
      <c r="G34" s="141"/>
      <c r="H34" s="141">
        <v>21</v>
      </c>
      <c r="I34" s="141">
        <v>16</v>
      </c>
      <c r="J34" s="141"/>
      <c r="L34" s="142"/>
      <c r="M34" s="142"/>
      <c r="N34" s="142"/>
      <c r="O34" s="142"/>
      <c r="P34" s="142"/>
      <c r="Q34" s="142"/>
      <c r="R34" s="142"/>
    </row>
    <row r="35" spans="2:18" s="2" customFormat="1" x14ac:dyDescent="0.25">
      <c r="B35" s="141"/>
      <c r="C35" s="141"/>
      <c r="D35" s="141">
        <v>7</v>
      </c>
      <c r="E35" s="141"/>
      <c r="F35" s="141">
        <f>D35+5</f>
        <v>12</v>
      </c>
      <c r="G35" s="141"/>
      <c r="H35" s="141">
        <v>22</v>
      </c>
      <c r="I35" s="141">
        <v>17</v>
      </c>
      <c r="J35" s="141"/>
      <c r="L35" s="142"/>
      <c r="M35" s="142"/>
      <c r="N35" s="142"/>
      <c r="O35" s="142"/>
      <c r="P35" s="142"/>
      <c r="Q35" s="142"/>
      <c r="R35" s="142"/>
    </row>
    <row r="36" spans="2:18" s="2" customFormat="1" x14ac:dyDescent="0.25">
      <c r="B36" s="141"/>
      <c r="C36" s="141"/>
      <c r="D36" s="141"/>
      <c r="E36" s="141"/>
      <c r="F36" s="141"/>
      <c r="G36" s="141"/>
      <c r="H36" s="141"/>
      <c r="I36" s="141"/>
      <c r="J36" s="141"/>
      <c r="L36" s="142"/>
      <c r="M36" s="142"/>
      <c r="N36" s="142"/>
      <c r="O36" s="142"/>
      <c r="P36" s="142"/>
      <c r="Q36" s="142"/>
      <c r="R36" s="142"/>
    </row>
    <row r="37" spans="2:18" s="2" customFormat="1" x14ac:dyDescent="0.25">
      <c r="B37" s="141"/>
      <c r="C37" s="141"/>
      <c r="D37" s="141"/>
      <c r="E37" s="141"/>
      <c r="F37" s="141"/>
      <c r="G37" s="141"/>
      <c r="H37" s="141"/>
      <c r="I37" s="141"/>
      <c r="J37" s="141"/>
      <c r="L37" s="142"/>
      <c r="M37" s="142"/>
      <c r="N37" s="142"/>
      <c r="O37" s="142"/>
      <c r="P37" s="142"/>
      <c r="Q37" s="142"/>
      <c r="R37" s="142"/>
    </row>
    <row r="38" spans="2:18" s="2" customFormat="1" x14ac:dyDescent="0.25">
      <c r="B38" s="141"/>
      <c r="C38" s="141"/>
      <c r="D38" s="141"/>
      <c r="E38" s="141"/>
      <c r="F38" s="141"/>
      <c r="G38" s="141"/>
      <c r="H38" s="141"/>
      <c r="I38" s="141"/>
      <c r="J38" s="141"/>
      <c r="L38" s="142"/>
      <c r="M38" s="142"/>
      <c r="N38" s="142"/>
      <c r="O38" s="142"/>
      <c r="P38" s="142"/>
      <c r="Q38" s="142"/>
      <c r="R38" s="142"/>
    </row>
    <row r="39" spans="2:18" s="37" customFormat="1" x14ac:dyDescent="0.25">
      <c r="B39" s="144"/>
      <c r="C39" s="144"/>
      <c r="D39" s="144"/>
      <c r="E39" s="144"/>
      <c r="F39" s="144"/>
      <c r="G39" s="144"/>
      <c r="H39" s="144"/>
      <c r="I39" s="144"/>
      <c r="J39" s="144"/>
      <c r="L39" s="145"/>
      <c r="M39" s="145"/>
      <c r="N39" s="145"/>
      <c r="O39" s="145"/>
      <c r="P39" s="145"/>
      <c r="Q39" s="145"/>
      <c r="R39" s="145"/>
    </row>
    <row r="40" spans="2:18" s="37" customFormat="1" x14ac:dyDescent="0.25">
      <c r="B40" s="144"/>
      <c r="C40" s="144"/>
      <c r="D40" s="144"/>
      <c r="E40" s="144"/>
      <c r="F40" s="144"/>
      <c r="G40" s="144"/>
      <c r="H40" s="144"/>
      <c r="I40" s="144"/>
      <c r="J40" s="144"/>
      <c r="L40" s="145"/>
      <c r="M40" s="145"/>
      <c r="N40" s="145"/>
      <c r="O40" s="145"/>
      <c r="P40" s="145"/>
      <c r="Q40" s="145"/>
      <c r="R40" s="145"/>
    </row>
    <row r="41" spans="2:18" s="37" customFormat="1" x14ac:dyDescent="0.25">
      <c r="B41" s="144"/>
      <c r="C41" s="144"/>
      <c r="D41" s="144"/>
      <c r="E41" s="144"/>
      <c r="F41" s="144"/>
      <c r="G41" s="144"/>
      <c r="H41" s="144"/>
      <c r="I41" s="144"/>
      <c r="J41" s="144"/>
      <c r="L41" s="145"/>
      <c r="M41" s="145"/>
      <c r="N41" s="145"/>
      <c r="O41" s="145"/>
      <c r="P41" s="145"/>
      <c r="Q41" s="145"/>
      <c r="R41" s="145"/>
    </row>
    <row r="42" spans="2:18" s="37" customFormat="1" x14ac:dyDescent="0.25">
      <c r="B42" s="144"/>
      <c r="C42" s="144"/>
      <c r="D42" s="144"/>
      <c r="E42" s="144"/>
      <c r="F42" s="144"/>
      <c r="G42" s="144"/>
      <c r="H42" s="144"/>
      <c r="I42" s="144"/>
      <c r="J42" s="144"/>
      <c r="L42" s="145"/>
      <c r="M42" s="145"/>
      <c r="N42" s="145"/>
      <c r="O42" s="145"/>
      <c r="P42" s="145"/>
      <c r="Q42" s="145"/>
      <c r="R42" s="145"/>
    </row>
    <row r="43" spans="2:18" s="2" customFormat="1" x14ac:dyDescent="0.25">
      <c r="B43" s="141"/>
      <c r="C43" s="141"/>
      <c r="D43" s="141"/>
      <c r="E43" s="141"/>
      <c r="F43" s="141"/>
      <c r="G43" s="141"/>
      <c r="H43" s="141"/>
      <c r="I43" s="141"/>
      <c r="J43" s="141"/>
      <c r="L43" s="142"/>
      <c r="M43" s="142"/>
      <c r="N43" s="142"/>
      <c r="O43" s="142"/>
      <c r="P43" s="142"/>
      <c r="Q43" s="142"/>
      <c r="R43" s="142"/>
    </row>
    <row r="44" spans="2:18" s="2" customFormat="1" x14ac:dyDescent="0.25">
      <c r="B44" s="141"/>
      <c r="C44" s="141"/>
      <c r="D44" s="141"/>
      <c r="E44" s="141"/>
      <c r="F44" s="141"/>
      <c r="G44" s="141"/>
      <c r="H44" s="141"/>
      <c r="I44" s="141"/>
      <c r="J44" s="141"/>
      <c r="L44" s="142"/>
      <c r="M44" s="142"/>
      <c r="N44" s="142"/>
      <c r="O44" s="142"/>
      <c r="P44" s="142"/>
      <c r="Q44" s="142"/>
      <c r="R44" s="142"/>
    </row>
    <row r="45" spans="2:18" s="2" customFormat="1" x14ac:dyDescent="0.25">
      <c r="B45" s="141"/>
      <c r="C45" s="141"/>
      <c r="D45" s="141"/>
      <c r="E45" s="141"/>
      <c r="F45" s="141"/>
      <c r="G45" s="141"/>
      <c r="H45" s="141"/>
      <c r="I45" s="141"/>
      <c r="J45" s="141"/>
      <c r="L45" s="142"/>
      <c r="M45" s="142"/>
      <c r="N45" s="142"/>
      <c r="O45" s="142"/>
      <c r="P45" s="142"/>
      <c r="Q45" s="142"/>
      <c r="R45" s="142"/>
    </row>
    <row r="46" spans="2:18" s="2" customFormat="1" x14ac:dyDescent="0.25">
      <c r="B46" s="141"/>
      <c r="C46" s="141"/>
      <c r="D46" s="141"/>
      <c r="E46" s="141"/>
      <c r="F46" s="141"/>
      <c r="G46" s="141"/>
      <c r="H46" s="141"/>
      <c r="I46" s="141"/>
      <c r="J46" s="141"/>
      <c r="L46" s="142"/>
      <c r="M46" s="142"/>
      <c r="N46" s="142"/>
      <c r="O46" s="142"/>
      <c r="P46" s="142"/>
      <c r="Q46" s="142"/>
      <c r="R46" s="142"/>
    </row>
    <row r="47" spans="2:18" s="37" customFormat="1" x14ac:dyDescent="0.25">
      <c r="B47" s="144"/>
      <c r="C47" s="144"/>
      <c r="D47" s="144"/>
      <c r="E47" s="144"/>
      <c r="F47" s="144"/>
      <c r="G47" s="144"/>
      <c r="H47" s="144"/>
      <c r="I47" s="144"/>
      <c r="J47" s="144"/>
      <c r="L47" s="145"/>
      <c r="M47" s="145"/>
      <c r="N47" s="145"/>
      <c r="O47" s="145"/>
      <c r="P47" s="145"/>
      <c r="Q47" s="145"/>
      <c r="R47" s="145"/>
    </row>
    <row r="48" spans="2:18" s="37" customFormat="1" x14ac:dyDescent="0.25">
      <c r="L48" s="145"/>
      <c r="M48" s="145"/>
      <c r="N48" s="145"/>
      <c r="O48" s="145"/>
      <c r="P48" s="145"/>
      <c r="Q48" s="145"/>
      <c r="R48" s="145"/>
    </row>
    <row r="49" spans="12:18" s="2" customFormat="1" x14ac:dyDescent="0.25">
      <c r="L49" s="142"/>
      <c r="M49" s="142"/>
      <c r="N49" s="142"/>
      <c r="O49" s="142"/>
      <c r="P49" s="142"/>
      <c r="Q49" s="142"/>
      <c r="R49" s="142"/>
    </row>
    <row r="50" spans="12:18" s="2" customFormat="1" x14ac:dyDescent="0.25">
      <c r="L50" s="142"/>
      <c r="M50" s="142"/>
      <c r="N50" s="142"/>
      <c r="O50" s="142"/>
      <c r="P50" s="142"/>
      <c r="Q50" s="142"/>
      <c r="R50" s="142"/>
    </row>
    <row r="51" spans="12:18" s="2" customFormat="1" x14ac:dyDescent="0.25">
      <c r="L51" s="142"/>
      <c r="M51" s="142"/>
      <c r="N51" s="142"/>
      <c r="O51" s="142"/>
      <c r="P51" s="142"/>
      <c r="Q51" s="142"/>
      <c r="R51" s="142"/>
    </row>
    <row r="52" spans="12:18" s="2" customFormat="1" x14ac:dyDescent="0.25">
      <c r="L52" s="142"/>
      <c r="M52" s="142"/>
      <c r="N52" s="142"/>
      <c r="O52" s="142"/>
      <c r="P52" s="142"/>
      <c r="Q52" s="142"/>
      <c r="R52" s="142"/>
    </row>
  </sheetData>
  <mergeCells count="7">
    <mergeCell ref="B8:B10"/>
    <mergeCell ref="B11:B15"/>
    <mergeCell ref="B5:I5"/>
    <mergeCell ref="B6:C7"/>
    <mergeCell ref="D6:D7"/>
    <mergeCell ref="E6:E7"/>
    <mergeCell ref="F6:H6"/>
  </mergeCells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G10:G15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Drop Down 1">
              <controlPr defaultSize="0" autoLine="0" autoPict="0">
                <anchor moveWithCells="1">
                  <from>
                    <xdr:col>0</xdr:col>
                    <xdr:colOff>9525</xdr:colOff>
                    <xdr:row>1</xdr:row>
                    <xdr:rowOff>0</xdr:rowOff>
                  </from>
                  <to>
                    <xdr:col>1</xdr:col>
                    <xdr:colOff>304800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35"/>
  <sheetViews>
    <sheetView topLeftCell="A4" workbookViewId="0">
      <selection sqref="A1:S35"/>
    </sheetView>
  </sheetViews>
  <sheetFormatPr defaultRowHeight="15" x14ac:dyDescent="0.25"/>
  <sheetData>
    <row r="1" spans="1:19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4"/>
  <dimension ref="C1:J34"/>
  <sheetViews>
    <sheetView topLeftCell="H1" workbookViewId="0">
      <selection activeCell="J24" sqref="J24"/>
    </sheetView>
  </sheetViews>
  <sheetFormatPr defaultRowHeight="15" x14ac:dyDescent="0.25"/>
  <cols>
    <col min="3" max="3" width="21" bestFit="1" customWidth="1"/>
    <col min="5" max="5" width="21" bestFit="1" customWidth="1"/>
    <col min="7" max="7" width="71.140625" bestFit="1" customWidth="1"/>
    <col min="9" max="9" width="55.7109375" bestFit="1" customWidth="1"/>
    <col min="10" max="10" width="12.5703125" bestFit="1" customWidth="1"/>
  </cols>
  <sheetData>
    <row r="1" spans="3:10" x14ac:dyDescent="0.25">
      <c r="C1" t="s">
        <v>44</v>
      </c>
      <c r="D1" t="s">
        <v>46</v>
      </c>
      <c r="E1" t="s">
        <v>44</v>
      </c>
      <c r="G1" t="s">
        <v>45</v>
      </c>
      <c r="H1" t="s">
        <v>46</v>
      </c>
      <c r="I1" t="s">
        <v>45</v>
      </c>
      <c r="J1" t="s">
        <v>64</v>
      </c>
    </row>
    <row r="2" spans="3:10" x14ac:dyDescent="0.25">
      <c r="C2" t="s">
        <v>10</v>
      </c>
      <c r="D2">
        <v>1</v>
      </c>
      <c r="E2" t="s">
        <v>10</v>
      </c>
      <c r="F2">
        <v>1</v>
      </c>
      <c r="G2" t="s">
        <v>1</v>
      </c>
      <c r="H2" t="s">
        <v>140</v>
      </c>
      <c r="I2" t="s">
        <v>52</v>
      </c>
      <c r="J2" t="s">
        <v>61</v>
      </c>
    </row>
    <row r="3" spans="3:10" x14ac:dyDescent="0.25">
      <c r="C3" t="s">
        <v>11</v>
      </c>
      <c r="D3">
        <v>2</v>
      </c>
      <c r="E3" t="s">
        <v>11</v>
      </c>
      <c r="F3">
        <v>2</v>
      </c>
      <c r="G3" t="s">
        <v>2</v>
      </c>
      <c r="H3" t="s">
        <v>141</v>
      </c>
      <c r="I3" t="s">
        <v>53</v>
      </c>
      <c r="J3" t="s">
        <v>62</v>
      </c>
    </row>
    <row r="4" spans="3:10" x14ac:dyDescent="0.25">
      <c r="C4" t="s">
        <v>12</v>
      </c>
      <c r="D4">
        <v>3</v>
      </c>
      <c r="E4" t="s">
        <v>12</v>
      </c>
      <c r="F4">
        <v>3</v>
      </c>
      <c r="G4" t="s">
        <v>3</v>
      </c>
      <c r="H4" t="s">
        <v>142</v>
      </c>
      <c r="I4" t="s">
        <v>54</v>
      </c>
      <c r="J4" t="s">
        <v>63</v>
      </c>
    </row>
    <row r="5" spans="3:10" x14ac:dyDescent="0.25">
      <c r="C5" t="s">
        <v>13</v>
      </c>
      <c r="D5">
        <v>4</v>
      </c>
      <c r="E5" t="s">
        <v>13</v>
      </c>
      <c r="F5">
        <v>4</v>
      </c>
      <c r="G5" t="s">
        <v>4</v>
      </c>
      <c r="H5" t="s">
        <v>143</v>
      </c>
      <c r="I5" t="s">
        <v>55</v>
      </c>
      <c r="J5" t="s">
        <v>61</v>
      </c>
    </row>
    <row r="6" spans="3:10" x14ac:dyDescent="0.25">
      <c r="C6" t="s">
        <v>14</v>
      </c>
      <c r="D6">
        <v>5</v>
      </c>
      <c r="E6" t="s">
        <v>14</v>
      </c>
      <c r="F6">
        <v>5</v>
      </c>
      <c r="G6" t="s">
        <v>5</v>
      </c>
      <c r="H6" t="s">
        <v>144</v>
      </c>
      <c r="I6" t="s">
        <v>56</v>
      </c>
      <c r="J6" t="s">
        <v>62</v>
      </c>
    </row>
    <row r="7" spans="3:10" x14ac:dyDescent="0.25">
      <c r="C7" t="s">
        <v>15</v>
      </c>
      <c r="D7">
        <v>6</v>
      </c>
      <c r="E7" t="s">
        <v>15</v>
      </c>
      <c r="F7">
        <v>6</v>
      </c>
      <c r="G7" t="s">
        <v>6</v>
      </c>
      <c r="H7" t="s">
        <v>145</v>
      </c>
      <c r="I7" t="s">
        <v>57</v>
      </c>
      <c r="J7" t="s">
        <v>63</v>
      </c>
    </row>
    <row r="8" spans="3:10" x14ac:dyDescent="0.25">
      <c r="C8" t="s">
        <v>16</v>
      </c>
      <c r="D8">
        <v>7</v>
      </c>
      <c r="E8" t="s">
        <v>16</v>
      </c>
      <c r="F8">
        <v>7</v>
      </c>
      <c r="G8" t="s">
        <v>7</v>
      </c>
      <c r="H8" t="s">
        <v>146</v>
      </c>
      <c r="I8" t="s">
        <v>58</v>
      </c>
      <c r="J8" t="s">
        <v>104</v>
      </c>
    </row>
    <row r="9" spans="3:10" x14ac:dyDescent="0.25">
      <c r="C9" t="s">
        <v>17</v>
      </c>
      <c r="D9">
        <v>8</v>
      </c>
      <c r="E9" t="s">
        <v>17</v>
      </c>
      <c r="F9">
        <v>8</v>
      </c>
      <c r="G9" t="s">
        <v>8</v>
      </c>
      <c r="H9" t="s">
        <v>147</v>
      </c>
      <c r="I9" t="s">
        <v>59</v>
      </c>
      <c r="J9" t="s">
        <v>105</v>
      </c>
    </row>
    <row r="10" spans="3:10" x14ac:dyDescent="0.25">
      <c r="C10" t="s">
        <v>18</v>
      </c>
      <c r="D10">
        <v>9</v>
      </c>
      <c r="E10" t="s">
        <v>18</v>
      </c>
      <c r="F10">
        <v>9</v>
      </c>
      <c r="G10" t="s">
        <v>9</v>
      </c>
      <c r="H10" t="s">
        <v>148</v>
      </c>
      <c r="I10" t="s">
        <v>60</v>
      </c>
      <c r="J10" t="s">
        <v>106</v>
      </c>
    </row>
    <row r="11" spans="3:10" x14ac:dyDescent="0.25">
      <c r="C11" t="s">
        <v>19</v>
      </c>
      <c r="D11">
        <v>10</v>
      </c>
      <c r="E11" t="s">
        <v>19</v>
      </c>
    </row>
    <row r="12" spans="3:10" x14ac:dyDescent="0.25">
      <c r="C12" t="s">
        <v>20</v>
      </c>
      <c r="D12">
        <v>11</v>
      </c>
      <c r="E12" t="s">
        <v>20</v>
      </c>
    </row>
    <row r="13" spans="3:10" x14ac:dyDescent="0.25">
      <c r="C13" t="s">
        <v>21</v>
      </c>
      <c r="D13">
        <v>12</v>
      </c>
      <c r="E13" t="s">
        <v>21</v>
      </c>
    </row>
    <row r="14" spans="3:10" x14ac:dyDescent="0.25">
      <c r="C14" t="s">
        <v>22</v>
      </c>
      <c r="D14">
        <v>13</v>
      </c>
      <c r="E14" t="s">
        <v>22</v>
      </c>
    </row>
    <row r="15" spans="3:10" x14ac:dyDescent="0.25">
      <c r="C15" t="s">
        <v>23</v>
      </c>
      <c r="D15">
        <v>14</v>
      </c>
      <c r="E15" t="s">
        <v>23</v>
      </c>
    </row>
    <row r="16" spans="3:10" x14ac:dyDescent="0.25">
      <c r="C16" t="s">
        <v>24</v>
      </c>
      <c r="D16">
        <v>15</v>
      </c>
      <c r="E16" t="s">
        <v>24</v>
      </c>
    </row>
    <row r="17" spans="3:5" x14ac:dyDescent="0.25">
      <c r="C17" t="s">
        <v>25</v>
      </c>
      <c r="D17">
        <v>16</v>
      </c>
      <c r="E17" t="s">
        <v>25</v>
      </c>
    </row>
    <row r="18" spans="3:5" x14ac:dyDescent="0.25">
      <c r="C18" t="s">
        <v>26</v>
      </c>
      <c r="D18">
        <v>17</v>
      </c>
      <c r="E18" t="s">
        <v>26</v>
      </c>
    </row>
    <row r="19" spans="3:5" x14ac:dyDescent="0.25">
      <c r="C19" t="s">
        <v>27</v>
      </c>
      <c r="D19">
        <v>18</v>
      </c>
      <c r="E19" t="s">
        <v>27</v>
      </c>
    </row>
    <row r="20" spans="3:5" x14ac:dyDescent="0.25">
      <c r="C20" t="s">
        <v>28</v>
      </c>
      <c r="D20">
        <v>19</v>
      </c>
      <c r="E20" t="s">
        <v>28</v>
      </c>
    </row>
    <row r="21" spans="3:5" x14ac:dyDescent="0.25">
      <c r="C21" t="s">
        <v>29</v>
      </c>
      <c r="D21">
        <v>20</v>
      </c>
      <c r="E21" t="s">
        <v>29</v>
      </c>
    </row>
    <row r="22" spans="3:5" x14ac:dyDescent="0.25">
      <c r="C22" t="s">
        <v>30</v>
      </c>
      <c r="D22">
        <v>21</v>
      </c>
      <c r="E22" t="s">
        <v>30</v>
      </c>
    </row>
    <row r="23" spans="3:5" x14ac:dyDescent="0.25">
      <c r="C23" t="s">
        <v>31</v>
      </c>
      <c r="D23">
        <v>22</v>
      </c>
      <c r="E23" t="s">
        <v>31</v>
      </c>
    </row>
    <row r="24" spans="3:5" x14ac:dyDescent="0.25">
      <c r="C24" t="s">
        <v>32</v>
      </c>
      <c r="D24">
        <v>23</v>
      </c>
      <c r="E24" t="s">
        <v>32</v>
      </c>
    </row>
    <row r="25" spans="3:5" x14ac:dyDescent="0.25">
      <c r="C25" t="s">
        <v>33</v>
      </c>
      <c r="D25">
        <v>24</v>
      </c>
      <c r="E25" t="s">
        <v>33</v>
      </c>
    </row>
    <row r="26" spans="3:5" x14ac:dyDescent="0.25">
      <c r="C26" t="s">
        <v>34</v>
      </c>
      <c r="D26">
        <v>25</v>
      </c>
      <c r="E26" t="s">
        <v>34</v>
      </c>
    </row>
    <row r="27" spans="3:5" x14ac:dyDescent="0.25">
      <c r="C27" t="s">
        <v>35</v>
      </c>
      <c r="D27">
        <v>26</v>
      </c>
      <c r="E27" t="s">
        <v>35</v>
      </c>
    </row>
    <row r="28" spans="3:5" x14ac:dyDescent="0.25">
      <c r="C28" t="s">
        <v>36</v>
      </c>
      <c r="D28">
        <v>27</v>
      </c>
      <c r="E28" t="s">
        <v>36</v>
      </c>
    </row>
    <row r="29" spans="3:5" x14ac:dyDescent="0.25">
      <c r="C29" t="s">
        <v>37</v>
      </c>
      <c r="D29">
        <v>28</v>
      </c>
      <c r="E29" t="s">
        <v>37</v>
      </c>
    </row>
    <row r="30" spans="3:5" x14ac:dyDescent="0.25">
      <c r="C30" t="s">
        <v>38</v>
      </c>
      <c r="D30">
        <v>29</v>
      </c>
      <c r="E30" t="s">
        <v>38</v>
      </c>
    </row>
    <row r="31" spans="3:5" x14ac:dyDescent="0.25">
      <c r="C31" t="s">
        <v>39</v>
      </c>
      <c r="D31">
        <v>30</v>
      </c>
      <c r="E31" t="s">
        <v>39</v>
      </c>
    </row>
    <row r="32" spans="3:5" x14ac:dyDescent="0.25">
      <c r="C32" t="s">
        <v>40</v>
      </c>
      <c r="D32">
        <v>31</v>
      </c>
      <c r="E32" t="s">
        <v>40</v>
      </c>
    </row>
    <row r="33" spans="3:5" x14ac:dyDescent="0.25">
      <c r="C33" t="s">
        <v>41</v>
      </c>
      <c r="D33">
        <v>32</v>
      </c>
      <c r="E33" t="s">
        <v>41</v>
      </c>
    </row>
    <row r="34" spans="3:5" x14ac:dyDescent="0.25">
      <c r="C34" t="s">
        <v>42</v>
      </c>
      <c r="D34">
        <v>33</v>
      </c>
      <c r="E34" t="s">
        <v>42</v>
      </c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2"/>
  <dimension ref="A1:LF176"/>
  <sheetViews>
    <sheetView topLeftCell="A4" workbookViewId="0">
      <pane xSplit="2" ySplit="2" topLeftCell="C151" activePane="bottomRight" state="frozen"/>
      <selection activeCell="C174" sqref="C174"/>
      <selection pane="topRight" activeCell="C174" sqref="C174"/>
      <selection pane="bottomLeft" activeCell="C174" sqref="C174"/>
      <selection pane="bottomRight" activeCell="C174" sqref="C174"/>
    </sheetView>
  </sheetViews>
  <sheetFormatPr defaultRowHeight="15" x14ac:dyDescent="0.25"/>
  <cols>
    <col min="1" max="1" width="4" bestFit="1" customWidth="1"/>
    <col min="2" max="2" width="29.28515625" customWidth="1"/>
    <col min="3" max="35" width="38.28515625" bestFit="1" customWidth="1"/>
    <col min="36" max="68" width="59.7109375" bestFit="1" customWidth="1"/>
    <col min="69" max="101" width="64" bestFit="1" customWidth="1"/>
    <col min="102" max="134" width="45.28515625" bestFit="1" customWidth="1"/>
    <col min="135" max="167" width="66.7109375" bestFit="1" customWidth="1"/>
    <col min="168" max="200" width="71.140625" bestFit="1" customWidth="1"/>
    <col min="201" max="233" width="53.5703125" bestFit="1" customWidth="1"/>
    <col min="234" max="266" width="53.140625" bestFit="1" customWidth="1"/>
    <col min="267" max="285" width="61.140625" bestFit="1" customWidth="1"/>
    <col min="286" max="286" width="61.140625" style="167" bestFit="1" customWidth="1"/>
    <col min="287" max="287" width="61.140625" bestFit="1" customWidth="1"/>
    <col min="288" max="288" width="61.140625" style="167" bestFit="1" customWidth="1"/>
    <col min="289" max="299" width="61.140625" bestFit="1" customWidth="1"/>
  </cols>
  <sheetData>
    <row r="1" spans="1:299" x14ac:dyDescent="0.25">
      <c r="B1" t="s">
        <v>0</v>
      </c>
      <c r="H1" s="1"/>
    </row>
    <row r="2" spans="1:299" x14ac:dyDescent="0.25">
      <c r="HZ2">
        <f>(CX29/CX$17-1)*100</f>
        <v>-99.999894330016545</v>
      </c>
    </row>
    <row r="3" spans="1:299" x14ac:dyDescent="0.25">
      <c r="A3">
        <v>1</v>
      </c>
      <c r="B3" t="s">
        <v>47</v>
      </c>
      <c r="C3" t="str">
        <f>CONCATENATE(VLOOKUP(C$4,Nomes!$G$2:$H$10,2,FALSE),VLOOKUP(C$5,Nomes!$C$1:$D$34,2,FALSE))</f>
        <v>A1</v>
      </c>
      <c r="D3" t="str">
        <f>CONCATENATE(VLOOKUP(D$4,Nomes!$G$2:$H$10,2,FALSE),VLOOKUP(D$5,Nomes!$C$1:$D$34,2,FALSE))</f>
        <v>A2</v>
      </c>
      <c r="E3" t="str">
        <f>CONCATENATE(VLOOKUP(E$4,Nomes!$G$2:$H$10,2,FALSE),VLOOKUP(E$5,Nomes!$C$1:$D$34,2,FALSE))</f>
        <v>A3</v>
      </c>
      <c r="F3" t="str">
        <f>CONCATENATE(VLOOKUP(F$4,Nomes!$G$2:$H$10,2,FALSE),VLOOKUP(F$5,Nomes!$C$1:$D$34,2,FALSE))</f>
        <v>A4</v>
      </c>
      <c r="G3" t="str">
        <f>CONCATENATE(VLOOKUP(G$4,Nomes!$G$2:$H$10,2,FALSE),VLOOKUP(G$5,Nomes!$C$1:$D$34,2,FALSE))</f>
        <v>A5</v>
      </c>
      <c r="H3" t="str">
        <f>CONCATENATE(VLOOKUP(H$4,Nomes!$G$2:$H$10,2,FALSE),VLOOKUP(H$5,Nomes!$C$1:$D$34,2,FALSE))</f>
        <v>A6</v>
      </c>
      <c r="I3" t="str">
        <f>CONCATENATE(VLOOKUP(I$4,Nomes!$G$2:$H$10,2,FALSE),VLOOKUP(I$5,Nomes!$C$1:$D$34,2,FALSE))</f>
        <v>A7</v>
      </c>
      <c r="J3" t="str">
        <f>CONCATENATE(VLOOKUP(J$4,Nomes!$G$2:$H$10,2,FALSE),VLOOKUP(J$5,Nomes!$C$1:$D$34,2,FALSE))</f>
        <v>A8</v>
      </c>
      <c r="K3" t="str">
        <f>CONCATENATE(VLOOKUP(K$4,Nomes!$G$2:$H$10,2,FALSE),VLOOKUP(K$5,Nomes!$C$1:$D$34,2,FALSE))</f>
        <v>A9</v>
      </c>
      <c r="L3" t="str">
        <f>CONCATENATE(VLOOKUP(L$4,Nomes!$G$2:$H$10,2,FALSE),VLOOKUP(L$5,Nomes!$C$1:$D$34,2,FALSE))</f>
        <v>A10</v>
      </c>
      <c r="M3" t="str">
        <f>CONCATENATE(VLOOKUP(M$4,Nomes!$G$2:$H$10,2,FALSE),VLOOKUP(M$5,Nomes!$C$1:$D$34,2,FALSE))</f>
        <v>A11</v>
      </c>
      <c r="N3" t="str">
        <f>CONCATENATE(VLOOKUP(N$4,Nomes!$G$2:$H$10,2,FALSE),VLOOKUP(N$5,Nomes!$C$1:$D$34,2,FALSE))</f>
        <v>A12</v>
      </c>
      <c r="O3" t="str">
        <f>CONCATENATE(VLOOKUP(O$4,Nomes!$G$2:$H$10,2,FALSE),VLOOKUP(O$5,Nomes!$C$1:$D$34,2,FALSE))</f>
        <v>A13</v>
      </c>
      <c r="P3" t="str">
        <f>CONCATENATE(VLOOKUP(P$4,Nomes!$G$2:$H$10,2,FALSE),VLOOKUP(P$5,Nomes!$C$1:$D$34,2,FALSE))</f>
        <v>A14</v>
      </c>
      <c r="Q3" t="str">
        <f>CONCATENATE(VLOOKUP(Q$4,Nomes!$G$2:$H$10,2,FALSE),VLOOKUP(Q$5,Nomes!$C$1:$D$34,2,FALSE))</f>
        <v>A15</v>
      </c>
      <c r="R3" t="str">
        <f>CONCATENATE(VLOOKUP(R$4,Nomes!$G$2:$H$10,2,FALSE),VLOOKUP(R$5,Nomes!$C$1:$D$34,2,FALSE))</f>
        <v>A16</v>
      </c>
      <c r="S3" t="str">
        <f>CONCATENATE(VLOOKUP(S$4,Nomes!$G$2:$H$10,2,FALSE),VLOOKUP(S$5,Nomes!$C$1:$D$34,2,FALSE))</f>
        <v>A17</v>
      </c>
      <c r="T3" t="str">
        <f>CONCATENATE(VLOOKUP(T$4,Nomes!$G$2:$H$10,2,FALSE),VLOOKUP(T$5,Nomes!$C$1:$D$34,2,FALSE))</f>
        <v>A18</v>
      </c>
      <c r="U3" t="str">
        <f>CONCATENATE(VLOOKUP(U$4,Nomes!$G$2:$H$10,2,FALSE),VLOOKUP(U$5,Nomes!$C$1:$D$34,2,FALSE))</f>
        <v>A19</v>
      </c>
      <c r="V3" t="str">
        <f>CONCATENATE(VLOOKUP(V$4,Nomes!$G$2:$H$10,2,FALSE),VLOOKUP(V$5,Nomes!$C$1:$D$34,2,FALSE))</f>
        <v>A20</v>
      </c>
      <c r="W3" t="str">
        <f>CONCATENATE(VLOOKUP(W$4,Nomes!$G$2:$H$10,2,FALSE),VLOOKUP(W$5,Nomes!$C$1:$D$34,2,FALSE))</f>
        <v>A21</v>
      </c>
      <c r="X3" t="str">
        <f>CONCATENATE(VLOOKUP(X$4,Nomes!$G$2:$H$10,2,FALSE),VLOOKUP(X$5,Nomes!$C$1:$D$34,2,FALSE))</f>
        <v>A22</v>
      </c>
      <c r="Y3" t="str">
        <f>CONCATENATE(VLOOKUP(Y$4,Nomes!$G$2:$H$10,2,FALSE),VLOOKUP(Y$5,Nomes!$C$1:$D$34,2,FALSE))</f>
        <v>A23</v>
      </c>
      <c r="Z3" t="str">
        <f>CONCATENATE(VLOOKUP(Z$4,Nomes!$G$2:$H$10,2,FALSE),VLOOKUP(Z$5,Nomes!$C$1:$D$34,2,FALSE))</f>
        <v>A24</v>
      </c>
      <c r="AA3" t="str">
        <f>CONCATENATE(VLOOKUP(AA$4,Nomes!$G$2:$H$10,2,FALSE),VLOOKUP(AA$5,Nomes!$C$1:$D$34,2,FALSE))</f>
        <v>A25</v>
      </c>
      <c r="AB3" t="str">
        <f>CONCATENATE(VLOOKUP(AB$4,Nomes!$G$2:$H$10,2,FALSE),VLOOKUP(AB$5,Nomes!$C$1:$D$34,2,FALSE))</f>
        <v>A26</v>
      </c>
      <c r="AC3" t="str">
        <f>CONCATENATE(VLOOKUP(AC$4,Nomes!$G$2:$H$10,2,FALSE),VLOOKUP(AC$5,Nomes!$C$1:$D$34,2,FALSE))</f>
        <v>A27</v>
      </c>
      <c r="AD3" t="str">
        <f>CONCATENATE(VLOOKUP(AD$4,Nomes!$G$2:$H$10,2,FALSE),VLOOKUP(AD$5,Nomes!$C$1:$D$34,2,FALSE))</f>
        <v>A28</v>
      </c>
      <c r="AE3" t="str">
        <f>CONCATENATE(VLOOKUP(AE$4,Nomes!$G$2:$H$10,2,FALSE),VLOOKUP(AE$5,Nomes!$C$1:$D$34,2,FALSE))</f>
        <v>A29</v>
      </c>
      <c r="AF3" t="str">
        <f>CONCATENATE(VLOOKUP(AF$4,Nomes!$G$2:$H$10,2,FALSE),VLOOKUP(AF$5,Nomes!$C$1:$D$34,2,FALSE))</f>
        <v>A30</v>
      </c>
      <c r="AG3" t="str">
        <f>CONCATENATE(VLOOKUP(AG$4,Nomes!$G$2:$H$10,2,FALSE),VLOOKUP(AG$5,Nomes!$C$1:$D$34,2,FALSE))</f>
        <v>A31</v>
      </c>
      <c r="AH3" t="str">
        <f>CONCATENATE(VLOOKUP(AH$4,Nomes!$G$2:$H$10,2,FALSE),VLOOKUP(AH$5,Nomes!$C$1:$D$34,2,FALSE))</f>
        <v>A32</v>
      </c>
      <c r="AI3" t="str">
        <f>CONCATENATE(VLOOKUP(AI$4,Nomes!$G$2:$H$10,2,FALSE),VLOOKUP(AI$5,Nomes!$C$1:$D$34,2,FALSE))</f>
        <v>A33</v>
      </c>
      <c r="AJ3" t="str">
        <f>CONCATENATE(VLOOKUP(AJ$4,Nomes!$G$2:$H$10,2,FALSE),VLOOKUP(AJ$5,Nomes!$C$1:$D$34,2,FALSE))</f>
        <v>B1</v>
      </c>
      <c r="AK3" t="str">
        <f>CONCATENATE(VLOOKUP(AK$4,Nomes!$G$2:$H$10,2,FALSE),VLOOKUP(AK$5,Nomes!$C$1:$D$34,2,FALSE))</f>
        <v>B2</v>
      </c>
      <c r="AL3" t="str">
        <f>CONCATENATE(VLOOKUP(AL$4,Nomes!$G$2:$H$10,2,FALSE),VLOOKUP(AL$5,Nomes!$C$1:$D$34,2,FALSE))</f>
        <v>B3</v>
      </c>
      <c r="AM3" t="str">
        <f>CONCATENATE(VLOOKUP(AM$4,Nomes!$G$2:$H$10,2,FALSE),VLOOKUP(AM$5,Nomes!$C$1:$D$34,2,FALSE))</f>
        <v>B4</v>
      </c>
      <c r="AN3" t="str">
        <f>CONCATENATE(VLOOKUP(AN$4,Nomes!$G$2:$H$10,2,FALSE),VLOOKUP(AN$5,Nomes!$C$1:$D$34,2,FALSE))</f>
        <v>B5</v>
      </c>
      <c r="AO3" t="str">
        <f>CONCATENATE(VLOOKUP(AO$4,Nomes!$G$2:$H$10,2,FALSE),VLOOKUP(AO$5,Nomes!$C$1:$D$34,2,FALSE))</f>
        <v>B6</v>
      </c>
      <c r="AP3" t="str">
        <f>CONCATENATE(VLOOKUP(AP$4,Nomes!$G$2:$H$10,2,FALSE),VLOOKUP(AP$5,Nomes!$C$1:$D$34,2,FALSE))</f>
        <v>B7</v>
      </c>
      <c r="AQ3" t="str">
        <f>CONCATENATE(VLOOKUP(AQ$4,Nomes!$G$2:$H$10,2,FALSE),VLOOKUP(AQ$5,Nomes!$C$1:$D$34,2,FALSE))</f>
        <v>B8</v>
      </c>
      <c r="AR3" t="str">
        <f>CONCATENATE(VLOOKUP(AR$4,Nomes!$G$2:$H$10,2,FALSE),VLOOKUP(AR$5,Nomes!$C$1:$D$34,2,FALSE))</f>
        <v>B9</v>
      </c>
      <c r="AS3" t="str">
        <f>CONCATENATE(VLOOKUP(AS$4,Nomes!$G$2:$H$10,2,FALSE),VLOOKUP(AS$5,Nomes!$C$1:$D$34,2,FALSE))</f>
        <v>B10</v>
      </c>
      <c r="AT3" t="str">
        <f>CONCATENATE(VLOOKUP(AT$4,Nomes!$G$2:$H$10,2,FALSE),VLOOKUP(AT$5,Nomes!$C$1:$D$34,2,FALSE))</f>
        <v>B11</v>
      </c>
      <c r="AU3" t="str">
        <f>CONCATENATE(VLOOKUP(AU$4,Nomes!$G$2:$H$10,2,FALSE),VLOOKUP(AU$5,Nomes!$C$1:$D$34,2,FALSE))</f>
        <v>B12</v>
      </c>
      <c r="AV3" t="str">
        <f>CONCATENATE(VLOOKUP(AV$4,Nomes!$G$2:$H$10,2,FALSE),VLOOKUP(AV$5,Nomes!$C$1:$D$34,2,FALSE))</f>
        <v>B13</v>
      </c>
      <c r="AW3" t="str">
        <f>CONCATENATE(VLOOKUP(AW$4,Nomes!$G$2:$H$10,2,FALSE),VLOOKUP(AW$5,Nomes!$C$1:$D$34,2,FALSE))</f>
        <v>B14</v>
      </c>
      <c r="AX3" t="str">
        <f>CONCATENATE(VLOOKUP(AX$4,Nomes!$G$2:$H$10,2,FALSE),VLOOKUP(AX$5,Nomes!$C$1:$D$34,2,FALSE))</f>
        <v>B15</v>
      </c>
      <c r="AY3" t="str">
        <f>CONCATENATE(VLOOKUP(AY$4,Nomes!$G$2:$H$10,2,FALSE),VLOOKUP(AY$5,Nomes!$C$1:$D$34,2,FALSE))</f>
        <v>B16</v>
      </c>
      <c r="AZ3" t="str">
        <f>CONCATENATE(VLOOKUP(AZ$4,Nomes!$G$2:$H$10,2,FALSE),VLOOKUP(AZ$5,Nomes!$C$1:$D$34,2,FALSE))</f>
        <v>B17</v>
      </c>
      <c r="BA3" t="str">
        <f>CONCATENATE(VLOOKUP(BA$4,Nomes!$G$2:$H$10,2,FALSE),VLOOKUP(BA$5,Nomes!$C$1:$D$34,2,FALSE))</f>
        <v>B18</v>
      </c>
      <c r="BB3" t="str">
        <f>CONCATENATE(VLOOKUP(BB$4,Nomes!$G$2:$H$10,2,FALSE),VLOOKUP(BB$5,Nomes!$C$1:$D$34,2,FALSE))</f>
        <v>B19</v>
      </c>
      <c r="BC3" t="str">
        <f>CONCATENATE(VLOOKUP(BC$4,Nomes!$G$2:$H$10,2,FALSE),VLOOKUP(BC$5,Nomes!$C$1:$D$34,2,FALSE))</f>
        <v>B20</v>
      </c>
      <c r="BD3" t="str">
        <f>CONCATENATE(VLOOKUP(BD$4,Nomes!$G$2:$H$10,2,FALSE),VLOOKUP(BD$5,Nomes!$C$1:$D$34,2,FALSE))</f>
        <v>B21</v>
      </c>
      <c r="BE3" t="str">
        <f>CONCATENATE(VLOOKUP(BE$4,Nomes!$G$2:$H$10,2,FALSE),VLOOKUP(BE$5,Nomes!$C$1:$D$34,2,FALSE))</f>
        <v>B22</v>
      </c>
      <c r="BF3" t="str">
        <f>CONCATENATE(VLOOKUP(BF$4,Nomes!$G$2:$H$10,2,FALSE),VLOOKUP(BF$5,Nomes!$C$1:$D$34,2,FALSE))</f>
        <v>B23</v>
      </c>
      <c r="BG3" t="str">
        <f>CONCATENATE(VLOOKUP(BG$4,Nomes!$G$2:$H$10,2,FALSE),VLOOKUP(BG$5,Nomes!$C$1:$D$34,2,FALSE))</f>
        <v>B24</v>
      </c>
      <c r="BH3" t="str">
        <f>CONCATENATE(VLOOKUP(BH$4,Nomes!$G$2:$H$10,2,FALSE),VLOOKUP(BH$5,Nomes!$C$1:$D$34,2,FALSE))</f>
        <v>B25</v>
      </c>
      <c r="BI3" t="str">
        <f>CONCATENATE(VLOOKUP(BI$4,Nomes!$G$2:$H$10,2,FALSE),VLOOKUP(BI$5,Nomes!$C$1:$D$34,2,FALSE))</f>
        <v>B26</v>
      </c>
      <c r="BJ3" t="str">
        <f>CONCATENATE(VLOOKUP(BJ$4,Nomes!$G$2:$H$10,2,FALSE),VLOOKUP(BJ$5,Nomes!$C$1:$D$34,2,FALSE))</f>
        <v>B27</v>
      </c>
      <c r="BK3" t="str">
        <f>CONCATENATE(VLOOKUP(BK$4,Nomes!$G$2:$H$10,2,FALSE),VLOOKUP(BK$5,Nomes!$C$1:$D$34,2,FALSE))</f>
        <v>B28</v>
      </c>
      <c r="BL3" t="str">
        <f>CONCATENATE(VLOOKUP(BL$4,Nomes!$G$2:$H$10,2,FALSE),VLOOKUP(BL$5,Nomes!$C$1:$D$34,2,FALSE))</f>
        <v>B29</v>
      </c>
      <c r="BM3" t="str">
        <f>CONCATENATE(VLOOKUP(BM$4,Nomes!$G$2:$H$10,2,FALSE),VLOOKUP(BM$5,Nomes!$C$1:$D$34,2,FALSE))</f>
        <v>B30</v>
      </c>
      <c r="BN3" t="str">
        <f>CONCATENATE(VLOOKUP(BN$4,Nomes!$G$2:$H$10,2,FALSE),VLOOKUP(BN$5,Nomes!$C$1:$D$34,2,FALSE))</f>
        <v>B31</v>
      </c>
      <c r="BO3" t="str">
        <f>CONCATENATE(VLOOKUP(BO$4,Nomes!$G$2:$H$10,2,FALSE),VLOOKUP(BO$5,Nomes!$C$1:$D$34,2,FALSE))</f>
        <v>B32</v>
      </c>
      <c r="BP3" t="str">
        <f>CONCATENATE(VLOOKUP(BP$4,Nomes!$G$2:$H$10,2,FALSE),VLOOKUP(BP$5,Nomes!$C$1:$D$34,2,FALSE))</f>
        <v>B33</v>
      </c>
      <c r="BQ3" t="str">
        <f>CONCATENATE(VLOOKUP(BQ$4,Nomes!$G$2:$H$10,2,FALSE),VLOOKUP(BQ$5,Nomes!$C$1:$D$34,2,FALSE))</f>
        <v>C1</v>
      </c>
      <c r="BR3" t="str">
        <f>CONCATENATE(VLOOKUP(BR$4,Nomes!$G$2:$H$10,2,FALSE),VLOOKUP(BR$5,Nomes!$C$1:$D$34,2,FALSE))</f>
        <v>C2</v>
      </c>
      <c r="BS3" t="str">
        <f>CONCATENATE(VLOOKUP(BS$4,Nomes!$G$2:$H$10,2,FALSE),VLOOKUP(BS$5,Nomes!$C$1:$D$34,2,FALSE))</f>
        <v>C3</v>
      </c>
      <c r="BT3" t="str">
        <f>CONCATENATE(VLOOKUP(BT$4,Nomes!$G$2:$H$10,2,FALSE),VLOOKUP(BT$5,Nomes!$C$1:$D$34,2,FALSE))</f>
        <v>C4</v>
      </c>
      <c r="BU3" t="str">
        <f>CONCATENATE(VLOOKUP(BU$4,Nomes!$G$2:$H$10,2,FALSE),VLOOKUP(BU$5,Nomes!$C$1:$D$34,2,FALSE))</f>
        <v>C5</v>
      </c>
      <c r="BV3" t="str">
        <f>CONCATENATE(VLOOKUP(BV$4,Nomes!$G$2:$H$10,2,FALSE),VLOOKUP(BV$5,Nomes!$C$1:$D$34,2,FALSE))</f>
        <v>C6</v>
      </c>
      <c r="BW3" t="str">
        <f>CONCATENATE(VLOOKUP(BW$4,Nomes!$G$2:$H$10,2,FALSE),VLOOKUP(BW$5,Nomes!$C$1:$D$34,2,FALSE))</f>
        <v>C7</v>
      </c>
      <c r="BX3" t="str">
        <f>CONCATENATE(VLOOKUP(BX$4,Nomes!$G$2:$H$10,2,FALSE),VLOOKUP(BX$5,Nomes!$C$1:$D$34,2,FALSE))</f>
        <v>C8</v>
      </c>
      <c r="BY3" t="str">
        <f>CONCATENATE(VLOOKUP(BY$4,Nomes!$G$2:$H$10,2,FALSE),VLOOKUP(BY$5,Nomes!$C$1:$D$34,2,FALSE))</f>
        <v>C9</v>
      </c>
      <c r="BZ3" t="str">
        <f>CONCATENATE(VLOOKUP(BZ$4,Nomes!$G$2:$H$10,2,FALSE),VLOOKUP(BZ$5,Nomes!$C$1:$D$34,2,FALSE))</f>
        <v>C10</v>
      </c>
      <c r="CA3" t="str">
        <f>CONCATENATE(VLOOKUP(CA$4,Nomes!$G$2:$H$10,2,FALSE),VLOOKUP(CA$5,Nomes!$C$1:$D$34,2,FALSE))</f>
        <v>C11</v>
      </c>
      <c r="CB3" t="str">
        <f>CONCATENATE(VLOOKUP(CB$4,Nomes!$G$2:$H$10,2,FALSE),VLOOKUP(CB$5,Nomes!$C$1:$D$34,2,FALSE))</f>
        <v>C12</v>
      </c>
      <c r="CC3" t="str">
        <f>CONCATENATE(VLOOKUP(CC$4,Nomes!$G$2:$H$10,2,FALSE),VLOOKUP(CC$5,Nomes!$C$1:$D$34,2,FALSE))</f>
        <v>C13</v>
      </c>
      <c r="CD3" t="str">
        <f>CONCATENATE(VLOOKUP(CD$4,Nomes!$G$2:$H$10,2,FALSE),VLOOKUP(CD$5,Nomes!$C$1:$D$34,2,FALSE))</f>
        <v>C14</v>
      </c>
      <c r="CE3" t="str">
        <f>CONCATENATE(VLOOKUP(CE$4,Nomes!$G$2:$H$10,2,FALSE),VLOOKUP(CE$5,Nomes!$C$1:$D$34,2,FALSE))</f>
        <v>C15</v>
      </c>
      <c r="CF3" t="str">
        <f>CONCATENATE(VLOOKUP(CF$4,Nomes!$G$2:$H$10,2,FALSE),VLOOKUP(CF$5,Nomes!$C$1:$D$34,2,FALSE))</f>
        <v>C16</v>
      </c>
      <c r="CG3" t="str">
        <f>CONCATENATE(VLOOKUP(CG$4,Nomes!$G$2:$H$10,2,FALSE),VLOOKUP(CG$5,Nomes!$C$1:$D$34,2,FALSE))</f>
        <v>C17</v>
      </c>
      <c r="CH3" t="str">
        <f>CONCATENATE(VLOOKUP(CH$4,Nomes!$G$2:$H$10,2,FALSE),VLOOKUP(CH$5,Nomes!$C$1:$D$34,2,FALSE))</f>
        <v>C18</v>
      </c>
      <c r="CI3" t="str">
        <f>CONCATENATE(VLOOKUP(CI$4,Nomes!$G$2:$H$10,2,FALSE),VLOOKUP(CI$5,Nomes!$C$1:$D$34,2,FALSE))</f>
        <v>C19</v>
      </c>
      <c r="CJ3" t="str">
        <f>CONCATENATE(VLOOKUP(CJ$4,Nomes!$G$2:$H$10,2,FALSE),VLOOKUP(CJ$5,Nomes!$C$1:$D$34,2,FALSE))</f>
        <v>C20</v>
      </c>
      <c r="CK3" t="str">
        <f>CONCATENATE(VLOOKUP(CK$4,Nomes!$G$2:$H$10,2,FALSE),VLOOKUP(CK$5,Nomes!$C$1:$D$34,2,FALSE))</f>
        <v>C21</v>
      </c>
      <c r="CL3" t="str">
        <f>CONCATENATE(VLOOKUP(CL$4,Nomes!$G$2:$H$10,2,FALSE),VLOOKUP(CL$5,Nomes!$C$1:$D$34,2,FALSE))</f>
        <v>C22</v>
      </c>
      <c r="CM3" t="str">
        <f>CONCATENATE(VLOOKUP(CM$4,Nomes!$G$2:$H$10,2,FALSE),VLOOKUP(CM$5,Nomes!$C$1:$D$34,2,FALSE))</f>
        <v>C23</v>
      </c>
      <c r="CN3" t="str">
        <f>CONCATENATE(VLOOKUP(CN$4,Nomes!$G$2:$H$10,2,FALSE),VLOOKUP(CN$5,Nomes!$C$1:$D$34,2,FALSE))</f>
        <v>C24</v>
      </c>
      <c r="CO3" t="str">
        <f>CONCATENATE(VLOOKUP(CO$4,Nomes!$G$2:$H$10,2,FALSE),VLOOKUP(CO$5,Nomes!$C$1:$D$34,2,FALSE))</f>
        <v>C25</v>
      </c>
      <c r="CP3" t="str">
        <f>CONCATENATE(VLOOKUP(CP$4,Nomes!$G$2:$H$10,2,FALSE),VLOOKUP(CP$5,Nomes!$C$1:$D$34,2,FALSE))</f>
        <v>C26</v>
      </c>
      <c r="CQ3" t="str">
        <f>CONCATENATE(VLOOKUP(CQ$4,Nomes!$G$2:$H$10,2,FALSE),VLOOKUP(CQ$5,Nomes!$C$1:$D$34,2,FALSE))</f>
        <v>C27</v>
      </c>
      <c r="CR3" t="str">
        <f>CONCATENATE(VLOOKUP(CR$4,Nomes!$G$2:$H$10,2,FALSE),VLOOKUP(CR$5,Nomes!$C$1:$D$34,2,FALSE))</f>
        <v>C28</v>
      </c>
      <c r="CS3" t="str">
        <f>CONCATENATE(VLOOKUP(CS$4,Nomes!$G$2:$H$10,2,FALSE),VLOOKUP(CS$5,Nomes!$C$1:$D$34,2,FALSE))</f>
        <v>C29</v>
      </c>
      <c r="CT3" t="str">
        <f>CONCATENATE(VLOOKUP(CT$4,Nomes!$G$2:$H$10,2,FALSE),VLOOKUP(CT$5,Nomes!$C$1:$D$34,2,FALSE))</f>
        <v>C30</v>
      </c>
      <c r="CU3" t="str">
        <f>CONCATENATE(VLOOKUP(CU$4,Nomes!$G$2:$H$10,2,FALSE),VLOOKUP(CU$5,Nomes!$C$1:$D$34,2,FALSE))</f>
        <v>C31</v>
      </c>
      <c r="CV3" t="str">
        <f>CONCATENATE(VLOOKUP(CV$4,Nomes!$G$2:$H$10,2,FALSE),VLOOKUP(CV$5,Nomes!$C$1:$D$34,2,FALSE))</f>
        <v>C32</v>
      </c>
      <c r="CW3" t="str">
        <f>CONCATENATE(VLOOKUP(CW$4,Nomes!$G$2:$H$10,2,FALSE),VLOOKUP(CW$5,Nomes!$C$1:$D$34,2,FALSE))</f>
        <v>C33</v>
      </c>
      <c r="CX3" t="str">
        <f>CONCATENATE(VLOOKUP(CX$4,Nomes!$G$2:$H$10,2,FALSE),VLOOKUP(CX$5,Nomes!$C$1:$D$34,2,FALSE))</f>
        <v>D1</v>
      </c>
      <c r="CY3" t="str">
        <f>CONCATENATE(VLOOKUP(CY$4,Nomes!$G$2:$H$10,2,FALSE),VLOOKUP(CY$5,Nomes!$C$1:$D$34,2,FALSE))</f>
        <v>D2</v>
      </c>
      <c r="CZ3" t="str">
        <f>CONCATENATE(VLOOKUP(CZ$4,Nomes!$G$2:$H$10,2,FALSE),VLOOKUP(CZ$5,Nomes!$C$1:$D$34,2,FALSE))</f>
        <v>D3</v>
      </c>
      <c r="DA3" t="str">
        <f>CONCATENATE(VLOOKUP(DA$4,Nomes!$G$2:$H$10,2,FALSE),VLOOKUP(DA$5,Nomes!$C$1:$D$34,2,FALSE))</f>
        <v>D4</v>
      </c>
      <c r="DB3" t="str">
        <f>CONCATENATE(VLOOKUP(DB$4,Nomes!$G$2:$H$10,2,FALSE),VLOOKUP(DB$5,Nomes!$C$1:$D$34,2,FALSE))</f>
        <v>D5</v>
      </c>
      <c r="DC3" t="str">
        <f>CONCATENATE(VLOOKUP(DC$4,Nomes!$G$2:$H$10,2,FALSE),VLOOKUP(DC$5,Nomes!$C$1:$D$34,2,FALSE))</f>
        <v>D6</v>
      </c>
      <c r="DD3" t="str">
        <f>CONCATENATE(VLOOKUP(DD$4,Nomes!$G$2:$H$10,2,FALSE),VLOOKUP(DD$5,Nomes!$C$1:$D$34,2,FALSE))</f>
        <v>D7</v>
      </c>
      <c r="DE3" t="str">
        <f>CONCATENATE(VLOOKUP(DE$4,Nomes!$G$2:$H$10,2,FALSE),VLOOKUP(DE$5,Nomes!$C$1:$D$34,2,FALSE))</f>
        <v>D8</v>
      </c>
      <c r="DF3" t="str">
        <f>CONCATENATE(VLOOKUP(DF$4,Nomes!$G$2:$H$10,2,FALSE),VLOOKUP(DF$5,Nomes!$C$1:$D$34,2,FALSE))</f>
        <v>D9</v>
      </c>
      <c r="DG3" t="str">
        <f>CONCATENATE(VLOOKUP(DG$4,Nomes!$G$2:$H$10,2,FALSE),VLOOKUP(DG$5,Nomes!$C$1:$D$34,2,FALSE))</f>
        <v>D10</v>
      </c>
      <c r="DH3" t="str">
        <f>CONCATENATE(VLOOKUP(DH$4,Nomes!$G$2:$H$10,2,FALSE),VLOOKUP(DH$5,Nomes!$C$1:$D$34,2,FALSE))</f>
        <v>D11</v>
      </c>
      <c r="DI3" t="str">
        <f>CONCATENATE(VLOOKUP(DI$4,Nomes!$G$2:$H$10,2,FALSE),VLOOKUP(DI$5,Nomes!$C$1:$D$34,2,FALSE))</f>
        <v>D12</v>
      </c>
      <c r="DJ3" t="str">
        <f>CONCATENATE(VLOOKUP(DJ$4,Nomes!$G$2:$H$10,2,FALSE),VLOOKUP(DJ$5,Nomes!$C$1:$D$34,2,FALSE))</f>
        <v>D13</v>
      </c>
      <c r="DK3" t="str">
        <f>CONCATENATE(VLOOKUP(DK$4,Nomes!$G$2:$H$10,2,FALSE),VLOOKUP(DK$5,Nomes!$C$1:$D$34,2,FALSE))</f>
        <v>D14</v>
      </c>
      <c r="DL3" t="str">
        <f>CONCATENATE(VLOOKUP(DL$4,Nomes!$G$2:$H$10,2,FALSE),VLOOKUP(DL$5,Nomes!$C$1:$D$34,2,FALSE))</f>
        <v>D15</v>
      </c>
      <c r="DM3" t="str">
        <f>CONCATENATE(VLOOKUP(DM$4,Nomes!$G$2:$H$10,2,FALSE),VLOOKUP(DM$5,Nomes!$C$1:$D$34,2,FALSE))</f>
        <v>D16</v>
      </c>
      <c r="DN3" t="str">
        <f>CONCATENATE(VLOOKUP(DN$4,Nomes!$G$2:$H$10,2,FALSE),VLOOKUP(DN$5,Nomes!$C$1:$D$34,2,FALSE))</f>
        <v>D17</v>
      </c>
      <c r="DO3" t="str">
        <f>CONCATENATE(VLOOKUP(DO$4,Nomes!$G$2:$H$10,2,FALSE),VLOOKUP(DO$5,Nomes!$C$1:$D$34,2,FALSE))</f>
        <v>D18</v>
      </c>
      <c r="DP3" t="str">
        <f>CONCATENATE(VLOOKUP(DP$4,Nomes!$G$2:$H$10,2,FALSE),VLOOKUP(DP$5,Nomes!$C$1:$D$34,2,FALSE))</f>
        <v>D19</v>
      </c>
      <c r="DQ3" t="str">
        <f>CONCATENATE(VLOOKUP(DQ$4,Nomes!$G$2:$H$10,2,FALSE),VLOOKUP(DQ$5,Nomes!$C$1:$D$34,2,FALSE))</f>
        <v>D20</v>
      </c>
      <c r="DR3" t="str">
        <f>CONCATENATE(VLOOKUP(DR$4,Nomes!$G$2:$H$10,2,FALSE),VLOOKUP(DR$5,Nomes!$C$1:$D$34,2,FALSE))</f>
        <v>D21</v>
      </c>
      <c r="DS3" t="str">
        <f>CONCATENATE(VLOOKUP(DS$4,Nomes!$G$2:$H$10,2,FALSE),VLOOKUP(DS$5,Nomes!$C$1:$D$34,2,FALSE))</f>
        <v>D22</v>
      </c>
      <c r="DT3" t="str">
        <f>CONCATENATE(VLOOKUP(DT$4,Nomes!$G$2:$H$10,2,FALSE),VLOOKUP(DT$5,Nomes!$C$1:$D$34,2,FALSE))</f>
        <v>D23</v>
      </c>
      <c r="DU3" t="str">
        <f>CONCATENATE(VLOOKUP(DU$4,Nomes!$G$2:$H$10,2,FALSE),VLOOKUP(DU$5,Nomes!$C$1:$D$34,2,FALSE))</f>
        <v>D24</v>
      </c>
      <c r="DV3" t="str">
        <f>CONCATENATE(VLOOKUP(DV$4,Nomes!$G$2:$H$10,2,FALSE),VLOOKUP(DV$5,Nomes!$C$1:$D$34,2,FALSE))</f>
        <v>D25</v>
      </c>
      <c r="DW3" t="str">
        <f>CONCATENATE(VLOOKUP(DW$4,Nomes!$G$2:$H$10,2,FALSE),VLOOKUP(DW$5,Nomes!$C$1:$D$34,2,FALSE))</f>
        <v>D26</v>
      </c>
      <c r="DX3" t="str">
        <f>CONCATENATE(VLOOKUP(DX$4,Nomes!$G$2:$H$10,2,FALSE),VLOOKUP(DX$5,Nomes!$C$1:$D$34,2,FALSE))</f>
        <v>D27</v>
      </c>
      <c r="DY3" t="str">
        <f>CONCATENATE(VLOOKUP(DY$4,Nomes!$G$2:$H$10,2,FALSE),VLOOKUP(DY$5,Nomes!$C$1:$D$34,2,FALSE))</f>
        <v>D28</v>
      </c>
      <c r="DZ3" t="str">
        <f>CONCATENATE(VLOOKUP(DZ$4,Nomes!$G$2:$H$10,2,FALSE),VLOOKUP(DZ$5,Nomes!$C$1:$D$34,2,FALSE))</f>
        <v>D29</v>
      </c>
      <c r="EA3" t="str">
        <f>CONCATENATE(VLOOKUP(EA$4,Nomes!$G$2:$H$10,2,FALSE),VLOOKUP(EA$5,Nomes!$C$1:$D$34,2,FALSE))</f>
        <v>D30</v>
      </c>
      <c r="EB3" t="str">
        <f>CONCATENATE(VLOOKUP(EB$4,Nomes!$G$2:$H$10,2,FALSE),VLOOKUP(EB$5,Nomes!$C$1:$D$34,2,FALSE))</f>
        <v>D31</v>
      </c>
      <c r="EC3" t="str">
        <f>CONCATENATE(VLOOKUP(EC$4,Nomes!$G$2:$H$10,2,FALSE),VLOOKUP(EC$5,Nomes!$C$1:$D$34,2,FALSE))</f>
        <v>D32</v>
      </c>
      <c r="ED3" t="str">
        <f>CONCATENATE(VLOOKUP(ED$4,Nomes!$G$2:$H$10,2,FALSE),VLOOKUP(ED$5,Nomes!$C$1:$D$34,2,FALSE))</f>
        <v>D33</v>
      </c>
      <c r="EE3" t="str">
        <f>CONCATENATE(VLOOKUP(EE$4,Nomes!$G$2:$H$10,2,FALSE),VLOOKUP(EE$5,Nomes!$C$1:$D$34,2,FALSE))</f>
        <v>E1</v>
      </c>
      <c r="EF3" t="str">
        <f>CONCATENATE(VLOOKUP(EF$4,Nomes!$G$2:$H$10,2,FALSE),VLOOKUP(EF$5,Nomes!$C$1:$D$34,2,FALSE))</f>
        <v>E2</v>
      </c>
      <c r="EG3" t="str">
        <f>CONCATENATE(VLOOKUP(EG$4,Nomes!$G$2:$H$10,2,FALSE),VLOOKUP(EG$5,Nomes!$C$1:$D$34,2,FALSE))</f>
        <v>E3</v>
      </c>
      <c r="EH3" t="str">
        <f>CONCATENATE(VLOOKUP(EH$4,Nomes!$G$2:$H$10,2,FALSE),VLOOKUP(EH$5,Nomes!$C$1:$D$34,2,FALSE))</f>
        <v>E4</v>
      </c>
      <c r="EI3" t="str">
        <f>CONCATENATE(VLOOKUP(EI$4,Nomes!$G$2:$H$10,2,FALSE),VLOOKUP(EI$5,Nomes!$C$1:$D$34,2,FALSE))</f>
        <v>E5</v>
      </c>
      <c r="EJ3" t="str">
        <f>CONCATENATE(VLOOKUP(EJ$4,Nomes!$G$2:$H$10,2,FALSE),VLOOKUP(EJ$5,Nomes!$C$1:$D$34,2,FALSE))</f>
        <v>E6</v>
      </c>
      <c r="EK3" t="str">
        <f>CONCATENATE(VLOOKUP(EK$4,Nomes!$G$2:$H$10,2,FALSE),VLOOKUP(EK$5,Nomes!$C$1:$D$34,2,FALSE))</f>
        <v>E7</v>
      </c>
      <c r="EL3" t="str">
        <f>CONCATENATE(VLOOKUP(EL$4,Nomes!$G$2:$H$10,2,FALSE),VLOOKUP(EL$5,Nomes!$C$1:$D$34,2,FALSE))</f>
        <v>E8</v>
      </c>
      <c r="EM3" t="str">
        <f>CONCATENATE(VLOOKUP(EM$4,Nomes!$G$2:$H$10,2,FALSE),VLOOKUP(EM$5,Nomes!$C$1:$D$34,2,FALSE))</f>
        <v>E9</v>
      </c>
      <c r="EN3" t="str">
        <f>CONCATENATE(VLOOKUP(EN$4,Nomes!$G$2:$H$10,2,FALSE),VLOOKUP(EN$5,Nomes!$C$1:$D$34,2,FALSE))</f>
        <v>E10</v>
      </c>
      <c r="EO3" t="str">
        <f>CONCATENATE(VLOOKUP(EO$4,Nomes!$G$2:$H$10,2,FALSE),VLOOKUP(EO$5,Nomes!$C$1:$D$34,2,FALSE))</f>
        <v>E11</v>
      </c>
      <c r="EP3" t="str">
        <f>CONCATENATE(VLOOKUP(EP$4,Nomes!$G$2:$H$10,2,FALSE),VLOOKUP(EP$5,Nomes!$C$1:$D$34,2,FALSE))</f>
        <v>E12</v>
      </c>
      <c r="EQ3" t="str">
        <f>CONCATENATE(VLOOKUP(EQ$4,Nomes!$G$2:$H$10,2,FALSE),VLOOKUP(EQ$5,Nomes!$C$1:$D$34,2,FALSE))</f>
        <v>E13</v>
      </c>
      <c r="ER3" t="str">
        <f>CONCATENATE(VLOOKUP(ER$4,Nomes!$G$2:$H$10,2,FALSE),VLOOKUP(ER$5,Nomes!$C$1:$D$34,2,FALSE))</f>
        <v>E14</v>
      </c>
      <c r="ES3" t="str">
        <f>CONCATENATE(VLOOKUP(ES$4,Nomes!$G$2:$H$10,2,FALSE),VLOOKUP(ES$5,Nomes!$C$1:$D$34,2,FALSE))</f>
        <v>E15</v>
      </c>
      <c r="ET3" t="str">
        <f>CONCATENATE(VLOOKUP(ET$4,Nomes!$G$2:$H$10,2,FALSE),VLOOKUP(ET$5,Nomes!$C$1:$D$34,2,FALSE))</f>
        <v>E16</v>
      </c>
      <c r="EU3" t="str">
        <f>CONCATENATE(VLOOKUP(EU$4,Nomes!$G$2:$H$10,2,FALSE),VLOOKUP(EU$5,Nomes!$C$1:$D$34,2,FALSE))</f>
        <v>E17</v>
      </c>
      <c r="EV3" t="str">
        <f>CONCATENATE(VLOOKUP(EV$4,Nomes!$G$2:$H$10,2,FALSE),VLOOKUP(EV$5,Nomes!$C$1:$D$34,2,FALSE))</f>
        <v>E18</v>
      </c>
      <c r="EW3" t="str">
        <f>CONCATENATE(VLOOKUP(EW$4,Nomes!$G$2:$H$10,2,FALSE),VLOOKUP(EW$5,Nomes!$C$1:$D$34,2,FALSE))</f>
        <v>E19</v>
      </c>
      <c r="EX3" t="str">
        <f>CONCATENATE(VLOOKUP(EX$4,Nomes!$G$2:$H$10,2,FALSE),VLOOKUP(EX$5,Nomes!$C$1:$D$34,2,FALSE))</f>
        <v>E20</v>
      </c>
      <c r="EY3" t="str">
        <f>CONCATENATE(VLOOKUP(EY$4,Nomes!$G$2:$H$10,2,FALSE),VLOOKUP(EY$5,Nomes!$C$1:$D$34,2,FALSE))</f>
        <v>E21</v>
      </c>
      <c r="EZ3" t="str">
        <f>CONCATENATE(VLOOKUP(EZ$4,Nomes!$G$2:$H$10,2,FALSE),VLOOKUP(EZ$5,Nomes!$C$1:$D$34,2,FALSE))</f>
        <v>E22</v>
      </c>
      <c r="FA3" t="str">
        <f>CONCATENATE(VLOOKUP(FA$4,Nomes!$G$2:$H$10,2,FALSE),VLOOKUP(FA$5,Nomes!$C$1:$D$34,2,FALSE))</f>
        <v>E23</v>
      </c>
      <c r="FB3" t="str">
        <f>CONCATENATE(VLOOKUP(FB$4,Nomes!$G$2:$H$10,2,FALSE),VLOOKUP(FB$5,Nomes!$C$1:$D$34,2,FALSE))</f>
        <v>E24</v>
      </c>
      <c r="FC3" t="str">
        <f>CONCATENATE(VLOOKUP(FC$4,Nomes!$G$2:$H$10,2,FALSE),VLOOKUP(FC$5,Nomes!$C$1:$D$34,2,FALSE))</f>
        <v>E25</v>
      </c>
      <c r="FD3" t="str">
        <f>CONCATENATE(VLOOKUP(FD$4,Nomes!$G$2:$H$10,2,FALSE),VLOOKUP(FD$5,Nomes!$C$1:$D$34,2,FALSE))</f>
        <v>E26</v>
      </c>
      <c r="FE3" t="str">
        <f>CONCATENATE(VLOOKUP(FE$4,Nomes!$G$2:$H$10,2,FALSE),VLOOKUP(FE$5,Nomes!$C$1:$D$34,2,FALSE))</f>
        <v>E27</v>
      </c>
      <c r="FF3" t="str">
        <f>CONCATENATE(VLOOKUP(FF$4,Nomes!$G$2:$H$10,2,FALSE),VLOOKUP(FF$5,Nomes!$C$1:$D$34,2,FALSE))</f>
        <v>E28</v>
      </c>
      <c r="FG3" t="str">
        <f>CONCATENATE(VLOOKUP(FG$4,Nomes!$G$2:$H$10,2,FALSE),VLOOKUP(FG$5,Nomes!$C$1:$D$34,2,FALSE))</f>
        <v>E29</v>
      </c>
      <c r="FH3" t="str">
        <f>CONCATENATE(VLOOKUP(FH$4,Nomes!$G$2:$H$10,2,FALSE),VLOOKUP(FH$5,Nomes!$C$1:$D$34,2,FALSE))</f>
        <v>E30</v>
      </c>
      <c r="FI3" t="str">
        <f>CONCATENATE(VLOOKUP(FI$4,Nomes!$G$2:$H$10,2,FALSE),VLOOKUP(FI$5,Nomes!$C$1:$D$34,2,FALSE))</f>
        <v>E31</v>
      </c>
      <c r="FJ3" t="str">
        <f>CONCATENATE(VLOOKUP(FJ$4,Nomes!$G$2:$H$10,2,FALSE),VLOOKUP(FJ$5,Nomes!$C$1:$D$34,2,FALSE))</f>
        <v>E32</v>
      </c>
      <c r="FK3" t="str">
        <f>CONCATENATE(VLOOKUP(FK$4,Nomes!$G$2:$H$10,2,FALSE),VLOOKUP(FK$5,Nomes!$C$1:$D$34,2,FALSE))</f>
        <v>E33</v>
      </c>
      <c r="FL3" t="str">
        <f>CONCATENATE(VLOOKUP(FL$4,Nomes!$G$2:$H$10,2,FALSE),VLOOKUP(FL$5,Nomes!$C$1:$D$34,2,FALSE))</f>
        <v>F1</v>
      </c>
      <c r="FM3" t="str">
        <f>CONCATENATE(VLOOKUP(FM$4,Nomes!$G$2:$H$10,2,FALSE),VLOOKUP(FM$5,Nomes!$C$1:$D$34,2,FALSE))</f>
        <v>F2</v>
      </c>
      <c r="FN3" t="str">
        <f>CONCATENATE(VLOOKUP(FN$4,Nomes!$G$2:$H$10,2,FALSE),VLOOKUP(FN$5,Nomes!$C$1:$D$34,2,FALSE))</f>
        <v>F3</v>
      </c>
      <c r="FO3" t="str">
        <f>CONCATENATE(VLOOKUP(FO$4,Nomes!$G$2:$H$10,2,FALSE),VLOOKUP(FO$5,Nomes!$C$1:$D$34,2,FALSE))</f>
        <v>F4</v>
      </c>
      <c r="FP3" t="str">
        <f>CONCATENATE(VLOOKUP(FP$4,Nomes!$G$2:$H$10,2,FALSE),VLOOKUP(FP$5,Nomes!$C$1:$D$34,2,FALSE))</f>
        <v>F5</v>
      </c>
      <c r="FQ3" t="str">
        <f>CONCATENATE(VLOOKUP(FQ$4,Nomes!$G$2:$H$10,2,FALSE),VLOOKUP(FQ$5,Nomes!$C$1:$D$34,2,FALSE))</f>
        <v>F6</v>
      </c>
      <c r="FR3" t="str">
        <f>CONCATENATE(VLOOKUP(FR$4,Nomes!$G$2:$H$10,2,FALSE),VLOOKUP(FR$5,Nomes!$C$1:$D$34,2,FALSE))</f>
        <v>F7</v>
      </c>
      <c r="FS3" t="str">
        <f>CONCATENATE(VLOOKUP(FS$4,Nomes!$G$2:$H$10,2,FALSE),VLOOKUP(FS$5,Nomes!$C$1:$D$34,2,FALSE))</f>
        <v>F8</v>
      </c>
      <c r="FT3" t="str">
        <f>CONCATENATE(VLOOKUP(FT$4,Nomes!$G$2:$H$10,2,FALSE),VLOOKUP(FT$5,Nomes!$C$1:$D$34,2,FALSE))</f>
        <v>F9</v>
      </c>
      <c r="FU3" t="str">
        <f>CONCATENATE(VLOOKUP(FU$4,Nomes!$G$2:$H$10,2,FALSE),VLOOKUP(FU$5,Nomes!$C$1:$D$34,2,FALSE))</f>
        <v>F10</v>
      </c>
      <c r="FV3" t="str">
        <f>CONCATENATE(VLOOKUP(FV$4,Nomes!$G$2:$H$10,2,FALSE),VLOOKUP(FV$5,Nomes!$C$1:$D$34,2,FALSE))</f>
        <v>F11</v>
      </c>
      <c r="FW3" t="str">
        <f>CONCATENATE(VLOOKUP(FW$4,Nomes!$G$2:$H$10,2,FALSE),VLOOKUP(FW$5,Nomes!$C$1:$D$34,2,FALSE))</f>
        <v>F12</v>
      </c>
      <c r="FX3" t="str">
        <f>CONCATENATE(VLOOKUP(FX$4,Nomes!$G$2:$H$10,2,FALSE),VLOOKUP(FX$5,Nomes!$C$1:$D$34,2,FALSE))</f>
        <v>F13</v>
      </c>
      <c r="FY3" t="str">
        <f>CONCATENATE(VLOOKUP(FY$4,Nomes!$G$2:$H$10,2,FALSE),VLOOKUP(FY$5,Nomes!$C$1:$D$34,2,FALSE))</f>
        <v>F14</v>
      </c>
      <c r="FZ3" t="str">
        <f>CONCATENATE(VLOOKUP(FZ$4,Nomes!$G$2:$H$10,2,FALSE),VLOOKUP(FZ$5,Nomes!$C$1:$D$34,2,FALSE))</f>
        <v>F15</v>
      </c>
      <c r="GA3" t="str">
        <f>CONCATENATE(VLOOKUP(GA$4,Nomes!$G$2:$H$10,2,FALSE),VLOOKUP(GA$5,Nomes!$C$1:$D$34,2,FALSE))</f>
        <v>F16</v>
      </c>
      <c r="GB3" t="str">
        <f>CONCATENATE(VLOOKUP(GB$4,Nomes!$G$2:$H$10,2,FALSE),VLOOKUP(GB$5,Nomes!$C$1:$D$34,2,FALSE))</f>
        <v>F17</v>
      </c>
      <c r="GC3" t="str">
        <f>CONCATENATE(VLOOKUP(GC$4,Nomes!$G$2:$H$10,2,FALSE),VLOOKUP(GC$5,Nomes!$C$1:$D$34,2,FALSE))</f>
        <v>F18</v>
      </c>
      <c r="GD3" t="str">
        <f>CONCATENATE(VLOOKUP(GD$4,Nomes!$G$2:$H$10,2,FALSE),VLOOKUP(GD$5,Nomes!$C$1:$D$34,2,FALSE))</f>
        <v>F19</v>
      </c>
      <c r="GE3" t="str">
        <f>CONCATENATE(VLOOKUP(GE$4,Nomes!$G$2:$H$10,2,FALSE),VLOOKUP(GE$5,Nomes!$C$1:$D$34,2,FALSE))</f>
        <v>F20</v>
      </c>
      <c r="GF3" t="str">
        <f>CONCATENATE(VLOOKUP(GF$4,Nomes!$G$2:$H$10,2,FALSE),VLOOKUP(GF$5,Nomes!$C$1:$D$34,2,FALSE))</f>
        <v>F21</v>
      </c>
      <c r="GG3" t="str">
        <f>CONCATENATE(VLOOKUP(GG$4,Nomes!$G$2:$H$10,2,FALSE),VLOOKUP(GG$5,Nomes!$C$1:$D$34,2,FALSE))</f>
        <v>F22</v>
      </c>
      <c r="GH3" t="str">
        <f>CONCATENATE(VLOOKUP(GH$4,Nomes!$G$2:$H$10,2,FALSE),VLOOKUP(GH$5,Nomes!$C$1:$D$34,2,FALSE))</f>
        <v>F23</v>
      </c>
      <c r="GI3" t="str">
        <f>CONCATENATE(VLOOKUP(GI$4,Nomes!$G$2:$H$10,2,FALSE),VLOOKUP(GI$5,Nomes!$C$1:$D$34,2,FALSE))</f>
        <v>F24</v>
      </c>
      <c r="GJ3" t="str">
        <f>CONCATENATE(VLOOKUP(GJ$4,Nomes!$G$2:$H$10,2,FALSE),VLOOKUP(GJ$5,Nomes!$C$1:$D$34,2,FALSE))</f>
        <v>F25</v>
      </c>
      <c r="GK3" t="str">
        <f>CONCATENATE(VLOOKUP(GK$4,Nomes!$G$2:$H$10,2,FALSE),VLOOKUP(GK$5,Nomes!$C$1:$D$34,2,FALSE))</f>
        <v>F26</v>
      </c>
      <c r="GL3" t="str">
        <f>CONCATENATE(VLOOKUP(GL$4,Nomes!$G$2:$H$10,2,FALSE),VLOOKUP(GL$5,Nomes!$C$1:$D$34,2,FALSE))</f>
        <v>F27</v>
      </c>
      <c r="GM3" t="str">
        <f>CONCATENATE(VLOOKUP(GM$4,Nomes!$G$2:$H$10,2,FALSE),VLOOKUP(GM$5,Nomes!$C$1:$D$34,2,FALSE))</f>
        <v>F28</v>
      </c>
      <c r="GN3" t="str">
        <f>CONCATENATE(VLOOKUP(GN$4,Nomes!$G$2:$H$10,2,FALSE),VLOOKUP(GN$5,Nomes!$C$1:$D$34,2,FALSE))</f>
        <v>F29</v>
      </c>
      <c r="GO3" t="str">
        <f>CONCATENATE(VLOOKUP(GO$4,Nomes!$G$2:$H$10,2,FALSE),VLOOKUP(GO$5,Nomes!$C$1:$D$34,2,FALSE))</f>
        <v>F30</v>
      </c>
      <c r="GP3" t="str">
        <f>CONCATENATE(VLOOKUP(GP$4,Nomes!$G$2:$H$10,2,FALSE),VLOOKUP(GP$5,Nomes!$C$1:$D$34,2,FALSE))</f>
        <v>F31</v>
      </c>
      <c r="GQ3" t="str">
        <f>CONCATENATE(VLOOKUP(GQ$4,Nomes!$G$2:$H$10,2,FALSE),VLOOKUP(GQ$5,Nomes!$C$1:$D$34,2,FALSE))</f>
        <v>F32</v>
      </c>
      <c r="GR3" t="str">
        <f>CONCATENATE(VLOOKUP(GR$4,Nomes!$G$2:$H$10,2,FALSE),VLOOKUP(GR$5,Nomes!$C$1:$D$34,2,FALSE))</f>
        <v>F33</v>
      </c>
      <c r="GS3" t="str">
        <f>CONCATENATE(VLOOKUP(GS$4,Nomes!$G$2:$H$10,2,FALSE),VLOOKUP(GS$5,Nomes!$C$1:$D$34,2,FALSE))</f>
        <v>G1</v>
      </c>
      <c r="GT3" t="str">
        <f>CONCATENATE(VLOOKUP(GT$4,Nomes!$G$2:$H$10,2,FALSE),VLOOKUP(GT$5,Nomes!$C$1:$D$34,2,FALSE))</f>
        <v>G2</v>
      </c>
      <c r="GU3" t="str">
        <f>CONCATENATE(VLOOKUP(GU$4,Nomes!$G$2:$H$10,2,FALSE),VLOOKUP(GU$5,Nomes!$C$1:$D$34,2,FALSE))</f>
        <v>G3</v>
      </c>
      <c r="GV3" t="str">
        <f>CONCATENATE(VLOOKUP(GV$4,Nomes!$G$2:$H$10,2,FALSE),VLOOKUP(GV$5,Nomes!$C$1:$D$34,2,FALSE))</f>
        <v>G4</v>
      </c>
      <c r="GW3" t="str">
        <f>CONCATENATE(VLOOKUP(GW$4,Nomes!$G$2:$H$10,2,FALSE),VLOOKUP(GW$5,Nomes!$C$1:$D$34,2,FALSE))</f>
        <v>G5</v>
      </c>
      <c r="GX3" t="str">
        <f>CONCATENATE(VLOOKUP(GX$4,Nomes!$G$2:$H$10,2,FALSE),VLOOKUP(GX$5,Nomes!$C$1:$D$34,2,FALSE))</f>
        <v>G6</v>
      </c>
      <c r="GY3" t="str">
        <f>CONCATENATE(VLOOKUP(GY$4,Nomes!$G$2:$H$10,2,FALSE),VLOOKUP(GY$5,Nomes!$C$1:$D$34,2,FALSE))</f>
        <v>G7</v>
      </c>
      <c r="GZ3" t="str">
        <f>CONCATENATE(VLOOKUP(GZ$4,Nomes!$G$2:$H$10,2,FALSE),VLOOKUP(GZ$5,Nomes!$C$1:$D$34,2,FALSE))</f>
        <v>G8</v>
      </c>
      <c r="HA3" t="str">
        <f>CONCATENATE(VLOOKUP(HA$4,Nomes!$G$2:$H$10,2,FALSE),VLOOKUP(HA$5,Nomes!$C$1:$D$34,2,FALSE))</f>
        <v>G9</v>
      </c>
      <c r="HB3" t="str">
        <f>CONCATENATE(VLOOKUP(HB$4,Nomes!$G$2:$H$10,2,FALSE),VLOOKUP(HB$5,Nomes!$C$1:$D$34,2,FALSE))</f>
        <v>G10</v>
      </c>
      <c r="HC3" t="str">
        <f>CONCATENATE(VLOOKUP(HC$4,Nomes!$G$2:$H$10,2,FALSE),VLOOKUP(HC$5,Nomes!$C$1:$D$34,2,FALSE))</f>
        <v>G11</v>
      </c>
      <c r="HD3" t="str">
        <f>CONCATENATE(VLOOKUP(HD$4,Nomes!$G$2:$H$10,2,FALSE),VLOOKUP(HD$5,Nomes!$C$1:$D$34,2,FALSE))</f>
        <v>G12</v>
      </c>
      <c r="HE3" t="str">
        <f>CONCATENATE(VLOOKUP(HE$4,Nomes!$G$2:$H$10,2,FALSE),VLOOKUP(HE$5,Nomes!$C$1:$D$34,2,FALSE))</f>
        <v>G13</v>
      </c>
      <c r="HF3" t="str">
        <f>CONCATENATE(VLOOKUP(HF$4,Nomes!$G$2:$H$10,2,FALSE),VLOOKUP(HF$5,Nomes!$C$1:$D$34,2,FALSE))</f>
        <v>G14</v>
      </c>
      <c r="HG3" t="str">
        <f>CONCATENATE(VLOOKUP(HG$4,Nomes!$G$2:$H$10,2,FALSE),VLOOKUP(HG$5,Nomes!$C$1:$D$34,2,FALSE))</f>
        <v>G15</v>
      </c>
      <c r="HH3" t="str">
        <f>CONCATENATE(VLOOKUP(HH$4,Nomes!$G$2:$H$10,2,FALSE),VLOOKUP(HH$5,Nomes!$C$1:$D$34,2,FALSE))</f>
        <v>G16</v>
      </c>
      <c r="HI3" t="str">
        <f>CONCATENATE(VLOOKUP(HI$4,Nomes!$G$2:$H$10,2,FALSE),VLOOKUP(HI$5,Nomes!$C$1:$D$34,2,FALSE))</f>
        <v>G17</v>
      </c>
      <c r="HJ3" t="str">
        <f>CONCATENATE(VLOOKUP(HJ$4,Nomes!$G$2:$H$10,2,FALSE),VLOOKUP(HJ$5,Nomes!$C$1:$D$34,2,FALSE))</f>
        <v>G18</v>
      </c>
      <c r="HK3" t="str">
        <f>CONCATENATE(VLOOKUP(HK$4,Nomes!$G$2:$H$10,2,FALSE),VLOOKUP(HK$5,Nomes!$C$1:$D$34,2,FALSE))</f>
        <v>G19</v>
      </c>
      <c r="HL3" t="str">
        <f>CONCATENATE(VLOOKUP(HL$4,Nomes!$G$2:$H$10,2,FALSE),VLOOKUP(HL$5,Nomes!$C$1:$D$34,2,FALSE))</f>
        <v>G20</v>
      </c>
      <c r="HM3" t="str">
        <f>CONCATENATE(VLOOKUP(HM$4,Nomes!$G$2:$H$10,2,FALSE),VLOOKUP(HM$5,Nomes!$C$1:$D$34,2,FALSE))</f>
        <v>G21</v>
      </c>
      <c r="HN3" t="str">
        <f>CONCATENATE(VLOOKUP(HN$4,Nomes!$G$2:$H$10,2,FALSE),VLOOKUP(HN$5,Nomes!$C$1:$D$34,2,FALSE))</f>
        <v>G22</v>
      </c>
      <c r="HO3" t="str">
        <f>CONCATENATE(VLOOKUP(HO$4,Nomes!$G$2:$H$10,2,FALSE),VLOOKUP(HO$5,Nomes!$C$1:$D$34,2,FALSE))</f>
        <v>G23</v>
      </c>
      <c r="HP3" t="str">
        <f>CONCATENATE(VLOOKUP(HP$4,Nomes!$G$2:$H$10,2,FALSE),VLOOKUP(HP$5,Nomes!$C$1:$D$34,2,FALSE))</f>
        <v>G24</v>
      </c>
      <c r="HQ3" t="str">
        <f>CONCATENATE(VLOOKUP(HQ$4,Nomes!$G$2:$H$10,2,FALSE),VLOOKUP(HQ$5,Nomes!$C$1:$D$34,2,FALSE))</f>
        <v>G25</v>
      </c>
      <c r="HR3" t="str">
        <f>CONCATENATE(VLOOKUP(HR$4,Nomes!$G$2:$H$10,2,FALSE),VLOOKUP(HR$5,Nomes!$C$1:$D$34,2,FALSE))</f>
        <v>G26</v>
      </c>
      <c r="HS3" t="str">
        <f>CONCATENATE(VLOOKUP(HS$4,Nomes!$G$2:$H$10,2,FALSE),VLOOKUP(HS$5,Nomes!$C$1:$D$34,2,FALSE))</f>
        <v>G27</v>
      </c>
      <c r="HT3" t="str">
        <f>CONCATENATE(VLOOKUP(HT$4,Nomes!$G$2:$H$10,2,FALSE),VLOOKUP(HT$5,Nomes!$C$1:$D$34,2,FALSE))</f>
        <v>G28</v>
      </c>
      <c r="HU3" t="str">
        <f>CONCATENATE(VLOOKUP(HU$4,Nomes!$G$2:$H$10,2,FALSE),VLOOKUP(HU$5,Nomes!$C$1:$D$34,2,FALSE))</f>
        <v>G29</v>
      </c>
      <c r="HV3" t="str">
        <f>CONCATENATE(VLOOKUP(HV$4,Nomes!$G$2:$H$10,2,FALSE),VLOOKUP(HV$5,Nomes!$C$1:$D$34,2,FALSE))</f>
        <v>G30</v>
      </c>
      <c r="HW3" t="str">
        <f>CONCATENATE(VLOOKUP(HW$4,Nomes!$G$2:$H$10,2,FALSE),VLOOKUP(HW$5,Nomes!$C$1:$D$34,2,FALSE))</f>
        <v>G31</v>
      </c>
      <c r="HX3" t="str">
        <f>CONCATENATE(VLOOKUP(HX$4,Nomes!$G$2:$H$10,2,FALSE),VLOOKUP(HX$5,Nomes!$C$1:$D$34,2,FALSE))</f>
        <v>G32</v>
      </c>
      <c r="HY3" t="str">
        <f>CONCATENATE(VLOOKUP(HY$4,Nomes!$G$2:$H$10,2,FALSE),VLOOKUP(HY$5,Nomes!$C$1:$D$34,2,FALSE))</f>
        <v>G33</v>
      </c>
      <c r="HZ3" t="str">
        <f>CONCATENATE(VLOOKUP(HZ$4,Nomes!$G$2:$H$10,2,FALSE),VLOOKUP(HZ$5,Nomes!$C$1:$D$34,2,FALSE))</f>
        <v>H1</v>
      </c>
      <c r="IA3" t="str">
        <f>CONCATENATE(VLOOKUP(IA$4,Nomes!$G$2:$H$10,2,FALSE),VLOOKUP(IA$5,Nomes!$C$1:$D$34,2,FALSE))</f>
        <v>H2</v>
      </c>
      <c r="IB3" t="str">
        <f>CONCATENATE(VLOOKUP(IB$4,Nomes!$G$2:$H$10,2,FALSE),VLOOKUP(IB$5,Nomes!$C$1:$D$34,2,FALSE))</f>
        <v>H3</v>
      </c>
      <c r="IC3" t="str">
        <f>CONCATENATE(VLOOKUP(IC$4,Nomes!$G$2:$H$10,2,FALSE),VLOOKUP(IC$5,Nomes!$C$1:$D$34,2,FALSE))</f>
        <v>H4</v>
      </c>
      <c r="ID3" t="str">
        <f>CONCATENATE(VLOOKUP(ID$4,Nomes!$G$2:$H$10,2,FALSE),VLOOKUP(ID$5,Nomes!$C$1:$D$34,2,FALSE))</f>
        <v>H5</v>
      </c>
      <c r="IE3" t="str">
        <f>CONCATENATE(VLOOKUP(IE$4,Nomes!$G$2:$H$10,2,FALSE),VLOOKUP(IE$5,Nomes!$C$1:$D$34,2,FALSE))</f>
        <v>H6</v>
      </c>
      <c r="IF3" t="str">
        <f>CONCATENATE(VLOOKUP(IF$4,Nomes!$G$2:$H$10,2,FALSE),VLOOKUP(IF$5,Nomes!$C$1:$D$34,2,FALSE))</f>
        <v>H7</v>
      </c>
      <c r="IG3" t="str">
        <f>CONCATENATE(VLOOKUP(IG$4,Nomes!$G$2:$H$10,2,FALSE),VLOOKUP(IG$5,Nomes!$C$1:$D$34,2,FALSE))</f>
        <v>H8</v>
      </c>
      <c r="IH3" t="str">
        <f>CONCATENATE(VLOOKUP(IH$4,Nomes!$G$2:$H$10,2,FALSE),VLOOKUP(IH$5,Nomes!$C$1:$D$34,2,FALSE))</f>
        <v>H9</v>
      </c>
      <c r="II3" t="str">
        <f>CONCATENATE(VLOOKUP(II$4,Nomes!$G$2:$H$10,2,FALSE),VLOOKUP(II$5,Nomes!$C$1:$D$34,2,FALSE))</f>
        <v>H10</v>
      </c>
      <c r="IJ3" t="str">
        <f>CONCATENATE(VLOOKUP(IJ$4,Nomes!$G$2:$H$10,2,FALSE),VLOOKUP(IJ$5,Nomes!$C$1:$D$34,2,FALSE))</f>
        <v>H11</v>
      </c>
      <c r="IK3" t="str">
        <f>CONCATENATE(VLOOKUP(IK$4,Nomes!$G$2:$H$10,2,FALSE),VLOOKUP(IK$5,Nomes!$C$1:$D$34,2,FALSE))</f>
        <v>H12</v>
      </c>
      <c r="IL3" t="str">
        <f>CONCATENATE(VLOOKUP(IL$4,Nomes!$G$2:$H$10,2,FALSE),VLOOKUP(IL$5,Nomes!$C$1:$D$34,2,FALSE))</f>
        <v>H13</v>
      </c>
      <c r="IM3" t="str">
        <f>CONCATENATE(VLOOKUP(IM$4,Nomes!$G$2:$H$10,2,FALSE),VLOOKUP(IM$5,Nomes!$C$1:$D$34,2,FALSE))</f>
        <v>H14</v>
      </c>
      <c r="IN3" t="str">
        <f>CONCATENATE(VLOOKUP(IN$4,Nomes!$G$2:$H$10,2,FALSE),VLOOKUP(IN$5,Nomes!$C$1:$D$34,2,FALSE))</f>
        <v>H15</v>
      </c>
      <c r="IO3" t="str">
        <f>CONCATENATE(VLOOKUP(IO$4,Nomes!$G$2:$H$10,2,FALSE),VLOOKUP(IO$5,Nomes!$C$1:$D$34,2,FALSE))</f>
        <v>H16</v>
      </c>
      <c r="IP3" t="str">
        <f>CONCATENATE(VLOOKUP(IP$4,Nomes!$G$2:$H$10,2,FALSE),VLOOKUP(IP$5,Nomes!$C$1:$D$34,2,FALSE))</f>
        <v>H17</v>
      </c>
      <c r="IQ3" t="str">
        <f>CONCATENATE(VLOOKUP(IQ$4,Nomes!$G$2:$H$10,2,FALSE),VLOOKUP(IQ$5,Nomes!$C$1:$D$34,2,FALSE))</f>
        <v>H18</v>
      </c>
      <c r="IR3" t="str">
        <f>CONCATENATE(VLOOKUP(IR$4,Nomes!$G$2:$H$10,2,FALSE),VLOOKUP(IR$5,Nomes!$C$1:$D$34,2,FALSE))</f>
        <v>H19</v>
      </c>
      <c r="IS3" t="str">
        <f>CONCATENATE(VLOOKUP(IS$4,Nomes!$G$2:$H$10,2,FALSE),VLOOKUP(IS$5,Nomes!$C$1:$D$34,2,FALSE))</f>
        <v>H20</v>
      </c>
      <c r="IT3" t="str">
        <f>CONCATENATE(VLOOKUP(IT$4,Nomes!$G$2:$H$10,2,FALSE),VLOOKUP(IT$5,Nomes!$C$1:$D$34,2,FALSE))</f>
        <v>H21</v>
      </c>
      <c r="IU3" t="str">
        <f>CONCATENATE(VLOOKUP(IU$4,Nomes!$G$2:$H$10,2,FALSE),VLOOKUP(IU$5,Nomes!$C$1:$D$34,2,FALSE))</f>
        <v>H22</v>
      </c>
      <c r="IV3" t="str">
        <f>CONCATENATE(VLOOKUP(IV$4,Nomes!$G$2:$H$10,2,FALSE),VLOOKUP(IV$5,Nomes!$C$1:$D$34,2,FALSE))</f>
        <v>H23</v>
      </c>
      <c r="IW3" t="str">
        <f>CONCATENATE(VLOOKUP(IW$4,Nomes!$G$2:$H$10,2,FALSE),VLOOKUP(IW$5,Nomes!$C$1:$D$34,2,FALSE))</f>
        <v>H24</v>
      </c>
      <c r="IX3" t="str">
        <f>CONCATENATE(VLOOKUP(IX$4,Nomes!$G$2:$H$10,2,FALSE),VLOOKUP(IX$5,Nomes!$C$1:$D$34,2,FALSE))</f>
        <v>H25</v>
      </c>
      <c r="IY3" t="str">
        <f>CONCATENATE(VLOOKUP(IY$4,Nomes!$G$2:$H$10,2,FALSE),VLOOKUP(IY$5,Nomes!$C$1:$D$34,2,FALSE))</f>
        <v>H26</v>
      </c>
      <c r="IZ3" t="str">
        <f>CONCATENATE(VLOOKUP(IZ$4,Nomes!$G$2:$H$10,2,FALSE),VLOOKUP(IZ$5,Nomes!$C$1:$D$34,2,FALSE))</f>
        <v>H27</v>
      </c>
      <c r="JA3" t="str">
        <f>CONCATENATE(VLOOKUP(JA$4,Nomes!$G$2:$H$10,2,FALSE),VLOOKUP(JA$5,Nomes!$C$1:$D$34,2,FALSE))</f>
        <v>H28</v>
      </c>
      <c r="JB3" t="str">
        <f>CONCATENATE(VLOOKUP(JB$4,Nomes!$G$2:$H$10,2,FALSE),VLOOKUP(JB$5,Nomes!$C$1:$D$34,2,FALSE))</f>
        <v>H29</v>
      </c>
      <c r="JC3" t="str">
        <f>CONCATENATE(VLOOKUP(JC$4,Nomes!$G$2:$H$10,2,FALSE),VLOOKUP(JC$5,Nomes!$C$1:$D$34,2,FALSE))</f>
        <v>H30</v>
      </c>
      <c r="JD3" t="str">
        <f>CONCATENATE(VLOOKUP(JD$4,Nomes!$G$2:$H$10,2,FALSE),VLOOKUP(JD$5,Nomes!$C$1:$D$34,2,FALSE))</f>
        <v>H31</v>
      </c>
      <c r="JE3" t="str">
        <f>CONCATENATE(VLOOKUP(JE$4,Nomes!$G$2:$H$10,2,FALSE),VLOOKUP(JE$5,Nomes!$C$1:$D$34,2,FALSE))</f>
        <v>H32</v>
      </c>
      <c r="JF3" t="str">
        <f>CONCATENATE(VLOOKUP(JF$4,Nomes!$G$2:$H$10,2,FALSE),VLOOKUP(JF$5,Nomes!$C$1:$D$34,2,FALSE))</f>
        <v>H33</v>
      </c>
      <c r="JG3" t="str">
        <f>CONCATENATE(VLOOKUP(JG$4,Nomes!$G$2:$H$10,2,FALSE),VLOOKUP(JG$5,Nomes!$C$1:$D$34,2,FALSE))</f>
        <v>I1</v>
      </c>
      <c r="JH3" t="str">
        <f>CONCATENATE(VLOOKUP(JH$4,Nomes!$G$2:$H$10,2,FALSE),VLOOKUP(JH$5,Nomes!$C$1:$D$34,2,FALSE))</f>
        <v>I2</v>
      </c>
      <c r="JI3" t="str">
        <f>CONCATENATE(VLOOKUP(JI$4,Nomes!$G$2:$H$10,2,FALSE),VLOOKUP(JI$5,Nomes!$C$1:$D$34,2,FALSE))</f>
        <v>I3</v>
      </c>
      <c r="JJ3" t="str">
        <f>CONCATENATE(VLOOKUP(JJ$4,Nomes!$G$2:$H$10,2,FALSE),VLOOKUP(JJ$5,Nomes!$C$1:$D$34,2,FALSE))</f>
        <v>I4</v>
      </c>
      <c r="JK3" t="str">
        <f>CONCATENATE(VLOOKUP(JK$4,Nomes!$G$2:$H$10,2,FALSE),VLOOKUP(JK$5,Nomes!$C$1:$D$34,2,FALSE))</f>
        <v>I5</v>
      </c>
      <c r="JL3" t="str">
        <f>CONCATENATE(VLOOKUP(JL$4,Nomes!$G$2:$H$10,2,FALSE),VLOOKUP(JL$5,Nomes!$C$1:$D$34,2,FALSE))</f>
        <v>I6</v>
      </c>
      <c r="JM3" t="str">
        <f>CONCATENATE(VLOOKUP(JM$4,Nomes!$G$2:$H$10,2,FALSE),VLOOKUP(JM$5,Nomes!$C$1:$D$34,2,FALSE))</f>
        <v>I7</v>
      </c>
      <c r="JN3" t="str">
        <f>CONCATENATE(VLOOKUP(JN$4,Nomes!$G$2:$H$10,2,FALSE),VLOOKUP(JN$5,Nomes!$C$1:$D$34,2,FALSE))</f>
        <v>I8</v>
      </c>
      <c r="JO3" t="str">
        <f>CONCATENATE(VLOOKUP(JO$4,Nomes!$G$2:$H$10,2,FALSE),VLOOKUP(JO$5,Nomes!$C$1:$D$34,2,FALSE))</f>
        <v>I9</v>
      </c>
      <c r="JP3" t="str">
        <f>CONCATENATE(VLOOKUP(JP$4,Nomes!$G$2:$H$10,2,FALSE),VLOOKUP(JP$5,Nomes!$C$1:$D$34,2,FALSE))</f>
        <v>I10</v>
      </c>
      <c r="JQ3" t="str">
        <f>CONCATENATE(VLOOKUP(JQ$4,Nomes!$G$2:$H$10,2,FALSE),VLOOKUP(JQ$5,Nomes!$C$1:$D$34,2,FALSE))</f>
        <v>I11</v>
      </c>
      <c r="JR3" t="str">
        <f>CONCATENATE(VLOOKUP(JR$4,Nomes!$G$2:$H$10,2,FALSE),VLOOKUP(JR$5,Nomes!$C$1:$D$34,2,FALSE))</f>
        <v>I12</v>
      </c>
      <c r="JS3" t="str">
        <f>CONCATENATE(VLOOKUP(JS$4,Nomes!$G$2:$H$10,2,FALSE),VLOOKUP(JS$5,Nomes!$C$1:$D$34,2,FALSE))</f>
        <v>I13</v>
      </c>
      <c r="JT3" t="str">
        <f>CONCATENATE(VLOOKUP(JT$4,Nomes!$G$2:$H$10,2,FALSE),VLOOKUP(JT$5,Nomes!$C$1:$D$34,2,FALSE))</f>
        <v>I14</v>
      </c>
      <c r="JU3" t="str">
        <f>CONCATENATE(VLOOKUP(JU$4,Nomes!$G$2:$H$10,2,FALSE),VLOOKUP(JU$5,Nomes!$C$1:$D$34,2,FALSE))</f>
        <v>I15</v>
      </c>
      <c r="JV3" t="str">
        <f>CONCATENATE(VLOOKUP(JV$4,Nomes!$G$2:$H$10,2,FALSE),VLOOKUP(JV$5,Nomes!$C$1:$D$34,2,FALSE))</f>
        <v>I16</v>
      </c>
      <c r="JW3" t="str">
        <f>CONCATENATE(VLOOKUP(JW$4,Nomes!$G$2:$H$10,2,FALSE),VLOOKUP(JW$5,Nomes!$C$1:$D$34,2,FALSE))</f>
        <v>I17</v>
      </c>
      <c r="JX3" t="str">
        <f>CONCATENATE(VLOOKUP(JX$4,Nomes!$G$2:$H$10,2,FALSE),VLOOKUP(JX$5,Nomes!$C$1:$D$34,2,FALSE))</f>
        <v>I18</v>
      </c>
      <c r="JY3" t="str">
        <f>CONCATENATE(VLOOKUP(JY$4,Nomes!$G$2:$H$10,2,FALSE),VLOOKUP(JY$5,Nomes!$C$1:$D$34,2,FALSE))</f>
        <v>I19</v>
      </c>
      <c r="JZ3" s="167" t="str">
        <f>CONCATENATE(VLOOKUP(JZ$4,Nomes!$G$2:$H$10,2,FALSE),VLOOKUP(JZ$5,Nomes!$C$1:$D$34,2,FALSE))</f>
        <v>I20</v>
      </c>
      <c r="KA3" t="str">
        <f>CONCATENATE(VLOOKUP(KA$4,Nomes!$G$2:$H$10,2,FALSE),VLOOKUP(KA$5,Nomes!$C$1:$D$34,2,FALSE))</f>
        <v>I21</v>
      </c>
      <c r="KB3" s="167" t="str">
        <f>CONCATENATE(VLOOKUP(KB$4,Nomes!$G$2:$H$10,2,FALSE),VLOOKUP(KB$5,Nomes!$C$1:$D$34,2,FALSE))</f>
        <v>I22</v>
      </c>
      <c r="KC3" t="str">
        <f>CONCATENATE(VLOOKUP(KC$4,Nomes!$G$2:$H$10,2,FALSE),VLOOKUP(KC$5,Nomes!$C$1:$D$34,2,FALSE))</f>
        <v>I23</v>
      </c>
      <c r="KD3" t="str">
        <f>CONCATENATE(VLOOKUP(KD$4,Nomes!$G$2:$H$10,2,FALSE),VLOOKUP(KD$5,Nomes!$C$1:$D$34,2,FALSE))</f>
        <v>I24</v>
      </c>
      <c r="KE3" t="str">
        <f>CONCATENATE(VLOOKUP(KE$4,Nomes!$G$2:$H$10,2,FALSE),VLOOKUP(KE$5,Nomes!$C$1:$D$34,2,FALSE))</f>
        <v>I25</v>
      </c>
      <c r="KF3" t="str">
        <f>CONCATENATE(VLOOKUP(KF$4,Nomes!$G$2:$H$10,2,FALSE),VLOOKUP(KF$5,Nomes!$C$1:$D$34,2,FALSE))</f>
        <v>I26</v>
      </c>
      <c r="KG3" t="str">
        <f>CONCATENATE(VLOOKUP(KG$4,Nomes!$G$2:$H$10,2,FALSE),VLOOKUP(KG$5,Nomes!$C$1:$D$34,2,FALSE))</f>
        <v>I27</v>
      </c>
      <c r="KH3" t="str">
        <f>CONCATENATE(VLOOKUP(KH$4,Nomes!$G$2:$H$10,2,FALSE),VLOOKUP(KH$5,Nomes!$C$1:$D$34,2,FALSE))</f>
        <v>I28</v>
      </c>
      <c r="KI3" t="str">
        <f>CONCATENATE(VLOOKUP(KI$4,Nomes!$G$2:$H$10,2,FALSE),VLOOKUP(KI$5,Nomes!$C$1:$D$34,2,FALSE))</f>
        <v>I29</v>
      </c>
      <c r="KJ3" t="str">
        <f>CONCATENATE(VLOOKUP(KJ$4,Nomes!$G$2:$H$10,2,FALSE),VLOOKUP(KJ$5,Nomes!$C$1:$D$34,2,FALSE))</f>
        <v>I30</v>
      </c>
      <c r="KK3" t="str">
        <f>CONCATENATE(VLOOKUP(KK$4,Nomes!$G$2:$H$10,2,FALSE),VLOOKUP(KK$5,Nomes!$C$1:$D$34,2,FALSE))</f>
        <v>I31</v>
      </c>
      <c r="KL3" t="str">
        <f>CONCATENATE(VLOOKUP(KL$4,Nomes!$G$2:$H$10,2,FALSE),VLOOKUP(KL$5,Nomes!$C$1:$D$34,2,FALSE))</f>
        <v>I32</v>
      </c>
      <c r="KM3" t="str">
        <f>CONCATENATE(VLOOKUP(KM$4,Nomes!$G$2:$H$10,2,FALSE),VLOOKUP(KM$5,Nomes!$C$1:$D$34,2,FALSE))</f>
        <v>I33</v>
      </c>
    </row>
    <row r="4" spans="1:299" x14ac:dyDescent="0.25">
      <c r="A4">
        <v>2</v>
      </c>
      <c r="B4" t="s">
        <v>45</v>
      </c>
      <c r="C4" t="s">
        <v>1</v>
      </c>
      <c r="D4" t="s">
        <v>1</v>
      </c>
      <c r="E4" t="s">
        <v>1</v>
      </c>
      <c r="F4" t="s">
        <v>1</v>
      </c>
      <c r="G4" t="s">
        <v>1</v>
      </c>
      <c r="H4" t="s">
        <v>1</v>
      </c>
      <c r="I4" t="s">
        <v>1</v>
      </c>
      <c r="J4" t="s">
        <v>1</v>
      </c>
      <c r="K4" t="s">
        <v>1</v>
      </c>
      <c r="L4" t="s">
        <v>1</v>
      </c>
      <c r="M4" t="s">
        <v>1</v>
      </c>
      <c r="N4" t="s">
        <v>1</v>
      </c>
      <c r="O4" t="s">
        <v>1</v>
      </c>
      <c r="P4" t="s">
        <v>1</v>
      </c>
      <c r="Q4" t="s">
        <v>1</v>
      </c>
      <c r="R4" t="s">
        <v>1</v>
      </c>
      <c r="S4" t="s">
        <v>1</v>
      </c>
      <c r="T4" t="s">
        <v>1</v>
      </c>
      <c r="U4" t="s">
        <v>1</v>
      </c>
      <c r="V4" t="s">
        <v>1</v>
      </c>
      <c r="W4" t="s">
        <v>1</v>
      </c>
      <c r="X4" t="s">
        <v>1</v>
      </c>
      <c r="Y4" t="s">
        <v>1</v>
      </c>
      <c r="Z4" t="s">
        <v>1</v>
      </c>
      <c r="AA4" t="s">
        <v>1</v>
      </c>
      <c r="AB4" t="s">
        <v>1</v>
      </c>
      <c r="AC4" t="s">
        <v>1</v>
      </c>
      <c r="AD4" t="s">
        <v>1</v>
      </c>
      <c r="AE4" t="s">
        <v>1</v>
      </c>
      <c r="AF4" t="s">
        <v>1</v>
      </c>
      <c r="AG4" t="s">
        <v>1</v>
      </c>
      <c r="AH4" t="s">
        <v>1</v>
      </c>
      <c r="AI4" t="s">
        <v>1</v>
      </c>
      <c r="AJ4" t="s">
        <v>2</v>
      </c>
      <c r="AK4" t="s">
        <v>2</v>
      </c>
      <c r="AL4" t="s">
        <v>2</v>
      </c>
      <c r="AM4" t="s">
        <v>2</v>
      </c>
      <c r="AN4" t="s">
        <v>2</v>
      </c>
      <c r="AO4" t="s">
        <v>2</v>
      </c>
      <c r="AP4" t="s">
        <v>2</v>
      </c>
      <c r="AQ4" t="s">
        <v>2</v>
      </c>
      <c r="AR4" t="s">
        <v>2</v>
      </c>
      <c r="AS4" t="s">
        <v>2</v>
      </c>
      <c r="AT4" t="s">
        <v>2</v>
      </c>
      <c r="AU4" t="s">
        <v>2</v>
      </c>
      <c r="AV4" t="s">
        <v>2</v>
      </c>
      <c r="AW4" t="s">
        <v>2</v>
      </c>
      <c r="AX4" t="s">
        <v>2</v>
      </c>
      <c r="AY4" t="s">
        <v>2</v>
      </c>
      <c r="AZ4" t="s">
        <v>2</v>
      </c>
      <c r="BA4" t="s">
        <v>2</v>
      </c>
      <c r="BB4" t="s">
        <v>2</v>
      </c>
      <c r="BC4" t="s">
        <v>2</v>
      </c>
      <c r="BD4" t="s">
        <v>2</v>
      </c>
      <c r="BE4" t="s">
        <v>2</v>
      </c>
      <c r="BF4" t="s">
        <v>2</v>
      </c>
      <c r="BG4" t="s">
        <v>2</v>
      </c>
      <c r="BH4" t="s">
        <v>2</v>
      </c>
      <c r="BI4" t="s">
        <v>2</v>
      </c>
      <c r="BJ4" t="s">
        <v>2</v>
      </c>
      <c r="BK4" t="s">
        <v>2</v>
      </c>
      <c r="BL4" t="s">
        <v>2</v>
      </c>
      <c r="BM4" t="s">
        <v>2</v>
      </c>
      <c r="BN4" t="s">
        <v>2</v>
      </c>
      <c r="BO4" t="s">
        <v>2</v>
      </c>
      <c r="BP4" t="s">
        <v>2</v>
      </c>
      <c r="BQ4" t="s">
        <v>3</v>
      </c>
      <c r="BR4" t="s">
        <v>3</v>
      </c>
      <c r="BS4" t="s">
        <v>3</v>
      </c>
      <c r="BT4" t="s">
        <v>3</v>
      </c>
      <c r="BU4" t="s">
        <v>3</v>
      </c>
      <c r="BV4" t="s">
        <v>3</v>
      </c>
      <c r="BW4" t="s">
        <v>3</v>
      </c>
      <c r="BX4" t="s">
        <v>3</v>
      </c>
      <c r="BY4" t="s">
        <v>3</v>
      </c>
      <c r="BZ4" t="s">
        <v>3</v>
      </c>
      <c r="CA4" t="s">
        <v>3</v>
      </c>
      <c r="CB4" t="s">
        <v>3</v>
      </c>
      <c r="CC4" t="s">
        <v>3</v>
      </c>
      <c r="CD4" t="s">
        <v>3</v>
      </c>
      <c r="CE4" t="s">
        <v>3</v>
      </c>
      <c r="CF4" t="s">
        <v>3</v>
      </c>
      <c r="CG4" t="s">
        <v>3</v>
      </c>
      <c r="CH4" t="s">
        <v>3</v>
      </c>
      <c r="CI4" t="s">
        <v>3</v>
      </c>
      <c r="CJ4" t="s">
        <v>3</v>
      </c>
      <c r="CK4" t="s">
        <v>3</v>
      </c>
      <c r="CL4" t="s">
        <v>3</v>
      </c>
      <c r="CM4" t="s">
        <v>3</v>
      </c>
      <c r="CN4" t="s">
        <v>3</v>
      </c>
      <c r="CO4" t="s">
        <v>3</v>
      </c>
      <c r="CP4" t="s">
        <v>3</v>
      </c>
      <c r="CQ4" t="s">
        <v>3</v>
      </c>
      <c r="CR4" t="s">
        <v>3</v>
      </c>
      <c r="CS4" t="s">
        <v>3</v>
      </c>
      <c r="CT4" t="s">
        <v>3</v>
      </c>
      <c r="CU4" t="s">
        <v>3</v>
      </c>
      <c r="CV4" t="s">
        <v>3</v>
      </c>
      <c r="CW4" t="s">
        <v>3</v>
      </c>
      <c r="CX4" t="s">
        <v>4</v>
      </c>
      <c r="CY4" t="s">
        <v>4</v>
      </c>
      <c r="CZ4" t="s">
        <v>4</v>
      </c>
      <c r="DA4" t="s">
        <v>4</v>
      </c>
      <c r="DB4" t="s">
        <v>4</v>
      </c>
      <c r="DC4" t="s">
        <v>4</v>
      </c>
      <c r="DD4" t="s">
        <v>4</v>
      </c>
      <c r="DE4" t="s">
        <v>4</v>
      </c>
      <c r="DF4" t="s">
        <v>4</v>
      </c>
      <c r="DG4" t="s">
        <v>4</v>
      </c>
      <c r="DH4" t="s">
        <v>4</v>
      </c>
      <c r="DI4" t="s">
        <v>4</v>
      </c>
      <c r="DJ4" t="s">
        <v>4</v>
      </c>
      <c r="DK4" t="s">
        <v>4</v>
      </c>
      <c r="DL4" t="s">
        <v>4</v>
      </c>
      <c r="DM4" t="s">
        <v>4</v>
      </c>
      <c r="DN4" t="s">
        <v>4</v>
      </c>
      <c r="DO4" t="s">
        <v>4</v>
      </c>
      <c r="DP4" t="s">
        <v>4</v>
      </c>
      <c r="DQ4" t="s">
        <v>4</v>
      </c>
      <c r="DR4" t="s">
        <v>4</v>
      </c>
      <c r="DS4" t="s">
        <v>4</v>
      </c>
      <c r="DT4" t="s">
        <v>4</v>
      </c>
      <c r="DU4" t="s">
        <v>4</v>
      </c>
      <c r="DV4" t="s">
        <v>4</v>
      </c>
      <c r="DW4" t="s">
        <v>4</v>
      </c>
      <c r="DX4" t="s">
        <v>4</v>
      </c>
      <c r="DY4" t="s">
        <v>4</v>
      </c>
      <c r="DZ4" t="s">
        <v>4</v>
      </c>
      <c r="EA4" t="s">
        <v>4</v>
      </c>
      <c r="EB4" t="s">
        <v>4</v>
      </c>
      <c r="EC4" t="s">
        <v>4</v>
      </c>
      <c r="ED4" t="s">
        <v>4</v>
      </c>
      <c r="EE4" t="s">
        <v>5</v>
      </c>
      <c r="EF4" t="s">
        <v>5</v>
      </c>
      <c r="EG4" t="s">
        <v>5</v>
      </c>
      <c r="EH4" t="s">
        <v>5</v>
      </c>
      <c r="EI4" t="s">
        <v>5</v>
      </c>
      <c r="EJ4" t="s">
        <v>5</v>
      </c>
      <c r="EK4" t="s">
        <v>5</v>
      </c>
      <c r="EL4" t="s">
        <v>5</v>
      </c>
      <c r="EM4" t="s">
        <v>5</v>
      </c>
      <c r="EN4" t="s">
        <v>5</v>
      </c>
      <c r="EO4" t="s">
        <v>5</v>
      </c>
      <c r="EP4" t="s">
        <v>5</v>
      </c>
      <c r="EQ4" t="s">
        <v>5</v>
      </c>
      <c r="ER4" t="s">
        <v>5</v>
      </c>
      <c r="ES4" t="s">
        <v>5</v>
      </c>
      <c r="ET4" t="s">
        <v>5</v>
      </c>
      <c r="EU4" t="s">
        <v>5</v>
      </c>
      <c r="EV4" t="s">
        <v>5</v>
      </c>
      <c r="EW4" t="s">
        <v>5</v>
      </c>
      <c r="EX4" t="s">
        <v>5</v>
      </c>
      <c r="EY4" t="s">
        <v>5</v>
      </c>
      <c r="EZ4" t="s">
        <v>5</v>
      </c>
      <c r="FA4" t="s">
        <v>5</v>
      </c>
      <c r="FB4" t="s">
        <v>5</v>
      </c>
      <c r="FC4" t="s">
        <v>5</v>
      </c>
      <c r="FD4" t="s">
        <v>5</v>
      </c>
      <c r="FE4" t="s">
        <v>5</v>
      </c>
      <c r="FF4" t="s">
        <v>5</v>
      </c>
      <c r="FG4" t="s">
        <v>5</v>
      </c>
      <c r="FH4" t="s">
        <v>5</v>
      </c>
      <c r="FI4" t="s">
        <v>5</v>
      </c>
      <c r="FJ4" t="s">
        <v>5</v>
      </c>
      <c r="FK4" t="s">
        <v>5</v>
      </c>
      <c r="FL4" t="s">
        <v>6</v>
      </c>
      <c r="FM4" t="s">
        <v>6</v>
      </c>
      <c r="FN4" t="s">
        <v>6</v>
      </c>
      <c r="FO4" t="s">
        <v>6</v>
      </c>
      <c r="FP4" t="s">
        <v>6</v>
      </c>
      <c r="FQ4" t="s">
        <v>6</v>
      </c>
      <c r="FR4" t="s">
        <v>6</v>
      </c>
      <c r="FS4" t="s">
        <v>6</v>
      </c>
      <c r="FT4" t="s">
        <v>6</v>
      </c>
      <c r="FU4" t="s">
        <v>6</v>
      </c>
      <c r="FV4" t="s">
        <v>6</v>
      </c>
      <c r="FW4" t="s">
        <v>6</v>
      </c>
      <c r="FX4" t="s">
        <v>6</v>
      </c>
      <c r="FY4" t="s">
        <v>6</v>
      </c>
      <c r="FZ4" t="s">
        <v>6</v>
      </c>
      <c r="GA4" t="s">
        <v>6</v>
      </c>
      <c r="GB4" t="s">
        <v>6</v>
      </c>
      <c r="GC4" t="s">
        <v>6</v>
      </c>
      <c r="GD4" t="s">
        <v>6</v>
      </c>
      <c r="GE4" t="s">
        <v>6</v>
      </c>
      <c r="GF4" t="s">
        <v>6</v>
      </c>
      <c r="GG4" t="s">
        <v>6</v>
      </c>
      <c r="GH4" t="s">
        <v>6</v>
      </c>
      <c r="GI4" t="s">
        <v>6</v>
      </c>
      <c r="GJ4" t="s">
        <v>6</v>
      </c>
      <c r="GK4" t="s">
        <v>6</v>
      </c>
      <c r="GL4" t="s">
        <v>6</v>
      </c>
      <c r="GM4" t="s">
        <v>6</v>
      </c>
      <c r="GN4" t="s">
        <v>6</v>
      </c>
      <c r="GO4" t="s">
        <v>6</v>
      </c>
      <c r="GP4" t="s">
        <v>6</v>
      </c>
      <c r="GQ4" t="s">
        <v>6</v>
      </c>
      <c r="GR4" t="s">
        <v>6</v>
      </c>
      <c r="GS4" t="s">
        <v>7</v>
      </c>
      <c r="GT4" t="s">
        <v>7</v>
      </c>
      <c r="GU4" t="s">
        <v>7</v>
      </c>
      <c r="GV4" t="s">
        <v>7</v>
      </c>
      <c r="GW4" t="s">
        <v>7</v>
      </c>
      <c r="GX4" t="s">
        <v>7</v>
      </c>
      <c r="GY4" t="s">
        <v>7</v>
      </c>
      <c r="GZ4" t="s">
        <v>7</v>
      </c>
      <c r="HA4" t="s">
        <v>7</v>
      </c>
      <c r="HB4" t="s">
        <v>7</v>
      </c>
      <c r="HC4" t="s">
        <v>7</v>
      </c>
      <c r="HD4" t="s">
        <v>7</v>
      </c>
      <c r="HE4" t="s">
        <v>7</v>
      </c>
      <c r="HF4" t="s">
        <v>7</v>
      </c>
      <c r="HG4" t="s">
        <v>7</v>
      </c>
      <c r="HH4" t="s">
        <v>7</v>
      </c>
      <c r="HI4" t="s">
        <v>7</v>
      </c>
      <c r="HJ4" t="s">
        <v>7</v>
      </c>
      <c r="HK4" t="s">
        <v>7</v>
      </c>
      <c r="HL4" t="s">
        <v>7</v>
      </c>
      <c r="HM4" t="s">
        <v>7</v>
      </c>
      <c r="HN4" t="s">
        <v>7</v>
      </c>
      <c r="HO4" t="s">
        <v>7</v>
      </c>
      <c r="HP4" t="s">
        <v>7</v>
      </c>
      <c r="HQ4" t="s">
        <v>7</v>
      </c>
      <c r="HR4" t="s">
        <v>7</v>
      </c>
      <c r="HS4" t="s">
        <v>7</v>
      </c>
      <c r="HT4" t="s">
        <v>7</v>
      </c>
      <c r="HU4" t="s">
        <v>7</v>
      </c>
      <c r="HV4" t="s">
        <v>7</v>
      </c>
      <c r="HW4" t="s">
        <v>7</v>
      </c>
      <c r="HX4" t="s">
        <v>7</v>
      </c>
      <c r="HY4" t="s">
        <v>7</v>
      </c>
      <c r="HZ4" t="s">
        <v>8</v>
      </c>
      <c r="IA4" t="s">
        <v>8</v>
      </c>
      <c r="IB4" t="s">
        <v>8</v>
      </c>
      <c r="IC4" t="s">
        <v>8</v>
      </c>
      <c r="ID4" t="s">
        <v>8</v>
      </c>
      <c r="IE4" t="s">
        <v>8</v>
      </c>
      <c r="IF4" t="s">
        <v>8</v>
      </c>
      <c r="IG4" t="s">
        <v>8</v>
      </c>
      <c r="IH4" t="s">
        <v>8</v>
      </c>
      <c r="II4" t="s">
        <v>8</v>
      </c>
      <c r="IJ4" t="s">
        <v>8</v>
      </c>
      <c r="IK4" t="s">
        <v>8</v>
      </c>
      <c r="IL4" t="s">
        <v>8</v>
      </c>
      <c r="IM4" t="s">
        <v>8</v>
      </c>
      <c r="IN4" t="s">
        <v>8</v>
      </c>
      <c r="IO4" t="s">
        <v>8</v>
      </c>
      <c r="IP4" t="s">
        <v>8</v>
      </c>
      <c r="IQ4" t="s">
        <v>8</v>
      </c>
      <c r="IR4" t="s">
        <v>8</v>
      </c>
      <c r="IS4" t="s">
        <v>8</v>
      </c>
      <c r="IT4" t="s">
        <v>8</v>
      </c>
      <c r="IU4" t="s">
        <v>8</v>
      </c>
      <c r="IV4" t="s">
        <v>8</v>
      </c>
      <c r="IW4" t="s">
        <v>8</v>
      </c>
      <c r="IX4" t="s">
        <v>8</v>
      </c>
      <c r="IY4" t="s">
        <v>8</v>
      </c>
      <c r="IZ4" t="s">
        <v>8</v>
      </c>
      <c r="JA4" t="s">
        <v>8</v>
      </c>
      <c r="JB4" t="s">
        <v>8</v>
      </c>
      <c r="JC4" t="s">
        <v>8</v>
      </c>
      <c r="JD4" t="s">
        <v>8</v>
      </c>
      <c r="JE4" t="s">
        <v>8</v>
      </c>
      <c r="JF4" t="s">
        <v>8</v>
      </c>
      <c r="JG4" t="s">
        <v>9</v>
      </c>
      <c r="JH4" t="s">
        <v>9</v>
      </c>
      <c r="JI4" t="s">
        <v>9</v>
      </c>
      <c r="JJ4" t="s">
        <v>9</v>
      </c>
      <c r="JK4" t="s">
        <v>9</v>
      </c>
      <c r="JL4" t="s">
        <v>9</v>
      </c>
      <c r="JM4" t="s">
        <v>9</v>
      </c>
      <c r="JN4" t="s">
        <v>9</v>
      </c>
      <c r="JO4" t="s">
        <v>9</v>
      </c>
      <c r="JP4" t="s">
        <v>9</v>
      </c>
      <c r="JQ4" t="s">
        <v>9</v>
      </c>
      <c r="JR4" t="s">
        <v>9</v>
      </c>
      <c r="JS4" t="s">
        <v>9</v>
      </c>
      <c r="JT4" t="s">
        <v>9</v>
      </c>
      <c r="JU4" t="s">
        <v>9</v>
      </c>
      <c r="JV4" t="s">
        <v>9</v>
      </c>
      <c r="JW4" t="s">
        <v>9</v>
      </c>
      <c r="JX4" t="s">
        <v>9</v>
      </c>
      <c r="JY4" t="s">
        <v>9</v>
      </c>
      <c r="JZ4" s="167" t="s">
        <v>9</v>
      </c>
      <c r="KA4" t="s">
        <v>9</v>
      </c>
      <c r="KB4" s="167" t="s">
        <v>9</v>
      </c>
      <c r="KC4" t="s">
        <v>9</v>
      </c>
      <c r="KD4" t="s">
        <v>9</v>
      </c>
      <c r="KE4" t="s">
        <v>9</v>
      </c>
      <c r="KF4" t="s">
        <v>9</v>
      </c>
      <c r="KG4" t="s">
        <v>9</v>
      </c>
      <c r="KH4" t="s">
        <v>9</v>
      </c>
      <c r="KI4" t="s">
        <v>9</v>
      </c>
      <c r="KJ4" t="s">
        <v>9</v>
      </c>
      <c r="KK4" t="s">
        <v>9</v>
      </c>
      <c r="KL4" t="s">
        <v>9</v>
      </c>
      <c r="KM4" t="s">
        <v>9</v>
      </c>
    </row>
    <row r="5" spans="1:299" x14ac:dyDescent="0.25">
      <c r="A5">
        <v>3</v>
      </c>
      <c r="B5" t="s">
        <v>44</v>
      </c>
      <c r="C5" t="s">
        <v>10</v>
      </c>
      <c r="D5" t="s">
        <v>11</v>
      </c>
      <c r="E5" t="s">
        <v>12</v>
      </c>
      <c r="F5" t="s">
        <v>13</v>
      </c>
      <c r="G5" t="s">
        <v>14</v>
      </c>
      <c r="H5" t="s">
        <v>15</v>
      </c>
      <c r="I5" t="s">
        <v>16</v>
      </c>
      <c r="J5" t="s">
        <v>17</v>
      </c>
      <c r="K5" t="s">
        <v>18</v>
      </c>
      <c r="L5" t="s">
        <v>19</v>
      </c>
      <c r="M5" t="s">
        <v>20</v>
      </c>
      <c r="N5" t="s">
        <v>21</v>
      </c>
      <c r="O5" t="s">
        <v>22</v>
      </c>
      <c r="P5" t="s">
        <v>23</v>
      </c>
      <c r="Q5" t="s">
        <v>24</v>
      </c>
      <c r="R5" t="s">
        <v>25</v>
      </c>
      <c r="S5" t="s">
        <v>26</v>
      </c>
      <c r="T5" t="s">
        <v>27</v>
      </c>
      <c r="U5" t="s">
        <v>28</v>
      </c>
      <c r="V5" t="s">
        <v>29</v>
      </c>
      <c r="W5" t="s">
        <v>30</v>
      </c>
      <c r="X5" t="s">
        <v>31</v>
      </c>
      <c r="Y5" t="s">
        <v>32</v>
      </c>
      <c r="Z5" t="s">
        <v>33</v>
      </c>
      <c r="AA5" t="s">
        <v>34</v>
      </c>
      <c r="AB5" t="s">
        <v>35</v>
      </c>
      <c r="AC5" t="s">
        <v>36</v>
      </c>
      <c r="AD5" t="s">
        <v>37</v>
      </c>
      <c r="AE5" t="s">
        <v>38</v>
      </c>
      <c r="AF5" t="s">
        <v>39</v>
      </c>
      <c r="AG5" t="s">
        <v>40</v>
      </c>
      <c r="AH5" t="s">
        <v>41</v>
      </c>
      <c r="AI5" t="s">
        <v>42</v>
      </c>
      <c r="AJ5" t="s">
        <v>10</v>
      </c>
      <c r="AK5" t="s">
        <v>11</v>
      </c>
      <c r="AL5" t="s">
        <v>12</v>
      </c>
      <c r="AM5" t="s">
        <v>13</v>
      </c>
      <c r="AN5" t="s">
        <v>14</v>
      </c>
      <c r="AO5" t="s">
        <v>15</v>
      </c>
      <c r="AP5" t="s">
        <v>16</v>
      </c>
      <c r="AQ5" t="s">
        <v>17</v>
      </c>
      <c r="AR5" t="s">
        <v>18</v>
      </c>
      <c r="AS5" t="s">
        <v>19</v>
      </c>
      <c r="AT5" t="s">
        <v>20</v>
      </c>
      <c r="AU5" t="s">
        <v>21</v>
      </c>
      <c r="AV5" t="s">
        <v>22</v>
      </c>
      <c r="AW5" t="s">
        <v>23</v>
      </c>
      <c r="AX5" t="s">
        <v>24</v>
      </c>
      <c r="AY5" t="s">
        <v>25</v>
      </c>
      <c r="AZ5" t="s">
        <v>26</v>
      </c>
      <c r="BA5" t="s">
        <v>27</v>
      </c>
      <c r="BB5" t="s">
        <v>28</v>
      </c>
      <c r="BC5" t="s">
        <v>29</v>
      </c>
      <c r="BD5" t="s">
        <v>30</v>
      </c>
      <c r="BE5" t="s">
        <v>31</v>
      </c>
      <c r="BF5" t="s">
        <v>32</v>
      </c>
      <c r="BG5" t="s">
        <v>33</v>
      </c>
      <c r="BH5" t="s">
        <v>34</v>
      </c>
      <c r="BI5" t="s">
        <v>35</v>
      </c>
      <c r="BJ5" t="s">
        <v>36</v>
      </c>
      <c r="BK5" t="s">
        <v>37</v>
      </c>
      <c r="BL5" t="s">
        <v>38</v>
      </c>
      <c r="BM5" t="s">
        <v>39</v>
      </c>
      <c r="BN5" t="s">
        <v>40</v>
      </c>
      <c r="BO5" t="s">
        <v>41</v>
      </c>
      <c r="BP5" t="s">
        <v>42</v>
      </c>
      <c r="BQ5" t="s">
        <v>10</v>
      </c>
      <c r="BR5" t="s">
        <v>11</v>
      </c>
      <c r="BS5" t="s">
        <v>12</v>
      </c>
      <c r="BT5" t="s">
        <v>13</v>
      </c>
      <c r="BU5" t="s">
        <v>14</v>
      </c>
      <c r="BV5" t="s">
        <v>15</v>
      </c>
      <c r="BW5" t="s">
        <v>16</v>
      </c>
      <c r="BX5" t="s">
        <v>17</v>
      </c>
      <c r="BY5" t="s">
        <v>18</v>
      </c>
      <c r="BZ5" t="s">
        <v>19</v>
      </c>
      <c r="CA5" t="s">
        <v>20</v>
      </c>
      <c r="CB5" t="s">
        <v>21</v>
      </c>
      <c r="CC5" t="s">
        <v>22</v>
      </c>
      <c r="CD5" t="s">
        <v>23</v>
      </c>
      <c r="CE5" t="s">
        <v>24</v>
      </c>
      <c r="CF5" t="s">
        <v>25</v>
      </c>
      <c r="CG5" t="s">
        <v>26</v>
      </c>
      <c r="CH5" t="s">
        <v>27</v>
      </c>
      <c r="CI5" t="s">
        <v>28</v>
      </c>
      <c r="CJ5" t="s">
        <v>29</v>
      </c>
      <c r="CK5" t="s">
        <v>30</v>
      </c>
      <c r="CL5" t="s">
        <v>31</v>
      </c>
      <c r="CM5" t="s">
        <v>32</v>
      </c>
      <c r="CN5" t="s">
        <v>33</v>
      </c>
      <c r="CO5" t="s">
        <v>34</v>
      </c>
      <c r="CP5" t="s">
        <v>35</v>
      </c>
      <c r="CQ5" t="s">
        <v>36</v>
      </c>
      <c r="CR5" t="s">
        <v>37</v>
      </c>
      <c r="CS5" t="s">
        <v>38</v>
      </c>
      <c r="CT5" t="s">
        <v>39</v>
      </c>
      <c r="CU5" t="s">
        <v>40</v>
      </c>
      <c r="CV5" t="s">
        <v>41</v>
      </c>
      <c r="CW5" t="s">
        <v>42</v>
      </c>
      <c r="CX5" t="s">
        <v>10</v>
      </c>
      <c r="CY5" t="s">
        <v>11</v>
      </c>
      <c r="CZ5" t="s">
        <v>12</v>
      </c>
      <c r="DA5" t="s">
        <v>13</v>
      </c>
      <c r="DB5" t="s">
        <v>14</v>
      </c>
      <c r="DC5" t="s">
        <v>15</v>
      </c>
      <c r="DD5" t="s">
        <v>16</v>
      </c>
      <c r="DE5" t="s">
        <v>17</v>
      </c>
      <c r="DF5" t="s">
        <v>18</v>
      </c>
      <c r="DG5" t="s">
        <v>19</v>
      </c>
      <c r="DH5" t="s">
        <v>20</v>
      </c>
      <c r="DI5" t="s">
        <v>21</v>
      </c>
      <c r="DJ5" t="s">
        <v>22</v>
      </c>
      <c r="DK5" t="s">
        <v>23</v>
      </c>
      <c r="DL5" t="s">
        <v>24</v>
      </c>
      <c r="DM5" t="s">
        <v>25</v>
      </c>
      <c r="DN5" t="s">
        <v>26</v>
      </c>
      <c r="DO5" t="s">
        <v>27</v>
      </c>
      <c r="DP5" t="s">
        <v>28</v>
      </c>
      <c r="DQ5" t="s">
        <v>29</v>
      </c>
      <c r="DR5" t="s">
        <v>30</v>
      </c>
      <c r="DS5" t="s">
        <v>31</v>
      </c>
      <c r="DT5" t="s">
        <v>32</v>
      </c>
      <c r="DU5" t="s">
        <v>33</v>
      </c>
      <c r="DV5" t="s">
        <v>34</v>
      </c>
      <c r="DW5" t="s">
        <v>35</v>
      </c>
      <c r="DX5" t="s">
        <v>36</v>
      </c>
      <c r="DY5" t="s">
        <v>37</v>
      </c>
      <c r="DZ5" t="s">
        <v>38</v>
      </c>
      <c r="EA5" t="s">
        <v>39</v>
      </c>
      <c r="EB5" t="s">
        <v>40</v>
      </c>
      <c r="EC5" t="s">
        <v>41</v>
      </c>
      <c r="ED5" t="s">
        <v>42</v>
      </c>
      <c r="EE5" t="s">
        <v>10</v>
      </c>
      <c r="EF5" t="s">
        <v>11</v>
      </c>
      <c r="EG5" t="s">
        <v>12</v>
      </c>
      <c r="EH5" t="s">
        <v>13</v>
      </c>
      <c r="EI5" t="s">
        <v>14</v>
      </c>
      <c r="EJ5" t="s">
        <v>15</v>
      </c>
      <c r="EK5" t="s">
        <v>16</v>
      </c>
      <c r="EL5" t="s">
        <v>17</v>
      </c>
      <c r="EM5" t="s">
        <v>18</v>
      </c>
      <c r="EN5" t="s">
        <v>19</v>
      </c>
      <c r="EO5" t="s">
        <v>20</v>
      </c>
      <c r="EP5" t="s">
        <v>21</v>
      </c>
      <c r="EQ5" t="s">
        <v>22</v>
      </c>
      <c r="ER5" t="s">
        <v>23</v>
      </c>
      <c r="ES5" t="s">
        <v>24</v>
      </c>
      <c r="ET5" t="s">
        <v>25</v>
      </c>
      <c r="EU5" t="s">
        <v>26</v>
      </c>
      <c r="EV5" t="s">
        <v>27</v>
      </c>
      <c r="EW5" t="s">
        <v>28</v>
      </c>
      <c r="EX5" t="s">
        <v>29</v>
      </c>
      <c r="EY5" t="s">
        <v>30</v>
      </c>
      <c r="EZ5" t="s">
        <v>31</v>
      </c>
      <c r="FA5" t="s">
        <v>32</v>
      </c>
      <c r="FB5" t="s">
        <v>33</v>
      </c>
      <c r="FC5" t="s">
        <v>34</v>
      </c>
      <c r="FD5" t="s">
        <v>35</v>
      </c>
      <c r="FE5" t="s">
        <v>36</v>
      </c>
      <c r="FF5" t="s">
        <v>37</v>
      </c>
      <c r="FG5" t="s">
        <v>38</v>
      </c>
      <c r="FH5" t="s">
        <v>39</v>
      </c>
      <c r="FI5" t="s">
        <v>40</v>
      </c>
      <c r="FJ5" t="s">
        <v>41</v>
      </c>
      <c r="FK5" t="s">
        <v>42</v>
      </c>
      <c r="FL5" t="s">
        <v>10</v>
      </c>
      <c r="FM5" t="s">
        <v>11</v>
      </c>
      <c r="FN5" t="s">
        <v>12</v>
      </c>
      <c r="FO5" t="s">
        <v>13</v>
      </c>
      <c r="FP5" t="s">
        <v>14</v>
      </c>
      <c r="FQ5" t="s">
        <v>15</v>
      </c>
      <c r="FR5" t="s">
        <v>16</v>
      </c>
      <c r="FS5" t="s">
        <v>17</v>
      </c>
      <c r="FT5" t="s">
        <v>18</v>
      </c>
      <c r="FU5" t="s">
        <v>19</v>
      </c>
      <c r="FV5" t="s">
        <v>20</v>
      </c>
      <c r="FW5" t="s">
        <v>21</v>
      </c>
      <c r="FX5" t="s">
        <v>22</v>
      </c>
      <c r="FY5" t="s">
        <v>23</v>
      </c>
      <c r="FZ5" t="s">
        <v>24</v>
      </c>
      <c r="GA5" t="s">
        <v>25</v>
      </c>
      <c r="GB5" t="s">
        <v>26</v>
      </c>
      <c r="GC5" t="s">
        <v>27</v>
      </c>
      <c r="GD5" t="s">
        <v>28</v>
      </c>
      <c r="GE5" t="s">
        <v>29</v>
      </c>
      <c r="GF5" t="s">
        <v>30</v>
      </c>
      <c r="GG5" t="s">
        <v>31</v>
      </c>
      <c r="GH5" t="s">
        <v>32</v>
      </c>
      <c r="GI5" t="s">
        <v>33</v>
      </c>
      <c r="GJ5" t="s">
        <v>34</v>
      </c>
      <c r="GK5" t="s">
        <v>35</v>
      </c>
      <c r="GL5" t="s">
        <v>36</v>
      </c>
      <c r="GM5" t="s">
        <v>37</v>
      </c>
      <c r="GN5" t="s">
        <v>38</v>
      </c>
      <c r="GO5" t="s">
        <v>39</v>
      </c>
      <c r="GP5" t="s">
        <v>40</v>
      </c>
      <c r="GQ5" t="s">
        <v>41</v>
      </c>
      <c r="GR5" t="s">
        <v>42</v>
      </c>
      <c r="GS5" t="s">
        <v>10</v>
      </c>
      <c r="GT5" t="s">
        <v>11</v>
      </c>
      <c r="GU5" t="s">
        <v>12</v>
      </c>
      <c r="GV5" t="s">
        <v>13</v>
      </c>
      <c r="GW5" t="s">
        <v>14</v>
      </c>
      <c r="GX5" t="s">
        <v>15</v>
      </c>
      <c r="GY5" t="s">
        <v>16</v>
      </c>
      <c r="GZ5" t="s">
        <v>17</v>
      </c>
      <c r="HA5" t="s">
        <v>18</v>
      </c>
      <c r="HB5" t="s">
        <v>19</v>
      </c>
      <c r="HC5" t="s">
        <v>20</v>
      </c>
      <c r="HD5" t="s">
        <v>21</v>
      </c>
      <c r="HE5" t="s">
        <v>22</v>
      </c>
      <c r="HF5" t="s">
        <v>23</v>
      </c>
      <c r="HG5" t="s">
        <v>24</v>
      </c>
      <c r="HH5" t="s">
        <v>25</v>
      </c>
      <c r="HI5" t="s">
        <v>26</v>
      </c>
      <c r="HJ5" t="s">
        <v>27</v>
      </c>
      <c r="HK5" t="s">
        <v>28</v>
      </c>
      <c r="HL5" t="s">
        <v>29</v>
      </c>
      <c r="HM5" t="s">
        <v>30</v>
      </c>
      <c r="HN5" t="s">
        <v>31</v>
      </c>
      <c r="HO5" t="s">
        <v>32</v>
      </c>
      <c r="HP5" t="s">
        <v>33</v>
      </c>
      <c r="HQ5" t="s">
        <v>34</v>
      </c>
      <c r="HR5" t="s">
        <v>35</v>
      </c>
      <c r="HS5" t="s">
        <v>36</v>
      </c>
      <c r="HT5" t="s">
        <v>37</v>
      </c>
      <c r="HU5" t="s">
        <v>38</v>
      </c>
      <c r="HV5" t="s">
        <v>39</v>
      </c>
      <c r="HW5" t="s">
        <v>40</v>
      </c>
      <c r="HX5" t="s">
        <v>41</v>
      </c>
      <c r="HY5" t="s">
        <v>42</v>
      </c>
      <c r="HZ5" t="s">
        <v>10</v>
      </c>
      <c r="IA5" t="s">
        <v>11</v>
      </c>
      <c r="IB5" t="s">
        <v>12</v>
      </c>
      <c r="IC5" t="s">
        <v>13</v>
      </c>
      <c r="ID5" t="s">
        <v>14</v>
      </c>
      <c r="IE5" t="s">
        <v>15</v>
      </c>
      <c r="IF5" t="s">
        <v>16</v>
      </c>
      <c r="IG5" t="s">
        <v>17</v>
      </c>
      <c r="IH5" t="s">
        <v>18</v>
      </c>
      <c r="II5" t="s">
        <v>19</v>
      </c>
      <c r="IJ5" t="s">
        <v>20</v>
      </c>
      <c r="IK5" t="s">
        <v>21</v>
      </c>
      <c r="IL5" t="s">
        <v>22</v>
      </c>
      <c r="IM5" t="s">
        <v>23</v>
      </c>
      <c r="IN5" t="s">
        <v>24</v>
      </c>
      <c r="IO5" t="s">
        <v>25</v>
      </c>
      <c r="IP5" t="s">
        <v>26</v>
      </c>
      <c r="IQ5" t="s">
        <v>27</v>
      </c>
      <c r="IR5" t="s">
        <v>28</v>
      </c>
      <c r="IS5" t="s">
        <v>29</v>
      </c>
      <c r="IT5" t="s">
        <v>30</v>
      </c>
      <c r="IU5" t="s">
        <v>31</v>
      </c>
      <c r="IV5" t="s">
        <v>32</v>
      </c>
      <c r="IW5" t="s">
        <v>33</v>
      </c>
      <c r="IX5" t="s">
        <v>34</v>
      </c>
      <c r="IY5" t="s">
        <v>35</v>
      </c>
      <c r="IZ5" t="s">
        <v>36</v>
      </c>
      <c r="JA5" t="s">
        <v>37</v>
      </c>
      <c r="JB5" t="s">
        <v>38</v>
      </c>
      <c r="JC5" t="s">
        <v>39</v>
      </c>
      <c r="JD5" t="s">
        <v>40</v>
      </c>
      <c r="JE5" t="s">
        <v>41</v>
      </c>
      <c r="JF5" t="s">
        <v>42</v>
      </c>
      <c r="JG5" t="s">
        <v>10</v>
      </c>
      <c r="JH5" t="s">
        <v>11</v>
      </c>
      <c r="JI5" t="s">
        <v>12</v>
      </c>
      <c r="JJ5" t="s">
        <v>13</v>
      </c>
      <c r="JK5" t="s">
        <v>14</v>
      </c>
      <c r="JL5" t="s">
        <v>15</v>
      </c>
      <c r="JM5" t="s">
        <v>16</v>
      </c>
      <c r="JN5" t="s">
        <v>17</v>
      </c>
      <c r="JO5" t="s">
        <v>18</v>
      </c>
      <c r="JP5" t="s">
        <v>19</v>
      </c>
      <c r="JQ5" t="s">
        <v>20</v>
      </c>
      <c r="JR5" t="s">
        <v>21</v>
      </c>
      <c r="JS5" t="s">
        <v>22</v>
      </c>
      <c r="JT5" t="s">
        <v>23</v>
      </c>
      <c r="JU5" t="s">
        <v>24</v>
      </c>
      <c r="JV5" t="s">
        <v>25</v>
      </c>
      <c r="JW5" t="s">
        <v>26</v>
      </c>
      <c r="JX5" t="s">
        <v>27</v>
      </c>
      <c r="JY5" t="s">
        <v>28</v>
      </c>
      <c r="JZ5" s="167" t="s">
        <v>29</v>
      </c>
      <c r="KA5" t="s">
        <v>30</v>
      </c>
      <c r="KB5" s="167" t="s">
        <v>31</v>
      </c>
      <c r="KC5" t="s">
        <v>32</v>
      </c>
      <c r="KD5" t="s">
        <v>33</v>
      </c>
      <c r="KE5" t="s">
        <v>34</v>
      </c>
      <c r="KF5" t="s">
        <v>35</v>
      </c>
      <c r="KG5" t="s">
        <v>36</v>
      </c>
      <c r="KH5" t="s">
        <v>37</v>
      </c>
      <c r="KI5" t="s">
        <v>38</v>
      </c>
      <c r="KJ5" t="s">
        <v>39</v>
      </c>
      <c r="KK5" t="s">
        <v>40</v>
      </c>
      <c r="KL5" t="s">
        <v>41</v>
      </c>
      <c r="KM5" t="s">
        <v>42</v>
      </c>
    </row>
    <row r="6" spans="1:299" x14ac:dyDescent="0.25">
      <c r="A6">
        <v>4</v>
      </c>
      <c r="B6" s="1">
        <v>40544</v>
      </c>
      <c r="C6" t="s">
        <v>160</v>
      </c>
      <c r="D6" t="s">
        <v>160</v>
      </c>
      <c r="E6" t="s">
        <v>160</v>
      </c>
      <c r="F6" t="s">
        <v>160</v>
      </c>
      <c r="G6" t="s">
        <v>160</v>
      </c>
      <c r="H6" t="s">
        <v>160</v>
      </c>
      <c r="I6" t="s">
        <v>160</v>
      </c>
      <c r="J6" t="s">
        <v>160</v>
      </c>
      <c r="K6" t="s">
        <v>160</v>
      </c>
      <c r="L6" t="s">
        <v>160</v>
      </c>
      <c r="M6" t="s">
        <v>160</v>
      </c>
      <c r="N6" t="s">
        <v>160</v>
      </c>
      <c r="O6" t="s">
        <v>160</v>
      </c>
      <c r="P6" t="s">
        <v>160</v>
      </c>
      <c r="Q6" t="s">
        <v>160</v>
      </c>
      <c r="R6" t="s">
        <v>160</v>
      </c>
      <c r="S6" t="s">
        <v>160</v>
      </c>
      <c r="T6" t="s">
        <v>160</v>
      </c>
      <c r="U6" t="s">
        <v>160</v>
      </c>
      <c r="V6" t="s">
        <v>160</v>
      </c>
      <c r="W6" t="s">
        <v>160</v>
      </c>
      <c r="X6" t="s">
        <v>160</v>
      </c>
      <c r="Y6" t="s">
        <v>160</v>
      </c>
      <c r="Z6" t="s">
        <v>160</v>
      </c>
      <c r="AA6" t="s">
        <v>160</v>
      </c>
      <c r="AB6" t="s">
        <v>160</v>
      </c>
      <c r="AC6" t="s">
        <v>160</v>
      </c>
      <c r="AD6" t="s">
        <v>160</v>
      </c>
      <c r="AE6" t="s">
        <v>160</v>
      </c>
      <c r="AF6" t="s">
        <v>160</v>
      </c>
      <c r="AG6" t="s">
        <v>160</v>
      </c>
      <c r="AH6" t="s">
        <v>160</v>
      </c>
      <c r="AI6" t="s">
        <v>160</v>
      </c>
      <c r="AJ6" t="s">
        <v>160</v>
      </c>
      <c r="AK6" t="s">
        <v>160</v>
      </c>
      <c r="AL6" t="s">
        <v>160</v>
      </c>
      <c r="AM6" t="s">
        <v>160</v>
      </c>
      <c r="AN6" t="s">
        <v>160</v>
      </c>
      <c r="AO6" t="s">
        <v>160</v>
      </c>
      <c r="AP6" t="s">
        <v>160</v>
      </c>
      <c r="AQ6" t="s">
        <v>160</v>
      </c>
      <c r="AR6" t="s">
        <v>160</v>
      </c>
      <c r="AS6" t="s">
        <v>160</v>
      </c>
      <c r="AT6" t="s">
        <v>160</v>
      </c>
      <c r="AU6" t="s">
        <v>160</v>
      </c>
      <c r="AV6" t="s">
        <v>160</v>
      </c>
      <c r="AW6" t="s">
        <v>160</v>
      </c>
      <c r="AX6" t="s">
        <v>160</v>
      </c>
      <c r="AY6" t="s">
        <v>160</v>
      </c>
      <c r="AZ6" t="s">
        <v>160</v>
      </c>
      <c r="BA6" t="s">
        <v>160</v>
      </c>
      <c r="BB6" t="s">
        <v>160</v>
      </c>
      <c r="BC6" t="s">
        <v>160</v>
      </c>
      <c r="BD6" t="s">
        <v>160</v>
      </c>
      <c r="BE6" t="s">
        <v>160</v>
      </c>
      <c r="BF6" t="s">
        <v>160</v>
      </c>
      <c r="BG6" t="s">
        <v>160</v>
      </c>
      <c r="BH6" t="s">
        <v>160</v>
      </c>
      <c r="BI6" t="s">
        <v>160</v>
      </c>
      <c r="BJ6" t="s">
        <v>160</v>
      </c>
      <c r="BK6" t="s">
        <v>160</v>
      </c>
      <c r="BL6" t="s">
        <v>160</v>
      </c>
      <c r="BM6" t="s">
        <v>160</v>
      </c>
      <c r="BN6" t="s">
        <v>160</v>
      </c>
      <c r="BO6" t="s">
        <v>160</v>
      </c>
      <c r="BP6" t="s">
        <v>160</v>
      </c>
      <c r="BQ6" t="s">
        <v>160</v>
      </c>
      <c r="BR6" t="s">
        <v>160</v>
      </c>
      <c r="BS6" t="s">
        <v>160</v>
      </c>
      <c r="BT6" t="s">
        <v>160</v>
      </c>
      <c r="BU6" t="s">
        <v>160</v>
      </c>
      <c r="BV6" t="s">
        <v>160</v>
      </c>
      <c r="BW6" t="s">
        <v>160</v>
      </c>
      <c r="BX6" t="s">
        <v>160</v>
      </c>
      <c r="BY6" t="s">
        <v>160</v>
      </c>
      <c r="BZ6" t="s">
        <v>160</v>
      </c>
      <c r="CA6" t="s">
        <v>160</v>
      </c>
      <c r="CB6" t="s">
        <v>160</v>
      </c>
      <c r="CC6" t="s">
        <v>160</v>
      </c>
      <c r="CD6" t="s">
        <v>160</v>
      </c>
      <c r="CE6" t="s">
        <v>160</v>
      </c>
      <c r="CF6" t="s">
        <v>160</v>
      </c>
      <c r="CG6" t="s">
        <v>160</v>
      </c>
      <c r="CH6" t="s">
        <v>160</v>
      </c>
      <c r="CI6" t="s">
        <v>160</v>
      </c>
      <c r="CJ6" t="s">
        <v>160</v>
      </c>
      <c r="CK6" t="s">
        <v>160</v>
      </c>
      <c r="CL6" t="s">
        <v>160</v>
      </c>
      <c r="CM6" t="s">
        <v>160</v>
      </c>
      <c r="CN6" t="s">
        <v>160</v>
      </c>
      <c r="CO6" t="s">
        <v>160</v>
      </c>
      <c r="CP6" t="s">
        <v>160</v>
      </c>
      <c r="CQ6" t="s">
        <v>160</v>
      </c>
      <c r="CR6" t="s">
        <v>160</v>
      </c>
      <c r="CS6" t="s">
        <v>160</v>
      </c>
      <c r="CT6" t="s">
        <v>160</v>
      </c>
      <c r="CU6" t="s">
        <v>160</v>
      </c>
      <c r="CV6" t="s">
        <v>160</v>
      </c>
      <c r="CW6" t="s">
        <v>160</v>
      </c>
      <c r="CX6">
        <v>384593694.75</v>
      </c>
      <c r="CY6">
        <v>388336089.76999998</v>
      </c>
      <c r="CZ6">
        <v>437846140.68000001</v>
      </c>
      <c r="DA6">
        <v>438246053.52999997</v>
      </c>
      <c r="DB6">
        <v>394391781.50999999</v>
      </c>
      <c r="DC6">
        <v>351021353.44999999</v>
      </c>
      <c r="DD6">
        <v>362668508.06</v>
      </c>
      <c r="DE6">
        <v>350531886.24000001</v>
      </c>
      <c r="DF6">
        <v>419062529.47000003</v>
      </c>
      <c r="DG6">
        <v>392532240.42000002</v>
      </c>
      <c r="DH6">
        <v>396747759.19</v>
      </c>
      <c r="DI6">
        <v>484646907.94</v>
      </c>
      <c r="DJ6">
        <v>415387292.88999999</v>
      </c>
      <c r="DK6">
        <v>349342798.49000001</v>
      </c>
      <c r="DL6">
        <v>399694974.24000001</v>
      </c>
      <c r="DM6">
        <v>383492006.76999998</v>
      </c>
      <c r="DN6">
        <v>372290434.35000002</v>
      </c>
      <c r="DO6">
        <v>366201573.43000001</v>
      </c>
      <c r="DP6">
        <v>386812368.06</v>
      </c>
      <c r="DQ6">
        <v>387109276.50999999</v>
      </c>
      <c r="DR6">
        <v>410358695.68000001</v>
      </c>
      <c r="DS6">
        <v>379783211.48000002</v>
      </c>
      <c r="DT6">
        <v>386078238.89999998</v>
      </c>
      <c r="DU6">
        <v>380293976.44999999</v>
      </c>
      <c r="DV6">
        <v>359866382.70999998</v>
      </c>
      <c r="DW6">
        <v>365148484.13</v>
      </c>
      <c r="DX6">
        <v>409439432.17000002</v>
      </c>
      <c r="DY6">
        <v>331398233.29000002</v>
      </c>
      <c r="DZ6">
        <v>385530417.38999999</v>
      </c>
      <c r="EA6">
        <v>351743801.04000002</v>
      </c>
      <c r="EB6">
        <v>433120823.31</v>
      </c>
      <c r="EC6">
        <v>383017669.73000002</v>
      </c>
      <c r="ED6">
        <v>351604918.94999999</v>
      </c>
      <c r="EE6">
        <v>330441577.08999997</v>
      </c>
      <c r="EF6">
        <v>336193276.66000003</v>
      </c>
      <c r="EG6">
        <v>337847885.97000003</v>
      </c>
      <c r="EH6">
        <v>355547629.14999998</v>
      </c>
      <c r="EI6">
        <v>341561786.31</v>
      </c>
      <c r="EJ6">
        <v>303457642.85000002</v>
      </c>
      <c r="EK6">
        <v>333827278.82999998</v>
      </c>
      <c r="EL6">
        <v>303232130.74000001</v>
      </c>
      <c r="EM6">
        <v>359390045.44999999</v>
      </c>
      <c r="EN6">
        <v>336233831.56</v>
      </c>
      <c r="EO6">
        <v>327174336.01999998</v>
      </c>
      <c r="EP6">
        <v>388912543.68000001</v>
      </c>
      <c r="EQ6">
        <v>351299048.11000001</v>
      </c>
      <c r="ER6">
        <v>295194641</v>
      </c>
      <c r="ES6">
        <v>357798241.75</v>
      </c>
      <c r="ET6">
        <v>320627445.81</v>
      </c>
      <c r="EU6">
        <v>333753428.36000001</v>
      </c>
      <c r="EV6">
        <v>307768673.63</v>
      </c>
      <c r="EW6">
        <v>338802208</v>
      </c>
      <c r="EX6">
        <v>331264414.17000002</v>
      </c>
      <c r="EY6">
        <v>355082618.36000001</v>
      </c>
      <c r="EZ6">
        <v>329006440.92000002</v>
      </c>
      <c r="FA6">
        <v>313618021.05000001</v>
      </c>
      <c r="FB6">
        <v>325618076.05000001</v>
      </c>
      <c r="FC6">
        <v>301986130.89999998</v>
      </c>
      <c r="FD6">
        <v>303549395.79000002</v>
      </c>
      <c r="FE6">
        <v>337434790.94</v>
      </c>
      <c r="FF6">
        <v>283678491.48000002</v>
      </c>
      <c r="FG6">
        <v>349604104.91000003</v>
      </c>
      <c r="FH6">
        <v>318144473.33999997</v>
      </c>
      <c r="FI6">
        <v>396875893.26999998</v>
      </c>
      <c r="FJ6">
        <v>344830923.67000002</v>
      </c>
      <c r="FK6">
        <v>320894147.77999997</v>
      </c>
      <c r="FL6">
        <v>524260908.93000001</v>
      </c>
      <c r="FM6">
        <v>523329873.57999998</v>
      </c>
      <c r="FN6">
        <v>781194017.60000002</v>
      </c>
      <c r="FO6">
        <v>692292119.26999998</v>
      </c>
      <c r="FP6">
        <v>517456893.41000003</v>
      </c>
      <c r="FQ6">
        <v>469587562.25</v>
      </c>
      <c r="FR6">
        <v>429027317.74000001</v>
      </c>
      <c r="FS6">
        <v>487092300.97000003</v>
      </c>
      <c r="FT6">
        <v>607007310.75999999</v>
      </c>
      <c r="FU6">
        <v>562928673.20000005</v>
      </c>
      <c r="FV6">
        <v>686659833.70000005</v>
      </c>
      <c r="FW6">
        <v>790681140.74000001</v>
      </c>
      <c r="FX6">
        <v>640160770.95000005</v>
      </c>
      <c r="FY6">
        <v>512453870.67000002</v>
      </c>
      <c r="FZ6">
        <v>532553601.79000002</v>
      </c>
      <c r="GA6">
        <v>573799505.41999996</v>
      </c>
      <c r="GB6">
        <v>469627493.02999997</v>
      </c>
      <c r="GC6">
        <v>557458967.14999998</v>
      </c>
      <c r="GD6">
        <v>509470441.91000003</v>
      </c>
      <c r="GE6">
        <v>520056248.86000001</v>
      </c>
      <c r="GF6">
        <v>554899165.04999995</v>
      </c>
      <c r="GG6">
        <v>523077879.48000002</v>
      </c>
      <c r="GH6">
        <v>549347470.83000004</v>
      </c>
      <c r="GI6">
        <v>504857538.99000001</v>
      </c>
      <c r="GJ6">
        <v>505646000.16000003</v>
      </c>
      <c r="GK6">
        <v>500761347.81</v>
      </c>
      <c r="GL6">
        <v>582067343.70000005</v>
      </c>
      <c r="GM6">
        <v>470857573.69</v>
      </c>
      <c r="GN6">
        <v>488878383.30000001</v>
      </c>
      <c r="GO6">
        <v>444234232.91000003</v>
      </c>
      <c r="GP6">
        <v>523179457.12</v>
      </c>
      <c r="GQ6">
        <v>507903103.55000001</v>
      </c>
      <c r="GR6">
        <v>438151867.45999998</v>
      </c>
      <c r="GS6" t="s">
        <v>160</v>
      </c>
      <c r="GT6" t="s">
        <v>160</v>
      </c>
      <c r="GU6" t="s">
        <v>160</v>
      </c>
      <c r="GV6" t="s">
        <v>160</v>
      </c>
      <c r="GW6" t="s">
        <v>160</v>
      </c>
      <c r="GX6" t="s">
        <v>160</v>
      </c>
      <c r="GY6" t="s">
        <v>160</v>
      </c>
      <c r="GZ6" t="s">
        <v>160</v>
      </c>
      <c r="HA6" t="s">
        <v>160</v>
      </c>
      <c r="HB6" t="s">
        <v>160</v>
      </c>
      <c r="HC6" t="s">
        <v>160</v>
      </c>
      <c r="HD6" t="s">
        <v>160</v>
      </c>
      <c r="HE6" t="s">
        <v>160</v>
      </c>
      <c r="HF6" t="s">
        <v>160</v>
      </c>
      <c r="HG6" t="s">
        <v>160</v>
      </c>
      <c r="HH6" t="s">
        <v>160</v>
      </c>
      <c r="HI6" t="s">
        <v>160</v>
      </c>
      <c r="HJ6" t="s">
        <v>160</v>
      </c>
      <c r="HK6" t="s">
        <v>160</v>
      </c>
      <c r="HL6" t="s">
        <v>160</v>
      </c>
      <c r="HM6" t="s">
        <v>160</v>
      </c>
      <c r="HN6" t="s">
        <v>160</v>
      </c>
      <c r="HO6" t="s">
        <v>160</v>
      </c>
      <c r="HP6" t="s">
        <v>160</v>
      </c>
      <c r="HQ6" t="s">
        <v>160</v>
      </c>
      <c r="HR6" t="s">
        <v>160</v>
      </c>
      <c r="HS6" t="s">
        <v>160</v>
      </c>
      <c r="HT6" t="s">
        <v>160</v>
      </c>
      <c r="HU6" t="s">
        <v>160</v>
      </c>
      <c r="HV6" t="s">
        <v>160</v>
      </c>
      <c r="HW6" t="s">
        <v>160</v>
      </c>
      <c r="HX6" t="s">
        <v>160</v>
      </c>
      <c r="HY6" t="s">
        <v>160</v>
      </c>
      <c r="HZ6" t="s">
        <v>160</v>
      </c>
      <c r="IA6" t="s">
        <v>160</v>
      </c>
      <c r="IB6" t="s">
        <v>160</v>
      </c>
      <c r="IC6" t="s">
        <v>160</v>
      </c>
      <c r="ID6" t="s">
        <v>160</v>
      </c>
      <c r="IE6" t="s">
        <v>160</v>
      </c>
      <c r="IF6" t="s">
        <v>160</v>
      </c>
      <c r="IG6" t="s">
        <v>160</v>
      </c>
      <c r="IH6" t="s">
        <v>160</v>
      </c>
      <c r="II6" t="s">
        <v>160</v>
      </c>
      <c r="IJ6" t="s">
        <v>160</v>
      </c>
      <c r="IK6" t="s">
        <v>160</v>
      </c>
      <c r="IL6" t="s">
        <v>160</v>
      </c>
      <c r="IM6" t="s">
        <v>160</v>
      </c>
      <c r="IN6" t="s">
        <v>160</v>
      </c>
      <c r="IO6" t="s">
        <v>160</v>
      </c>
      <c r="IP6" t="s">
        <v>160</v>
      </c>
      <c r="IQ6" t="s">
        <v>160</v>
      </c>
      <c r="IR6" t="s">
        <v>160</v>
      </c>
      <c r="IS6" t="s">
        <v>160</v>
      </c>
      <c r="IT6" t="s">
        <v>160</v>
      </c>
      <c r="IU6" t="s">
        <v>160</v>
      </c>
      <c r="IV6" t="s">
        <v>160</v>
      </c>
      <c r="IW6" t="s">
        <v>160</v>
      </c>
      <c r="IX6" t="s">
        <v>160</v>
      </c>
      <c r="IY6" t="s">
        <v>160</v>
      </c>
      <c r="IZ6" t="s">
        <v>160</v>
      </c>
      <c r="JA6" t="s">
        <v>160</v>
      </c>
      <c r="JB6" t="s">
        <v>160</v>
      </c>
      <c r="JC6" t="s">
        <v>160</v>
      </c>
      <c r="JD6" t="s">
        <v>160</v>
      </c>
      <c r="JE6" t="s">
        <v>160</v>
      </c>
      <c r="JF6" t="s">
        <v>160</v>
      </c>
      <c r="JG6" t="s">
        <v>160</v>
      </c>
      <c r="JH6" t="s">
        <v>160</v>
      </c>
      <c r="JI6" t="s">
        <v>160</v>
      </c>
      <c r="JJ6" t="s">
        <v>160</v>
      </c>
      <c r="JK6" t="s">
        <v>160</v>
      </c>
      <c r="JL6" t="s">
        <v>160</v>
      </c>
      <c r="JM6" t="s">
        <v>160</v>
      </c>
      <c r="JN6" t="s">
        <v>160</v>
      </c>
      <c r="JO6" t="s">
        <v>160</v>
      </c>
      <c r="JP6" t="s">
        <v>160</v>
      </c>
      <c r="JQ6" t="s">
        <v>160</v>
      </c>
      <c r="JR6" t="s">
        <v>160</v>
      </c>
      <c r="JS6" t="s">
        <v>160</v>
      </c>
      <c r="JT6" t="s">
        <v>160</v>
      </c>
      <c r="JU6" t="s">
        <v>160</v>
      </c>
      <c r="JV6" t="s">
        <v>160</v>
      </c>
      <c r="JW6" t="s">
        <v>160</v>
      </c>
      <c r="JX6" t="s">
        <v>160</v>
      </c>
      <c r="JY6" t="s">
        <v>160</v>
      </c>
      <c r="JZ6" t="s">
        <v>160</v>
      </c>
      <c r="KA6" t="s">
        <v>160</v>
      </c>
      <c r="KB6" t="s">
        <v>160</v>
      </c>
      <c r="KC6" t="s">
        <v>160</v>
      </c>
      <c r="KD6" t="s">
        <v>160</v>
      </c>
      <c r="KE6" t="s">
        <v>160</v>
      </c>
      <c r="KF6" t="s">
        <v>160</v>
      </c>
      <c r="KG6" t="s">
        <v>160</v>
      </c>
      <c r="KH6" t="s">
        <v>160</v>
      </c>
      <c r="KI6" t="s">
        <v>160</v>
      </c>
      <c r="KJ6" t="s">
        <v>160</v>
      </c>
      <c r="KK6" t="s">
        <v>160</v>
      </c>
      <c r="KL6" t="s">
        <v>160</v>
      </c>
      <c r="KM6" t="s">
        <v>160</v>
      </c>
    </row>
    <row r="7" spans="1:299" x14ac:dyDescent="0.25">
      <c r="A7">
        <v>5</v>
      </c>
      <c r="B7" s="1">
        <v>40575</v>
      </c>
      <c r="C7" t="s">
        <v>160</v>
      </c>
      <c r="D7" t="s">
        <v>160</v>
      </c>
      <c r="E7" t="s">
        <v>160</v>
      </c>
      <c r="F7" t="s">
        <v>160</v>
      </c>
      <c r="G7" t="s">
        <v>160</v>
      </c>
      <c r="H7" t="s">
        <v>160</v>
      </c>
      <c r="I7" t="s">
        <v>160</v>
      </c>
      <c r="J7" t="s">
        <v>160</v>
      </c>
      <c r="K7" t="s">
        <v>160</v>
      </c>
      <c r="L7" t="s">
        <v>160</v>
      </c>
      <c r="M7" t="s">
        <v>160</v>
      </c>
      <c r="N7" t="s">
        <v>160</v>
      </c>
      <c r="O7" t="s">
        <v>160</v>
      </c>
      <c r="P7" t="s">
        <v>160</v>
      </c>
      <c r="Q7" t="s">
        <v>160</v>
      </c>
      <c r="R7" t="s">
        <v>160</v>
      </c>
      <c r="S7" t="s">
        <v>160</v>
      </c>
      <c r="T7" t="s">
        <v>160</v>
      </c>
      <c r="U7" t="s">
        <v>160</v>
      </c>
      <c r="V7" t="s">
        <v>160</v>
      </c>
      <c r="W7" t="s">
        <v>160</v>
      </c>
      <c r="X7" t="s">
        <v>160</v>
      </c>
      <c r="Y7" t="s">
        <v>160</v>
      </c>
      <c r="Z7" t="s">
        <v>160</v>
      </c>
      <c r="AA7" t="s">
        <v>160</v>
      </c>
      <c r="AB7" t="s">
        <v>160</v>
      </c>
      <c r="AC7" t="s">
        <v>160</v>
      </c>
      <c r="AD7" t="s">
        <v>160</v>
      </c>
      <c r="AE7" t="s">
        <v>160</v>
      </c>
      <c r="AF7" t="s">
        <v>160</v>
      </c>
      <c r="AG7" t="s">
        <v>160</v>
      </c>
      <c r="AH7" t="s">
        <v>160</v>
      </c>
      <c r="AI7" t="s">
        <v>160</v>
      </c>
      <c r="AJ7" t="s">
        <v>160</v>
      </c>
      <c r="AK7" t="s">
        <v>160</v>
      </c>
      <c r="AL7" t="s">
        <v>160</v>
      </c>
      <c r="AM7" t="s">
        <v>160</v>
      </c>
      <c r="AN7" t="s">
        <v>160</v>
      </c>
      <c r="AO7" t="s">
        <v>160</v>
      </c>
      <c r="AP7" t="s">
        <v>160</v>
      </c>
      <c r="AQ7" t="s">
        <v>160</v>
      </c>
      <c r="AR7" t="s">
        <v>160</v>
      </c>
      <c r="AS7" t="s">
        <v>160</v>
      </c>
      <c r="AT7" t="s">
        <v>160</v>
      </c>
      <c r="AU7" t="s">
        <v>160</v>
      </c>
      <c r="AV7" t="s">
        <v>160</v>
      </c>
      <c r="AW7" t="s">
        <v>160</v>
      </c>
      <c r="AX7" t="s">
        <v>160</v>
      </c>
      <c r="AY7" t="s">
        <v>160</v>
      </c>
      <c r="AZ7" t="s">
        <v>160</v>
      </c>
      <c r="BA7" t="s">
        <v>160</v>
      </c>
      <c r="BB7" t="s">
        <v>160</v>
      </c>
      <c r="BC7" t="s">
        <v>160</v>
      </c>
      <c r="BD7" t="s">
        <v>160</v>
      </c>
      <c r="BE7" t="s">
        <v>160</v>
      </c>
      <c r="BF7" t="s">
        <v>160</v>
      </c>
      <c r="BG7" t="s">
        <v>160</v>
      </c>
      <c r="BH7" t="s">
        <v>160</v>
      </c>
      <c r="BI7" t="s">
        <v>160</v>
      </c>
      <c r="BJ7" t="s">
        <v>160</v>
      </c>
      <c r="BK7" t="s">
        <v>160</v>
      </c>
      <c r="BL7" t="s">
        <v>160</v>
      </c>
      <c r="BM7" t="s">
        <v>160</v>
      </c>
      <c r="BN7" t="s">
        <v>160</v>
      </c>
      <c r="BO7" t="s">
        <v>160</v>
      </c>
      <c r="BP7" t="s">
        <v>160</v>
      </c>
      <c r="BQ7" t="s">
        <v>160</v>
      </c>
      <c r="BR7" t="s">
        <v>160</v>
      </c>
      <c r="BS7" t="s">
        <v>160</v>
      </c>
      <c r="BT7" t="s">
        <v>160</v>
      </c>
      <c r="BU7" t="s">
        <v>160</v>
      </c>
      <c r="BV7" t="s">
        <v>160</v>
      </c>
      <c r="BW7" t="s">
        <v>160</v>
      </c>
      <c r="BX7" t="s">
        <v>160</v>
      </c>
      <c r="BY7" t="s">
        <v>160</v>
      </c>
      <c r="BZ7" t="s">
        <v>160</v>
      </c>
      <c r="CA7" t="s">
        <v>160</v>
      </c>
      <c r="CB7" t="s">
        <v>160</v>
      </c>
      <c r="CC7" t="s">
        <v>160</v>
      </c>
      <c r="CD7" t="s">
        <v>160</v>
      </c>
      <c r="CE7" t="s">
        <v>160</v>
      </c>
      <c r="CF7" t="s">
        <v>160</v>
      </c>
      <c r="CG7" t="s">
        <v>160</v>
      </c>
      <c r="CH7" t="s">
        <v>160</v>
      </c>
      <c r="CI7" t="s">
        <v>160</v>
      </c>
      <c r="CJ7" t="s">
        <v>160</v>
      </c>
      <c r="CK7" t="s">
        <v>160</v>
      </c>
      <c r="CL7" t="s">
        <v>160</v>
      </c>
      <c r="CM7" t="s">
        <v>160</v>
      </c>
      <c r="CN7" t="s">
        <v>160</v>
      </c>
      <c r="CO7" t="s">
        <v>160</v>
      </c>
      <c r="CP7" t="s">
        <v>160</v>
      </c>
      <c r="CQ7" t="s">
        <v>160</v>
      </c>
      <c r="CR7" t="s">
        <v>160</v>
      </c>
      <c r="CS7" t="s">
        <v>160</v>
      </c>
      <c r="CT7" t="s">
        <v>160</v>
      </c>
      <c r="CU7" t="s">
        <v>160</v>
      </c>
      <c r="CV7" t="s">
        <v>160</v>
      </c>
      <c r="CW7" t="s">
        <v>160</v>
      </c>
      <c r="CX7">
        <v>386093610.16000003</v>
      </c>
      <c r="CY7">
        <v>389656432.48000002</v>
      </c>
      <c r="CZ7">
        <v>438283986.82999998</v>
      </c>
      <c r="DA7">
        <v>440349634.57999998</v>
      </c>
      <c r="DB7">
        <v>396205983.69999999</v>
      </c>
      <c r="DC7">
        <v>351618089.75</v>
      </c>
      <c r="DD7">
        <v>363901580.99000001</v>
      </c>
      <c r="DE7">
        <v>351408215.95999998</v>
      </c>
      <c r="DF7">
        <v>419942560.77999997</v>
      </c>
      <c r="DG7">
        <v>396025777.36000001</v>
      </c>
      <c r="DH7">
        <v>415751976.86000001</v>
      </c>
      <c r="DI7">
        <v>486197778.04000002</v>
      </c>
      <c r="DJ7">
        <v>415968835.10000002</v>
      </c>
      <c r="DK7">
        <v>350006549.80000001</v>
      </c>
      <c r="DL7">
        <v>400814120.16000003</v>
      </c>
      <c r="DM7">
        <v>384795879.58999997</v>
      </c>
      <c r="DN7">
        <v>373035015.20999998</v>
      </c>
      <c r="DO7">
        <v>366348054.06</v>
      </c>
      <c r="DP7">
        <v>387856761.44999999</v>
      </c>
      <c r="DQ7">
        <v>387573807.63999999</v>
      </c>
      <c r="DR7">
        <v>410563875.02999997</v>
      </c>
      <c r="DS7">
        <v>380087038.05000001</v>
      </c>
      <c r="DT7">
        <v>387275081.44</v>
      </c>
      <c r="DU7">
        <v>380598211.63</v>
      </c>
      <c r="DV7">
        <v>360694075.38999999</v>
      </c>
      <c r="DW7">
        <v>365623177.16000003</v>
      </c>
      <c r="DX7">
        <v>410176423.14999998</v>
      </c>
      <c r="DY7">
        <v>332889525.33999997</v>
      </c>
      <c r="DZ7">
        <v>386378584.31</v>
      </c>
      <c r="EA7">
        <v>353643217.56999999</v>
      </c>
      <c r="EB7">
        <v>433250759.56</v>
      </c>
      <c r="EC7">
        <v>384319929.81</v>
      </c>
      <c r="ED7">
        <v>352026844.86000001</v>
      </c>
      <c r="EE7">
        <v>331730299.24000001</v>
      </c>
      <c r="EF7">
        <v>337706146.41000003</v>
      </c>
      <c r="EG7">
        <v>338456012.17000002</v>
      </c>
      <c r="EH7">
        <v>358427564.94999999</v>
      </c>
      <c r="EI7">
        <v>342484003.13</v>
      </c>
      <c r="EJ7">
        <v>304398361.55000001</v>
      </c>
      <c r="EK7">
        <v>335763477.05000001</v>
      </c>
      <c r="EL7">
        <v>304475382.47000003</v>
      </c>
      <c r="EM7">
        <v>360683849.62</v>
      </c>
      <c r="EN7">
        <v>338183987.77999997</v>
      </c>
      <c r="EO7">
        <v>332245538.22000003</v>
      </c>
      <c r="EP7">
        <v>390701541.38</v>
      </c>
      <c r="EQ7">
        <v>352142165.81999999</v>
      </c>
      <c r="ER7">
        <v>296168783.31999999</v>
      </c>
      <c r="ES7">
        <v>359408333.83999997</v>
      </c>
      <c r="ET7">
        <v>322455022.25</v>
      </c>
      <c r="EU7">
        <v>334888190.01999998</v>
      </c>
      <c r="EV7">
        <v>311769666.38999999</v>
      </c>
      <c r="EW7">
        <v>339988015.72000003</v>
      </c>
      <c r="EX7">
        <v>331993195.88</v>
      </c>
      <c r="EY7">
        <v>355366684.45999998</v>
      </c>
      <c r="EZ7">
        <v>329434149.30000001</v>
      </c>
      <c r="FA7">
        <v>315468367.37</v>
      </c>
      <c r="FB7">
        <v>326106503.16000003</v>
      </c>
      <c r="FC7">
        <v>303254472.64999998</v>
      </c>
      <c r="FD7">
        <v>304308269.27999997</v>
      </c>
      <c r="FE7">
        <v>338683299.66000003</v>
      </c>
      <c r="FF7">
        <v>285635873.06999999</v>
      </c>
      <c r="FG7">
        <v>350827719.27999997</v>
      </c>
      <c r="FH7">
        <v>320594185.79000002</v>
      </c>
      <c r="FI7">
        <v>397034643.63</v>
      </c>
      <c r="FJ7">
        <v>346727493.75</v>
      </c>
      <c r="FK7">
        <v>321535936.07999998</v>
      </c>
      <c r="FL7">
        <v>526305526.48000002</v>
      </c>
      <c r="FM7">
        <v>524271867.36000001</v>
      </c>
      <c r="FN7">
        <v>781194017.60000002</v>
      </c>
      <c r="FO7">
        <v>692292119.26999998</v>
      </c>
      <c r="FP7">
        <v>521182583.05000001</v>
      </c>
      <c r="FQ7">
        <v>469587562.25</v>
      </c>
      <c r="FR7">
        <v>429027317.74000001</v>
      </c>
      <c r="FS7">
        <v>487092300.97000003</v>
      </c>
      <c r="FT7">
        <v>607007310.75999999</v>
      </c>
      <c r="FU7">
        <v>570584503.14999998</v>
      </c>
      <c r="FV7">
        <v>757660460.50999999</v>
      </c>
      <c r="FW7">
        <v>791629958.11000001</v>
      </c>
      <c r="FX7">
        <v>640160770.95000005</v>
      </c>
      <c r="FY7">
        <v>512351379.88999999</v>
      </c>
      <c r="FZ7">
        <v>532553601.79000002</v>
      </c>
      <c r="GA7">
        <v>573742125.47000003</v>
      </c>
      <c r="GB7">
        <v>469627493.02999997</v>
      </c>
      <c r="GC7">
        <v>547201722.14999998</v>
      </c>
      <c r="GD7">
        <v>510285594.61000001</v>
      </c>
      <c r="GE7">
        <v>520056248.86000001</v>
      </c>
      <c r="GF7">
        <v>554899165.04999995</v>
      </c>
      <c r="GG7">
        <v>523077879.48000002</v>
      </c>
      <c r="GH7">
        <v>549347470.83000004</v>
      </c>
      <c r="GI7">
        <v>504857538.99000001</v>
      </c>
      <c r="GJ7">
        <v>505696564.75999999</v>
      </c>
      <c r="GK7">
        <v>500761347.81</v>
      </c>
      <c r="GL7">
        <v>581834516.75999999</v>
      </c>
      <c r="GM7">
        <v>471281345.5</v>
      </c>
      <c r="GN7">
        <v>489025046.81</v>
      </c>
      <c r="GO7">
        <v>445033854.52999997</v>
      </c>
      <c r="GP7">
        <v>523179457.12</v>
      </c>
      <c r="GQ7">
        <v>507903103.55000001</v>
      </c>
      <c r="GR7">
        <v>438151867.45999998</v>
      </c>
      <c r="GS7" t="s">
        <v>160</v>
      </c>
      <c r="GT7" t="s">
        <v>160</v>
      </c>
      <c r="GU7" t="s">
        <v>160</v>
      </c>
      <c r="GV7" t="s">
        <v>160</v>
      </c>
      <c r="GW7" t="s">
        <v>160</v>
      </c>
      <c r="GX7" t="s">
        <v>160</v>
      </c>
      <c r="GY7" t="s">
        <v>160</v>
      </c>
      <c r="GZ7" t="s">
        <v>160</v>
      </c>
      <c r="HA7" t="s">
        <v>160</v>
      </c>
      <c r="HB7" t="s">
        <v>160</v>
      </c>
      <c r="HC7" t="s">
        <v>160</v>
      </c>
      <c r="HD7" t="s">
        <v>160</v>
      </c>
      <c r="HE7" t="s">
        <v>160</v>
      </c>
      <c r="HF7" t="s">
        <v>160</v>
      </c>
      <c r="HG7" t="s">
        <v>160</v>
      </c>
      <c r="HH7" t="s">
        <v>160</v>
      </c>
      <c r="HI7" t="s">
        <v>160</v>
      </c>
      <c r="HJ7" t="s">
        <v>160</v>
      </c>
      <c r="HK7" t="s">
        <v>160</v>
      </c>
      <c r="HL7" t="s">
        <v>160</v>
      </c>
      <c r="HM7" t="s">
        <v>160</v>
      </c>
      <c r="HN7" t="s">
        <v>160</v>
      </c>
      <c r="HO7" t="s">
        <v>160</v>
      </c>
      <c r="HP7" t="s">
        <v>160</v>
      </c>
      <c r="HQ7" t="s">
        <v>160</v>
      </c>
      <c r="HR7" t="s">
        <v>160</v>
      </c>
      <c r="HS7" t="s">
        <v>160</v>
      </c>
      <c r="HT7" t="s">
        <v>160</v>
      </c>
      <c r="HU7" t="s">
        <v>160</v>
      </c>
      <c r="HV7" t="s">
        <v>160</v>
      </c>
      <c r="HW7" t="s">
        <v>160</v>
      </c>
      <c r="HX7" t="s">
        <v>160</v>
      </c>
      <c r="HY7" t="s">
        <v>160</v>
      </c>
      <c r="HZ7" t="s">
        <v>160</v>
      </c>
      <c r="IA7" t="s">
        <v>160</v>
      </c>
      <c r="IB7" t="s">
        <v>160</v>
      </c>
      <c r="IC7" t="s">
        <v>160</v>
      </c>
      <c r="ID7" t="s">
        <v>160</v>
      </c>
      <c r="IE7" t="s">
        <v>160</v>
      </c>
      <c r="IF7" t="s">
        <v>160</v>
      </c>
      <c r="IG7" t="s">
        <v>160</v>
      </c>
      <c r="IH7" t="s">
        <v>160</v>
      </c>
      <c r="II7" t="s">
        <v>160</v>
      </c>
      <c r="IJ7" t="s">
        <v>160</v>
      </c>
      <c r="IK7" t="s">
        <v>160</v>
      </c>
      <c r="IL7" t="s">
        <v>160</v>
      </c>
      <c r="IM7" t="s">
        <v>160</v>
      </c>
      <c r="IN7" t="s">
        <v>160</v>
      </c>
      <c r="IO7" t="s">
        <v>160</v>
      </c>
      <c r="IP7" t="s">
        <v>160</v>
      </c>
      <c r="IQ7" t="s">
        <v>160</v>
      </c>
      <c r="IR7" t="s">
        <v>160</v>
      </c>
      <c r="IS7" t="s">
        <v>160</v>
      </c>
      <c r="IT7" t="s">
        <v>160</v>
      </c>
      <c r="IU7" t="s">
        <v>160</v>
      </c>
      <c r="IV7" t="s">
        <v>160</v>
      </c>
      <c r="IW7" t="s">
        <v>160</v>
      </c>
      <c r="IX7" t="s">
        <v>160</v>
      </c>
      <c r="IY7" t="s">
        <v>160</v>
      </c>
      <c r="IZ7" t="s">
        <v>160</v>
      </c>
      <c r="JA7" t="s">
        <v>160</v>
      </c>
      <c r="JB7" t="s">
        <v>160</v>
      </c>
      <c r="JC7" t="s">
        <v>160</v>
      </c>
      <c r="JD7" t="s">
        <v>160</v>
      </c>
      <c r="JE7" t="s">
        <v>160</v>
      </c>
      <c r="JF7" t="s">
        <v>160</v>
      </c>
      <c r="JG7" t="s">
        <v>160</v>
      </c>
      <c r="JH7" t="s">
        <v>160</v>
      </c>
      <c r="JI7" t="s">
        <v>160</v>
      </c>
      <c r="JJ7" t="s">
        <v>160</v>
      </c>
      <c r="JK7" t="s">
        <v>160</v>
      </c>
      <c r="JL7" t="s">
        <v>160</v>
      </c>
      <c r="JM7" t="s">
        <v>160</v>
      </c>
      <c r="JN7" t="s">
        <v>160</v>
      </c>
      <c r="JO7" t="s">
        <v>160</v>
      </c>
      <c r="JP7" t="s">
        <v>160</v>
      </c>
      <c r="JQ7" t="s">
        <v>160</v>
      </c>
      <c r="JR7" t="s">
        <v>160</v>
      </c>
      <c r="JS7" t="s">
        <v>160</v>
      </c>
      <c r="JT7" t="s">
        <v>160</v>
      </c>
      <c r="JU7" t="s">
        <v>160</v>
      </c>
      <c r="JV7" t="s">
        <v>160</v>
      </c>
      <c r="JW7" t="s">
        <v>160</v>
      </c>
      <c r="JX7" t="s">
        <v>160</v>
      </c>
      <c r="JY7" t="s">
        <v>160</v>
      </c>
      <c r="JZ7" t="s">
        <v>160</v>
      </c>
      <c r="KA7" t="s">
        <v>160</v>
      </c>
      <c r="KB7" t="s">
        <v>160</v>
      </c>
      <c r="KC7" t="s">
        <v>160</v>
      </c>
      <c r="KD7" t="s">
        <v>160</v>
      </c>
      <c r="KE7" t="s">
        <v>160</v>
      </c>
      <c r="KF7" t="s">
        <v>160</v>
      </c>
      <c r="KG7" t="s">
        <v>160</v>
      </c>
      <c r="KH7" t="s">
        <v>160</v>
      </c>
      <c r="KI7" t="s">
        <v>160</v>
      </c>
      <c r="KJ7" t="s">
        <v>160</v>
      </c>
      <c r="KK7" t="s">
        <v>160</v>
      </c>
      <c r="KL7" t="s">
        <v>160</v>
      </c>
      <c r="KM7" t="s">
        <v>160</v>
      </c>
    </row>
    <row r="8" spans="1:299" x14ac:dyDescent="0.25">
      <c r="A8">
        <v>6</v>
      </c>
      <c r="B8" s="1">
        <v>40603</v>
      </c>
      <c r="C8" t="s">
        <v>160</v>
      </c>
      <c r="D8" t="s">
        <v>160</v>
      </c>
      <c r="E8" t="s">
        <v>160</v>
      </c>
      <c r="F8" t="s">
        <v>160</v>
      </c>
      <c r="G8" t="s">
        <v>160</v>
      </c>
      <c r="H8" t="s">
        <v>160</v>
      </c>
      <c r="I8" t="s">
        <v>160</v>
      </c>
      <c r="J8" t="s">
        <v>160</v>
      </c>
      <c r="K8" t="s">
        <v>160</v>
      </c>
      <c r="L8" t="s">
        <v>160</v>
      </c>
      <c r="M8" t="s">
        <v>160</v>
      </c>
      <c r="N8" t="s">
        <v>160</v>
      </c>
      <c r="O8" t="s">
        <v>160</v>
      </c>
      <c r="P8" t="s">
        <v>160</v>
      </c>
      <c r="Q8" t="s">
        <v>160</v>
      </c>
      <c r="R8" t="s">
        <v>160</v>
      </c>
      <c r="S8" t="s">
        <v>160</v>
      </c>
      <c r="T8" t="s">
        <v>160</v>
      </c>
      <c r="U8" t="s">
        <v>160</v>
      </c>
      <c r="V8" t="s">
        <v>160</v>
      </c>
      <c r="W8" t="s">
        <v>160</v>
      </c>
      <c r="X8" t="s">
        <v>160</v>
      </c>
      <c r="Y8" t="s">
        <v>160</v>
      </c>
      <c r="Z8" t="s">
        <v>160</v>
      </c>
      <c r="AA8" t="s">
        <v>160</v>
      </c>
      <c r="AB8" t="s">
        <v>160</v>
      </c>
      <c r="AC8" t="s">
        <v>160</v>
      </c>
      <c r="AD8" t="s">
        <v>160</v>
      </c>
      <c r="AE8" t="s">
        <v>160</v>
      </c>
      <c r="AF8" t="s">
        <v>160</v>
      </c>
      <c r="AG8" t="s">
        <v>160</v>
      </c>
      <c r="AH8" t="s">
        <v>160</v>
      </c>
      <c r="AI8" t="s">
        <v>160</v>
      </c>
      <c r="AJ8" t="s">
        <v>160</v>
      </c>
      <c r="AK8" t="s">
        <v>160</v>
      </c>
      <c r="AL8" t="s">
        <v>160</v>
      </c>
      <c r="AM8" t="s">
        <v>160</v>
      </c>
      <c r="AN8" t="s">
        <v>160</v>
      </c>
      <c r="AO8" t="s">
        <v>160</v>
      </c>
      <c r="AP8" t="s">
        <v>160</v>
      </c>
      <c r="AQ8" t="s">
        <v>160</v>
      </c>
      <c r="AR8" t="s">
        <v>160</v>
      </c>
      <c r="AS8" t="s">
        <v>160</v>
      </c>
      <c r="AT8" t="s">
        <v>160</v>
      </c>
      <c r="AU8" t="s">
        <v>160</v>
      </c>
      <c r="AV8" t="s">
        <v>160</v>
      </c>
      <c r="AW8" t="s">
        <v>160</v>
      </c>
      <c r="AX8" t="s">
        <v>160</v>
      </c>
      <c r="AY8" t="s">
        <v>160</v>
      </c>
      <c r="AZ8" t="s">
        <v>160</v>
      </c>
      <c r="BA8" t="s">
        <v>160</v>
      </c>
      <c r="BB8" t="s">
        <v>160</v>
      </c>
      <c r="BC8" t="s">
        <v>160</v>
      </c>
      <c r="BD8" t="s">
        <v>160</v>
      </c>
      <c r="BE8" t="s">
        <v>160</v>
      </c>
      <c r="BF8" t="s">
        <v>160</v>
      </c>
      <c r="BG8" t="s">
        <v>160</v>
      </c>
      <c r="BH8" t="s">
        <v>160</v>
      </c>
      <c r="BI8" t="s">
        <v>160</v>
      </c>
      <c r="BJ8" t="s">
        <v>160</v>
      </c>
      <c r="BK8" t="s">
        <v>160</v>
      </c>
      <c r="BL8" t="s">
        <v>160</v>
      </c>
      <c r="BM8" t="s">
        <v>160</v>
      </c>
      <c r="BN8" t="s">
        <v>160</v>
      </c>
      <c r="BO8" t="s">
        <v>160</v>
      </c>
      <c r="BP8" t="s">
        <v>160</v>
      </c>
      <c r="BQ8" t="s">
        <v>160</v>
      </c>
      <c r="BR8" t="s">
        <v>160</v>
      </c>
      <c r="BS8" t="s">
        <v>160</v>
      </c>
      <c r="BT8" t="s">
        <v>160</v>
      </c>
      <c r="BU8" t="s">
        <v>160</v>
      </c>
      <c r="BV8" t="s">
        <v>160</v>
      </c>
      <c r="BW8" t="s">
        <v>160</v>
      </c>
      <c r="BX8" t="s">
        <v>160</v>
      </c>
      <c r="BY8" t="s">
        <v>160</v>
      </c>
      <c r="BZ8" t="s">
        <v>160</v>
      </c>
      <c r="CA8" t="s">
        <v>160</v>
      </c>
      <c r="CB8" t="s">
        <v>160</v>
      </c>
      <c r="CC8" t="s">
        <v>160</v>
      </c>
      <c r="CD8" t="s">
        <v>160</v>
      </c>
      <c r="CE8" t="s">
        <v>160</v>
      </c>
      <c r="CF8" t="s">
        <v>160</v>
      </c>
      <c r="CG8" t="s">
        <v>160</v>
      </c>
      <c r="CH8" t="s">
        <v>160</v>
      </c>
      <c r="CI8" t="s">
        <v>160</v>
      </c>
      <c r="CJ8" t="s">
        <v>160</v>
      </c>
      <c r="CK8" t="s">
        <v>160</v>
      </c>
      <c r="CL8" t="s">
        <v>160</v>
      </c>
      <c r="CM8" t="s">
        <v>160</v>
      </c>
      <c r="CN8" t="s">
        <v>160</v>
      </c>
      <c r="CO8" t="s">
        <v>160</v>
      </c>
      <c r="CP8" t="s">
        <v>160</v>
      </c>
      <c r="CQ8" t="s">
        <v>160</v>
      </c>
      <c r="CR8" t="s">
        <v>160</v>
      </c>
      <c r="CS8" t="s">
        <v>160</v>
      </c>
      <c r="CT8" t="s">
        <v>160</v>
      </c>
      <c r="CU8" t="s">
        <v>160</v>
      </c>
      <c r="CV8" t="s">
        <v>160</v>
      </c>
      <c r="CW8" t="s">
        <v>160</v>
      </c>
      <c r="CX8">
        <v>388101296.93000001</v>
      </c>
      <c r="CY8">
        <v>390124020.19999999</v>
      </c>
      <c r="CZ8">
        <v>439160554.80000001</v>
      </c>
      <c r="DA8">
        <v>443079802.31999999</v>
      </c>
      <c r="DB8">
        <v>396285224.89999998</v>
      </c>
      <c r="DC8">
        <v>351653251.56</v>
      </c>
      <c r="DD8">
        <v>364192702.25</v>
      </c>
      <c r="DE8">
        <v>352427299.77999997</v>
      </c>
      <c r="DF8">
        <v>420278514.82999998</v>
      </c>
      <c r="DG8">
        <v>396540610.87</v>
      </c>
      <c r="DH8">
        <v>415751976.86000001</v>
      </c>
      <c r="DI8">
        <v>487413272.49000001</v>
      </c>
      <c r="DJ8">
        <v>415760850.68000001</v>
      </c>
      <c r="DK8">
        <v>350566560.27999997</v>
      </c>
      <c r="DL8">
        <v>401094690.05000001</v>
      </c>
      <c r="DM8">
        <v>385757869.29000002</v>
      </c>
      <c r="DN8">
        <v>374154120.25999999</v>
      </c>
      <c r="DO8">
        <v>368179794.32999998</v>
      </c>
      <c r="DP8">
        <v>388399760.92000002</v>
      </c>
      <c r="DQ8">
        <v>391643332.62</v>
      </c>
      <c r="DR8">
        <v>410892326.13</v>
      </c>
      <c r="DS8">
        <v>380201064.16000003</v>
      </c>
      <c r="DT8">
        <v>406329015.44</v>
      </c>
      <c r="DU8">
        <v>380902690.19999999</v>
      </c>
      <c r="DV8">
        <v>361776157.62</v>
      </c>
      <c r="DW8">
        <v>367012545.24000001</v>
      </c>
      <c r="DX8">
        <v>410873723.06999999</v>
      </c>
      <c r="DY8">
        <v>333921482.87</v>
      </c>
      <c r="DZ8">
        <v>386919514.32999998</v>
      </c>
      <c r="EA8">
        <v>354385868.32999998</v>
      </c>
      <c r="EB8">
        <v>433770660.47000003</v>
      </c>
      <c r="EC8">
        <v>384781113.73000002</v>
      </c>
      <c r="ED8">
        <v>352484479.75</v>
      </c>
      <c r="EE8">
        <v>332261067.72000003</v>
      </c>
      <c r="EF8">
        <v>338314017.47000003</v>
      </c>
      <c r="EG8">
        <v>339674453.81</v>
      </c>
      <c r="EH8">
        <v>362155211.62</v>
      </c>
      <c r="EI8">
        <v>342620996.73000002</v>
      </c>
      <c r="EJ8">
        <v>304459241.22000003</v>
      </c>
      <c r="EK8">
        <v>336199969.56999999</v>
      </c>
      <c r="EL8">
        <v>303470613.70999998</v>
      </c>
      <c r="EM8">
        <v>362270858.55000001</v>
      </c>
      <c r="EN8">
        <v>338691263.76999998</v>
      </c>
      <c r="EO8">
        <v>330850106.95999998</v>
      </c>
      <c r="EP8">
        <v>392342487.85000002</v>
      </c>
      <c r="EQ8">
        <v>351860452.08999997</v>
      </c>
      <c r="ER8">
        <v>296938822.16000003</v>
      </c>
      <c r="ES8">
        <v>359839623.83999997</v>
      </c>
      <c r="ET8">
        <v>323809333.35000002</v>
      </c>
      <c r="EU8">
        <v>336562630.97000003</v>
      </c>
      <c r="EV8">
        <v>314357354.62</v>
      </c>
      <c r="EW8">
        <v>340837985.75999999</v>
      </c>
      <c r="EX8">
        <v>332424787.02999997</v>
      </c>
      <c r="EY8">
        <v>355864197.81999999</v>
      </c>
      <c r="EZ8">
        <v>329598866.37</v>
      </c>
      <c r="FA8">
        <v>315752288.89999998</v>
      </c>
      <c r="FB8">
        <v>326563052.26999998</v>
      </c>
      <c r="FC8">
        <v>303891307.04000002</v>
      </c>
      <c r="FD8">
        <v>306560150.47000003</v>
      </c>
      <c r="FE8">
        <v>335398071.66000003</v>
      </c>
      <c r="FF8">
        <v>287035488.85000002</v>
      </c>
      <c r="FG8">
        <v>351634623.02999997</v>
      </c>
      <c r="FH8">
        <v>321652146.60000002</v>
      </c>
      <c r="FI8">
        <v>397868416.38</v>
      </c>
      <c r="FJ8">
        <v>347420948.74000001</v>
      </c>
      <c r="FK8">
        <v>322243315.13999999</v>
      </c>
      <c r="FL8">
        <v>531463320.63999999</v>
      </c>
      <c r="FM8">
        <v>524481576.10000002</v>
      </c>
      <c r="FN8">
        <v>781194017.60000002</v>
      </c>
      <c r="FO8">
        <v>692292119.26999998</v>
      </c>
      <c r="FP8">
        <v>521182583.05000001</v>
      </c>
      <c r="FQ8">
        <v>469587562.25</v>
      </c>
      <c r="FR8">
        <v>429027317.74000001</v>
      </c>
      <c r="FS8">
        <v>493327082.42000002</v>
      </c>
      <c r="FT8">
        <v>604518580.78999996</v>
      </c>
      <c r="FU8">
        <v>571098029.21000004</v>
      </c>
      <c r="FV8">
        <v>762736785.59000003</v>
      </c>
      <c r="FW8">
        <v>791629958.11000001</v>
      </c>
      <c r="FX8">
        <v>640160770.95000005</v>
      </c>
      <c r="FY8">
        <v>512351379.88999999</v>
      </c>
      <c r="FZ8">
        <v>532553601.79000002</v>
      </c>
      <c r="GA8">
        <v>573742125.47000003</v>
      </c>
      <c r="GB8">
        <v>469627493.02999997</v>
      </c>
      <c r="GC8">
        <v>547201722.14999998</v>
      </c>
      <c r="GD8">
        <v>510285594.61000001</v>
      </c>
      <c r="GE8">
        <v>531081441.33999997</v>
      </c>
      <c r="GF8">
        <v>554899165.04999995</v>
      </c>
      <c r="GG8">
        <v>523077879.48000002</v>
      </c>
      <c r="GH8">
        <v>606040129.82000005</v>
      </c>
      <c r="GI8">
        <v>504857538.99000001</v>
      </c>
      <c r="GJ8">
        <v>507769920.68000001</v>
      </c>
      <c r="GK8">
        <v>500761347.81</v>
      </c>
      <c r="GL8">
        <v>590562034.50999999</v>
      </c>
      <c r="GM8">
        <v>471469858.04000002</v>
      </c>
      <c r="GN8">
        <v>489025046.81</v>
      </c>
      <c r="GO8">
        <v>445033854.52999997</v>
      </c>
      <c r="GP8">
        <v>523179457.12</v>
      </c>
      <c r="GQ8">
        <v>507903103.55000001</v>
      </c>
      <c r="GR8">
        <v>438151867.45999998</v>
      </c>
      <c r="GS8" t="s">
        <v>160</v>
      </c>
      <c r="GT8" t="s">
        <v>160</v>
      </c>
      <c r="GU8" t="s">
        <v>160</v>
      </c>
      <c r="GV8" t="s">
        <v>160</v>
      </c>
      <c r="GW8" t="s">
        <v>160</v>
      </c>
      <c r="GX8" t="s">
        <v>160</v>
      </c>
      <c r="GY8" t="s">
        <v>160</v>
      </c>
      <c r="GZ8" t="s">
        <v>160</v>
      </c>
      <c r="HA8" t="s">
        <v>160</v>
      </c>
      <c r="HB8" t="s">
        <v>160</v>
      </c>
      <c r="HC8" t="s">
        <v>160</v>
      </c>
      <c r="HD8" t="s">
        <v>160</v>
      </c>
      <c r="HE8" t="s">
        <v>160</v>
      </c>
      <c r="HF8" t="s">
        <v>160</v>
      </c>
      <c r="HG8" t="s">
        <v>160</v>
      </c>
      <c r="HH8" t="s">
        <v>160</v>
      </c>
      <c r="HI8" t="s">
        <v>160</v>
      </c>
      <c r="HJ8" t="s">
        <v>160</v>
      </c>
      <c r="HK8" t="s">
        <v>160</v>
      </c>
      <c r="HL8" t="s">
        <v>160</v>
      </c>
      <c r="HM8" t="s">
        <v>160</v>
      </c>
      <c r="HN8" t="s">
        <v>160</v>
      </c>
      <c r="HO8" t="s">
        <v>160</v>
      </c>
      <c r="HP8" t="s">
        <v>160</v>
      </c>
      <c r="HQ8" t="s">
        <v>160</v>
      </c>
      <c r="HR8" t="s">
        <v>160</v>
      </c>
      <c r="HS8" t="s">
        <v>160</v>
      </c>
      <c r="HT8" t="s">
        <v>160</v>
      </c>
      <c r="HU8" t="s">
        <v>160</v>
      </c>
      <c r="HV8" t="s">
        <v>160</v>
      </c>
      <c r="HW8" t="s">
        <v>160</v>
      </c>
      <c r="HX8" t="s">
        <v>160</v>
      </c>
      <c r="HY8" t="s">
        <v>160</v>
      </c>
      <c r="HZ8" t="s">
        <v>160</v>
      </c>
      <c r="IA8" t="s">
        <v>160</v>
      </c>
      <c r="IB8" t="s">
        <v>160</v>
      </c>
      <c r="IC8" t="s">
        <v>160</v>
      </c>
      <c r="ID8" t="s">
        <v>160</v>
      </c>
      <c r="IE8" t="s">
        <v>160</v>
      </c>
      <c r="IF8" t="s">
        <v>160</v>
      </c>
      <c r="IG8" t="s">
        <v>160</v>
      </c>
      <c r="IH8" t="s">
        <v>160</v>
      </c>
      <c r="II8" t="s">
        <v>160</v>
      </c>
      <c r="IJ8" t="s">
        <v>160</v>
      </c>
      <c r="IK8" t="s">
        <v>160</v>
      </c>
      <c r="IL8" t="s">
        <v>160</v>
      </c>
      <c r="IM8" t="s">
        <v>160</v>
      </c>
      <c r="IN8" t="s">
        <v>160</v>
      </c>
      <c r="IO8" t="s">
        <v>160</v>
      </c>
      <c r="IP8" t="s">
        <v>160</v>
      </c>
      <c r="IQ8" t="s">
        <v>160</v>
      </c>
      <c r="IR8" t="s">
        <v>160</v>
      </c>
      <c r="IS8" t="s">
        <v>160</v>
      </c>
      <c r="IT8" t="s">
        <v>160</v>
      </c>
      <c r="IU8" t="s">
        <v>160</v>
      </c>
      <c r="IV8" t="s">
        <v>160</v>
      </c>
      <c r="IW8" t="s">
        <v>160</v>
      </c>
      <c r="IX8" t="s">
        <v>160</v>
      </c>
      <c r="IY8" t="s">
        <v>160</v>
      </c>
      <c r="IZ8" t="s">
        <v>160</v>
      </c>
      <c r="JA8" t="s">
        <v>160</v>
      </c>
      <c r="JB8" t="s">
        <v>160</v>
      </c>
      <c r="JC8" t="s">
        <v>160</v>
      </c>
      <c r="JD8" t="s">
        <v>160</v>
      </c>
      <c r="JE8" t="s">
        <v>160</v>
      </c>
      <c r="JF8" t="s">
        <v>160</v>
      </c>
      <c r="JG8" t="s">
        <v>160</v>
      </c>
      <c r="JH8" t="s">
        <v>160</v>
      </c>
      <c r="JI8" t="s">
        <v>160</v>
      </c>
      <c r="JJ8" t="s">
        <v>160</v>
      </c>
      <c r="JK8" t="s">
        <v>160</v>
      </c>
      <c r="JL8" t="s">
        <v>160</v>
      </c>
      <c r="JM8" t="s">
        <v>160</v>
      </c>
      <c r="JN8" t="s">
        <v>160</v>
      </c>
      <c r="JO8" t="s">
        <v>160</v>
      </c>
      <c r="JP8" t="s">
        <v>160</v>
      </c>
      <c r="JQ8" t="s">
        <v>160</v>
      </c>
      <c r="JR8" t="s">
        <v>160</v>
      </c>
      <c r="JS8" t="s">
        <v>160</v>
      </c>
      <c r="JT8" t="s">
        <v>160</v>
      </c>
      <c r="JU8" t="s">
        <v>160</v>
      </c>
      <c r="JV8" t="s">
        <v>160</v>
      </c>
      <c r="JW8" t="s">
        <v>160</v>
      </c>
      <c r="JX8" t="s">
        <v>160</v>
      </c>
      <c r="JY8" t="s">
        <v>160</v>
      </c>
      <c r="JZ8" t="s">
        <v>160</v>
      </c>
      <c r="KA8" t="s">
        <v>160</v>
      </c>
      <c r="KB8" t="s">
        <v>160</v>
      </c>
      <c r="KC8" t="s">
        <v>160</v>
      </c>
      <c r="KD8" t="s">
        <v>160</v>
      </c>
      <c r="KE8" t="s">
        <v>160</v>
      </c>
      <c r="KF8" t="s">
        <v>160</v>
      </c>
      <c r="KG8" t="s">
        <v>160</v>
      </c>
      <c r="KH8" t="s">
        <v>160</v>
      </c>
      <c r="KI8" t="s">
        <v>160</v>
      </c>
      <c r="KJ8" t="s">
        <v>160</v>
      </c>
      <c r="KK8" t="s">
        <v>160</v>
      </c>
      <c r="KL8" t="s">
        <v>160</v>
      </c>
      <c r="KM8" t="s">
        <v>160</v>
      </c>
    </row>
    <row r="9" spans="1:299" x14ac:dyDescent="0.25">
      <c r="A9">
        <v>7</v>
      </c>
      <c r="B9" s="1">
        <v>40634</v>
      </c>
      <c r="C9" t="s">
        <v>160</v>
      </c>
      <c r="D9" t="s">
        <v>160</v>
      </c>
      <c r="E9" t="s">
        <v>160</v>
      </c>
      <c r="F9" t="s">
        <v>160</v>
      </c>
      <c r="G9" t="s">
        <v>160</v>
      </c>
      <c r="H9" t="s">
        <v>160</v>
      </c>
      <c r="I9" t="s">
        <v>160</v>
      </c>
      <c r="J9" t="s">
        <v>160</v>
      </c>
      <c r="K9" t="s">
        <v>160</v>
      </c>
      <c r="L9" t="s">
        <v>160</v>
      </c>
      <c r="M9" t="s">
        <v>160</v>
      </c>
      <c r="N9" t="s">
        <v>160</v>
      </c>
      <c r="O9" t="s">
        <v>160</v>
      </c>
      <c r="P9" t="s">
        <v>160</v>
      </c>
      <c r="Q9" t="s">
        <v>160</v>
      </c>
      <c r="R9" t="s">
        <v>160</v>
      </c>
      <c r="S9" t="s">
        <v>160</v>
      </c>
      <c r="T9" t="s">
        <v>160</v>
      </c>
      <c r="U9" t="s">
        <v>160</v>
      </c>
      <c r="V9" t="s">
        <v>160</v>
      </c>
      <c r="W9" t="s">
        <v>160</v>
      </c>
      <c r="X9" t="s">
        <v>160</v>
      </c>
      <c r="Y9" t="s">
        <v>160</v>
      </c>
      <c r="Z9" t="s">
        <v>160</v>
      </c>
      <c r="AA9" t="s">
        <v>160</v>
      </c>
      <c r="AB9" t="s">
        <v>160</v>
      </c>
      <c r="AC9" t="s">
        <v>160</v>
      </c>
      <c r="AD9" t="s">
        <v>160</v>
      </c>
      <c r="AE9" t="s">
        <v>160</v>
      </c>
      <c r="AF9" t="s">
        <v>160</v>
      </c>
      <c r="AG9" t="s">
        <v>160</v>
      </c>
      <c r="AH9" t="s">
        <v>160</v>
      </c>
      <c r="AI9" t="s">
        <v>160</v>
      </c>
      <c r="AJ9" t="s">
        <v>160</v>
      </c>
      <c r="AK9" t="s">
        <v>160</v>
      </c>
      <c r="AL9" t="s">
        <v>160</v>
      </c>
      <c r="AM9" t="s">
        <v>160</v>
      </c>
      <c r="AN9" t="s">
        <v>160</v>
      </c>
      <c r="AO9" t="s">
        <v>160</v>
      </c>
      <c r="AP9" t="s">
        <v>160</v>
      </c>
      <c r="AQ9" t="s">
        <v>160</v>
      </c>
      <c r="AR9" t="s">
        <v>160</v>
      </c>
      <c r="AS9" t="s">
        <v>160</v>
      </c>
      <c r="AT9" t="s">
        <v>160</v>
      </c>
      <c r="AU9" t="s">
        <v>160</v>
      </c>
      <c r="AV9" t="s">
        <v>160</v>
      </c>
      <c r="AW9" t="s">
        <v>160</v>
      </c>
      <c r="AX9" t="s">
        <v>160</v>
      </c>
      <c r="AY9" t="s">
        <v>160</v>
      </c>
      <c r="AZ9" t="s">
        <v>160</v>
      </c>
      <c r="BA9" t="s">
        <v>160</v>
      </c>
      <c r="BB9" t="s">
        <v>160</v>
      </c>
      <c r="BC9" t="s">
        <v>160</v>
      </c>
      <c r="BD9" t="s">
        <v>160</v>
      </c>
      <c r="BE9" t="s">
        <v>160</v>
      </c>
      <c r="BF9" t="s">
        <v>160</v>
      </c>
      <c r="BG9" t="s">
        <v>160</v>
      </c>
      <c r="BH9" t="s">
        <v>160</v>
      </c>
      <c r="BI9" t="s">
        <v>160</v>
      </c>
      <c r="BJ9" t="s">
        <v>160</v>
      </c>
      <c r="BK9" t="s">
        <v>160</v>
      </c>
      <c r="BL9" t="s">
        <v>160</v>
      </c>
      <c r="BM9" t="s">
        <v>160</v>
      </c>
      <c r="BN9" t="s">
        <v>160</v>
      </c>
      <c r="BO9" t="s">
        <v>160</v>
      </c>
      <c r="BP9" t="s">
        <v>160</v>
      </c>
      <c r="BQ9" t="s">
        <v>160</v>
      </c>
      <c r="BR9" t="s">
        <v>160</v>
      </c>
      <c r="BS9" t="s">
        <v>160</v>
      </c>
      <c r="BT9" t="s">
        <v>160</v>
      </c>
      <c r="BU9" t="s">
        <v>160</v>
      </c>
      <c r="BV9" t="s">
        <v>160</v>
      </c>
      <c r="BW9" t="s">
        <v>160</v>
      </c>
      <c r="BX9" t="s">
        <v>160</v>
      </c>
      <c r="BY9" t="s">
        <v>160</v>
      </c>
      <c r="BZ9" t="s">
        <v>160</v>
      </c>
      <c r="CA9" t="s">
        <v>160</v>
      </c>
      <c r="CB9" t="s">
        <v>160</v>
      </c>
      <c r="CC9" t="s">
        <v>160</v>
      </c>
      <c r="CD9" t="s">
        <v>160</v>
      </c>
      <c r="CE9" t="s">
        <v>160</v>
      </c>
      <c r="CF9" t="s">
        <v>160</v>
      </c>
      <c r="CG9" t="s">
        <v>160</v>
      </c>
      <c r="CH9" t="s">
        <v>160</v>
      </c>
      <c r="CI9" t="s">
        <v>160</v>
      </c>
      <c r="CJ9" t="s">
        <v>160</v>
      </c>
      <c r="CK9" t="s">
        <v>160</v>
      </c>
      <c r="CL9" t="s">
        <v>160</v>
      </c>
      <c r="CM9" t="s">
        <v>160</v>
      </c>
      <c r="CN9" t="s">
        <v>160</v>
      </c>
      <c r="CO9" t="s">
        <v>160</v>
      </c>
      <c r="CP9" t="s">
        <v>160</v>
      </c>
      <c r="CQ9" t="s">
        <v>160</v>
      </c>
      <c r="CR9" t="s">
        <v>160</v>
      </c>
      <c r="CS9" t="s">
        <v>160</v>
      </c>
      <c r="CT9" t="s">
        <v>160</v>
      </c>
      <c r="CU9" t="s">
        <v>160</v>
      </c>
      <c r="CV9" t="s">
        <v>160</v>
      </c>
      <c r="CW9" t="s">
        <v>160</v>
      </c>
      <c r="CX9">
        <v>389964183.16000003</v>
      </c>
      <c r="CY9">
        <v>391060317.85000002</v>
      </c>
      <c r="CZ9">
        <v>441312441.51999998</v>
      </c>
      <c r="DA9">
        <v>443522882.12</v>
      </c>
      <c r="DB9">
        <v>397315566.48000002</v>
      </c>
      <c r="DC9">
        <v>352145566.11000001</v>
      </c>
      <c r="DD9">
        <v>364993926.19</v>
      </c>
      <c r="DE9">
        <v>353378853.49000001</v>
      </c>
      <c r="DF9">
        <v>421119071.86000001</v>
      </c>
      <c r="DG9">
        <v>401338752.26999998</v>
      </c>
      <c r="DH9">
        <v>418038612.73000002</v>
      </c>
      <c r="DI9">
        <v>487949427.08999997</v>
      </c>
      <c r="DJ9">
        <v>416633948.45999998</v>
      </c>
      <c r="DK9">
        <v>352038939.83999997</v>
      </c>
      <c r="DL9">
        <v>401977098.37</v>
      </c>
      <c r="DM9">
        <v>386722263.95999998</v>
      </c>
      <c r="DN9">
        <v>376062306.26999998</v>
      </c>
      <c r="DO9">
        <v>368547974.12</v>
      </c>
      <c r="DP9">
        <v>402265632.38</v>
      </c>
      <c r="DQ9">
        <v>392230797.62</v>
      </c>
      <c r="DR9">
        <v>411221039.99000001</v>
      </c>
      <c r="DS9">
        <v>380315124.48000002</v>
      </c>
      <c r="DT9">
        <v>407954331.5</v>
      </c>
      <c r="DU9">
        <v>381245502.62</v>
      </c>
      <c r="DV9">
        <v>362210289.00999999</v>
      </c>
      <c r="DW9">
        <v>367085947.75</v>
      </c>
      <c r="DX9">
        <v>411736557.88999999</v>
      </c>
      <c r="DY9">
        <v>334589325.83999997</v>
      </c>
      <c r="DZ9">
        <v>388118964.81999999</v>
      </c>
      <c r="EA9">
        <v>355590780.27999997</v>
      </c>
      <c r="EB9">
        <v>434421316.45999998</v>
      </c>
      <c r="EC9">
        <v>386204803.85000002</v>
      </c>
      <c r="ED9">
        <v>353929666.12</v>
      </c>
      <c r="EE9">
        <v>333058494.27999997</v>
      </c>
      <c r="EF9">
        <v>339633442.13999999</v>
      </c>
      <c r="EG9">
        <v>342595654.11000001</v>
      </c>
      <c r="EH9">
        <v>362879522.05000001</v>
      </c>
      <c r="EI9">
        <v>343957218.62</v>
      </c>
      <c r="EJ9">
        <v>305220389.31999999</v>
      </c>
      <c r="EK9">
        <v>337443909.44999999</v>
      </c>
      <c r="EL9">
        <v>304805884.41000003</v>
      </c>
      <c r="EM9">
        <v>363538806.56</v>
      </c>
      <c r="EN9">
        <v>339199300.66000003</v>
      </c>
      <c r="EO9">
        <v>333827757.93000001</v>
      </c>
      <c r="EP9">
        <v>393087938.57999998</v>
      </c>
      <c r="EQ9">
        <v>351649335.81999999</v>
      </c>
      <c r="ER9">
        <v>298987700.02999997</v>
      </c>
      <c r="ES9">
        <v>361135046.49000001</v>
      </c>
      <c r="ET9">
        <v>325136951.61000001</v>
      </c>
      <c r="EU9">
        <v>339423413.32999998</v>
      </c>
      <c r="EV9">
        <v>314860326.38999999</v>
      </c>
      <c r="EW9">
        <v>338758874.05000001</v>
      </c>
      <c r="EX9">
        <v>333355576.44</v>
      </c>
      <c r="EY9">
        <v>356326821.26999998</v>
      </c>
      <c r="EZ9">
        <v>329763665.80000001</v>
      </c>
      <c r="FA9">
        <v>318246731.99000001</v>
      </c>
      <c r="FB9">
        <v>327118209.45999998</v>
      </c>
      <c r="FC9">
        <v>304164809.20999998</v>
      </c>
      <c r="FD9">
        <v>306652118.51999998</v>
      </c>
      <c r="FE9">
        <v>336706124.13999999</v>
      </c>
      <c r="FF9">
        <v>286777156.91000003</v>
      </c>
      <c r="FG9">
        <v>353216978.82999998</v>
      </c>
      <c r="FH9">
        <v>323453398.62</v>
      </c>
      <c r="FI9">
        <v>398902874.25999999</v>
      </c>
      <c r="FJ9">
        <v>349505474.43000001</v>
      </c>
      <c r="FK9">
        <v>323661185.73000002</v>
      </c>
      <c r="FL9">
        <v>535715027.19999999</v>
      </c>
      <c r="FM9">
        <v>524586472.42000002</v>
      </c>
      <c r="FN9">
        <v>781194017.60000002</v>
      </c>
      <c r="FO9">
        <v>691876744</v>
      </c>
      <c r="FP9">
        <v>521703765.63</v>
      </c>
      <c r="FQ9">
        <v>469587562.25</v>
      </c>
      <c r="FR9">
        <v>429027317.74000001</v>
      </c>
      <c r="FS9">
        <v>493327082.42000002</v>
      </c>
      <c r="FT9">
        <v>604518580.78999996</v>
      </c>
      <c r="FU9">
        <v>587088774.01999998</v>
      </c>
      <c r="FV9">
        <v>762736785.59000003</v>
      </c>
      <c r="FW9">
        <v>791629958.11000001</v>
      </c>
      <c r="FX9">
        <v>644193783.80999994</v>
      </c>
      <c r="FY9">
        <v>512351379.88999999</v>
      </c>
      <c r="FZ9">
        <v>532553601.79000002</v>
      </c>
      <c r="GA9">
        <v>573742125.47000003</v>
      </c>
      <c r="GB9">
        <v>469627493.02999997</v>
      </c>
      <c r="GC9">
        <v>547147001.98000002</v>
      </c>
      <c r="GD9">
        <v>557384955</v>
      </c>
      <c r="GE9">
        <v>531081441.33999997</v>
      </c>
      <c r="GF9">
        <v>554899165.04999995</v>
      </c>
      <c r="GG9">
        <v>523077879.48000002</v>
      </c>
      <c r="GH9">
        <v>606040129.82000005</v>
      </c>
      <c r="GI9">
        <v>504857538.99000001</v>
      </c>
      <c r="GJ9">
        <v>508531575.56</v>
      </c>
      <c r="GK9">
        <v>500761347.81</v>
      </c>
      <c r="GL9">
        <v>590562034.50999999</v>
      </c>
      <c r="GM9">
        <v>474534412.12</v>
      </c>
      <c r="GN9">
        <v>489465169.35000002</v>
      </c>
      <c r="GO9">
        <v>445033854.52999997</v>
      </c>
      <c r="GP9">
        <v>523179457.12</v>
      </c>
      <c r="GQ9">
        <v>507903103.55000001</v>
      </c>
      <c r="GR9">
        <v>439773029.37</v>
      </c>
      <c r="GS9" t="s">
        <v>160</v>
      </c>
      <c r="GT9" t="s">
        <v>160</v>
      </c>
      <c r="GU9" t="s">
        <v>160</v>
      </c>
      <c r="GV9" t="s">
        <v>160</v>
      </c>
      <c r="GW9" t="s">
        <v>160</v>
      </c>
      <c r="GX9" t="s">
        <v>160</v>
      </c>
      <c r="GY9" t="s">
        <v>160</v>
      </c>
      <c r="GZ9" t="s">
        <v>160</v>
      </c>
      <c r="HA9" t="s">
        <v>160</v>
      </c>
      <c r="HB9" t="s">
        <v>160</v>
      </c>
      <c r="HC9" t="s">
        <v>160</v>
      </c>
      <c r="HD9" t="s">
        <v>160</v>
      </c>
      <c r="HE9" t="s">
        <v>160</v>
      </c>
      <c r="HF9" t="s">
        <v>160</v>
      </c>
      <c r="HG9" t="s">
        <v>160</v>
      </c>
      <c r="HH9" t="s">
        <v>160</v>
      </c>
      <c r="HI9" t="s">
        <v>160</v>
      </c>
      <c r="HJ9" t="s">
        <v>160</v>
      </c>
      <c r="HK9" t="s">
        <v>160</v>
      </c>
      <c r="HL9" t="s">
        <v>160</v>
      </c>
      <c r="HM9" t="s">
        <v>160</v>
      </c>
      <c r="HN9" t="s">
        <v>160</v>
      </c>
      <c r="HO9" t="s">
        <v>160</v>
      </c>
      <c r="HP9" t="s">
        <v>160</v>
      </c>
      <c r="HQ9" t="s">
        <v>160</v>
      </c>
      <c r="HR9" t="s">
        <v>160</v>
      </c>
      <c r="HS9" t="s">
        <v>160</v>
      </c>
      <c r="HT9" t="s">
        <v>160</v>
      </c>
      <c r="HU9" t="s">
        <v>160</v>
      </c>
      <c r="HV9" t="s">
        <v>160</v>
      </c>
      <c r="HW9" t="s">
        <v>160</v>
      </c>
      <c r="HX9" t="s">
        <v>160</v>
      </c>
      <c r="HY9" t="s">
        <v>160</v>
      </c>
      <c r="HZ9" t="s">
        <v>160</v>
      </c>
      <c r="IA9" t="s">
        <v>160</v>
      </c>
      <c r="IB9" t="s">
        <v>160</v>
      </c>
      <c r="IC9" t="s">
        <v>160</v>
      </c>
      <c r="ID9" t="s">
        <v>160</v>
      </c>
      <c r="IE9" t="s">
        <v>160</v>
      </c>
      <c r="IF9" t="s">
        <v>160</v>
      </c>
      <c r="IG9" t="s">
        <v>160</v>
      </c>
      <c r="IH9" t="s">
        <v>160</v>
      </c>
      <c r="II9" t="s">
        <v>160</v>
      </c>
      <c r="IJ9" t="s">
        <v>160</v>
      </c>
      <c r="IK9" t="s">
        <v>160</v>
      </c>
      <c r="IL9" t="s">
        <v>160</v>
      </c>
      <c r="IM9" t="s">
        <v>160</v>
      </c>
      <c r="IN9" t="s">
        <v>160</v>
      </c>
      <c r="IO9" t="s">
        <v>160</v>
      </c>
      <c r="IP9" t="s">
        <v>160</v>
      </c>
      <c r="IQ9" t="s">
        <v>160</v>
      </c>
      <c r="IR9" t="s">
        <v>160</v>
      </c>
      <c r="IS9" t="s">
        <v>160</v>
      </c>
      <c r="IT9" t="s">
        <v>160</v>
      </c>
      <c r="IU9" t="s">
        <v>160</v>
      </c>
      <c r="IV9" t="s">
        <v>160</v>
      </c>
      <c r="IW9" t="s">
        <v>160</v>
      </c>
      <c r="IX9" t="s">
        <v>160</v>
      </c>
      <c r="IY9" t="s">
        <v>160</v>
      </c>
      <c r="IZ9" t="s">
        <v>160</v>
      </c>
      <c r="JA9" t="s">
        <v>160</v>
      </c>
      <c r="JB9" t="s">
        <v>160</v>
      </c>
      <c r="JC9" t="s">
        <v>160</v>
      </c>
      <c r="JD9" t="s">
        <v>160</v>
      </c>
      <c r="JE9" t="s">
        <v>160</v>
      </c>
      <c r="JF9" t="s">
        <v>160</v>
      </c>
      <c r="JG9" t="s">
        <v>160</v>
      </c>
      <c r="JH9" t="s">
        <v>160</v>
      </c>
      <c r="JI9" t="s">
        <v>160</v>
      </c>
      <c r="JJ9" t="s">
        <v>160</v>
      </c>
      <c r="JK9" t="s">
        <v>160</v>
      </c>
      <c r="JL9" t="s">
        <v>160</v>
      </c>
      <c r="JM9" t="s">
        <v>160</v>
      </c>
      <c r="JN9" t="s">
        <v>160</v>
      </c>
      <c r="JO9" t="s">
        <v>160</v>
      </c>
      <c r="JP9" t="s">
        <v>160</v>
      </c>
      <c r="JQ9" t="s">
        <v>160</v>
      </c>
      <c r="JR9" t="s">
        <v>160</v>
      </c>
      <c r="JS9" t="s">
        <v>160</v>
      </c>
      <c r="JT9" t="s">
        <v>160</v>
      </c>
      <c r="JU9" t="s">
        <v>160</v>
      </c>
      <c r="JV9" t="s">
        <v>160</v>
      </c>
      <c r="JW9" t="s">
        <v>160</v>
      </c>
      <c r="JX9" t="s">
        <v>160</v>
      </c>
      <c r="JY9" t="s">
        <v>160</v>
      </c>
      <c r="JZ9" t="s">
        <v>160</v>
      </c>
      <c r="KA9" t="s">
        <v>160</v>
      </c>
      <c r="KB9" t="s">
        <v>160</v>
      </c>
      <c r="KC9" t="s">
        <v>160</v>
      </c>
      <c r="KD9" t="s">
        <v>160</v>
      </c>
      <c r="KE9" t="s">
        <v>160</v>
      </c>
      <c r="KF9" t="s">
        <v>160</v>
      </c>
      <c r="KG9" t="s">
        <v>160</v>
      </c>
      <c r="KH9" t="s">
        <v>160</v>
      </c>
      <c r="KI9" t="s">
        <v>160</v>
      </c>
      <c r="KJ9" t="s">
        <v>160</v>
      </c>
      <c r="KK9" t="s">
        <v>160</v>
      </c>
      <c r="KL9" t="s">
        <v>160</v>
      </c>
      <c r="KM9" t="s">
        <v>160</v>
      </c>
    </row>
    <row r="10" spans="1:299" x14ac:dyDescent="0.25">
      <c r="A10">
        <v>8</v>
      </c>
      <c r="B10" s="1">
        <v>40664</v>
      </c>
      <c r="C10" t="s">
        <v>160</v>
      </c>
      <c r="D10" t="s">
        <v>160</v>
      </c>
      <c r="E10" t="s">
        <v>160</v>
      </c>
      <c r="F10" t="s">
        <v>160</v>
      </c>
      <c r="G10" t="s">
        <v>160</v>
      </c>
      <c r="H10" t="s">
        <v>160</v>
      </c>
      <c r="I10" t="s">
        <v>160</v>
      </c>
      <c r="J10" t="s">
        <v>160</v>
      </c>
      <c r="K10" t="s">
        <v>160</v>
      </c>
      <c r="L10" t="s">
        <v>160</v>
      </c>
      <c r="M10" t="s">
        <v>160</v>
      </c>
      <c r="N10" t="s">
        <v>160</v>
      </c>
      <c r="O10" t="s">
        <v>160</v>
      </c>
      <c r="P10" t="s">
        <v>160</v>
      </c>
      <c r="Q10" t="s">
        <v>160</v>
      </c>
      <c r="R10" t="s">
        <v>160</v>
      </c>
      <c r="S10" t="s">
        <v>160</v>
      </c>
      <c r="T10" t="s">
        <v>160</v>
      </c>
      <c r="U10" t="s">
        <v>160</v>
      </c>
      <c r="V10" t="s">
        <v>160</v>
      </c>
      <c r="W10" t="s">
        <v>160</v>
      </c>
      <c r="X10" t="s">
        <v>160</v>
      </c>
      <c r="Y10" t="s">
        <v>160</v>
      </c>
      <c r="Z10" t="s">
        <v>160</v>
      </c>
      <c r="AA10" t="s">
        <v>160</v>
      </c>
      <c r="AB10" t="s">
        <v>160</v>
      </c>
      <c r="AC10" t="s">
        <v>160</v>
      </c>
      <c r="AD10" t="s">
        <v>160</v>
      </c>
      <c r="AE10" t="s">
        <v>160</v>
      </c>
      <c r="AF10" t="s">
        <v>160</v>
      </c>
      <c r="AG10" t="s">
        <v>160</v>
      </c>
      <c r="AH10" t="s">
        <v>160</v>
      </c>
      <c r="AI10" t="s">
        <v>160</v>
      </c>
      <c r="AJ10" t="s">
        <v>160</v>
      </c>
      <c r="AK10" t="s">
        <v>160</v>
      </c>
      <c r="AL10" t="s">
        <v>160</v>
      </c>
      <c r="AM10" t="s">
        <v>160</v>
      </c>
      <c r="AN10" t="s">
        <v>160</v>
      </c>
      <c r="AO10" t="s">
        <v>160</v>
      </c>
      <c r="AP10" t="s">
        <v>160</v>
      </c>
      <c r="AQ10" t="s">
        <v>160</v>
      </c>
      <c r="AR10" t="s">
        <v>160</v>
      </c>
      <c r="AS10" t="s">
        <v>160</v>
      </c>
      <c r="AT10" t="s">
        <v>160</v>
      </c>
      <c r="AU10" t="s">
        <v>160</v>
      </c>
      <c r="AV10" t="s">
        <v>160</v>
      </c>
      <c r="AW10" t="s">
        <v>160</v>
      </c>
      <c r="AX10" t="s">
        <v>160</v>
      </c>
      <c r="AY10" t="s">
        <v>160</v>
      </c>
      <c r="AZ10" t="s">
        <v>160</v>
      </c>
      <c r="BA10" t="s">
        <v>160</v>
      </c>
      <c r="BB10" t="s">
        <v>160</v>
      </c>
      <c r="BC10" t="s">
        <v>160</v>
      </c>
      <c r="BD10" t="s">
        <v>160</v>
      </c>
      <c r="BE10" t="s">
        <v>160</v>
      </c>
      <c r="BF10" t="s">
        <v>160</v>
      </c>
      <c r="BG10" t="s">
        <v>160</v>
      </c>
      <c r="BH10" t="s">
        <v>160</v>
      </c>
      <c r="BI10" t="s">
        <v>160</v>
      </c>
      <c r="BJ10" t="s">
        <v>160</v>
      </c>
      <c r="BK10" t="s">
        <v>160</v>
      </c>
      <c r="BL10" t="s">
        <v>160</v>
      </c>
      <c r="BM10" t="s">
        <v>160</v>
      </c>
      <c r="BN10" t="s">
        <v>160</v>
      </c>
      <c r="BO10" t="s">
        <v>160</v>
      </c>
      <c r="BP10" t="s">
        <v>160</v>
      </c>
      <c r="BQ10" t="s">
        <v>160</v>
      </c>
      <c r="BR10" t="s">
        <v>160</v>
      </c>
      <c r="BS10" t="s">
        <v>160</v>
      </c>
      <c r="BT10" t="s">
        <v>160</v>
      </c>
      <c r="BU10" t="s">
        <v>160</v>
      </c>
      <c r="BV10" t="s">
        <v>160</v>
      </c>
      <c r="BW10" t="s">
        <v>160</v>
      </c>
      <c r="BX10" t="s">
        <v>160</v>
      </c>
      <c r="BY10" t="s">
        <v>160</v>
      </c>
      <c r="BZ10" t="s">
        <v>160</v>
      </c>
      <c r="CA10" t="s">
        <v>160</v>
      </c>
      <c r="CB10" t="s">
        <v>160</v>
      </c>
      <c r="CC10" t="s">
        <v>160</v>
      </c>
      <c r="CD10" t="s">
        <v>160</v>
      </c>
      <c r="CE10" t="s">
        <v>160</v>
      </c>
      <c r="CF10" t="s">
        <v>160</v>
      </c>
      <c r="CG10" t="s">
        <v>160</v>
      </c>
      <c r="CH10" t="s">
        <v>160</v>
      </c>
      <c r="CI10" t="s">
        <v>160</v>
      </c>
      <c r="CJ10" t="s">
        <v>160</v>
      </c>
      <c r="CK10" t="s">
        <v>160</v>
      </c>
      <c r="CL10" t="s">
        <v>160</v>
      </c>
      <c r="CM10" t="s">
        <v>160</v>
      </c>
      <c r="CN10" t="s">
        <v>160</v>
      </c>
      <c r="CO10" t="s">
        <v>160</v>
      </c>
      <c r="CP10" t="s">
        <v>160</v>
      </c>
      <c r="CQ10" t="s">
        <v>160</v>
      </c>
      <c r="CR10" t="s">
        <v>160</v>
      </c>
      <c r="CS10" t="s">
        <v>160</v>
      </c>
      <c r="CT10" t="s">
        <v>160</v>
      </c>
      <c r="CU10" t="s">
        <v>160</v>
      </c>
      <c r="CV10" t="s">
        <v>160</v>
      </c>
      <c r="CW10" t="s">
        <v>160</v>
      </c>
      <c r="CX10">
        <v>395813645.91000003</v>
      </c>
      <c r="CY10">
        <v>392820089.27999997</v>
      </c>
      <c r="CZ10">
        <v>457111426.92000002</v>
      </c>
      <c r="DA10">
        <v>444542984.75</v>
      </c>
      <c r="DB10">
        <v>398467781.63</v>
      </c>
      <c r="DC10">
        <v>352145566.11000001</v>
      </c>
      <c r="DD10">
        <v>365577916.48000002</v>
      </c>
      <c r="DE10">
        <v>355605140.26999998</v>
      </c>
      <c r="DF10">
        <v>421203295.68000001</v>
      </c>
      <c r="DG10">
        <v>405472541.41000003</v>
      </c>
      <c r="DH10">
        <v>419209120.83999997</v>
      </c>
      <c r="DI10">
        <v>488242196.75</v>
      </c>
      <c r="DJ10">
        <v>429216293.70999998</v>
      </c>
      <c r="DK10">
        <v>352426182.67000002</v>
      </c>
      <c r="DL10">
        <v>421995557.86000001</v>
      </c>
      <c r="DM10">
        <v>386799608.41000003</v>
      </c>
      <c r="DN10">
        <v>376062306.26999998</v>
      </c>
      <c r="DO10">
        <v>384800939.77999997</v>
      </c>
      <c r="DP10">
        <v>402828804.26999998</v>
      </c>
      <c r="DQ10">
        <v>398977167.33999997</v>
      </c>
      <c r="DR10">
        <v>412907046.25</v>
      </c>
      <c r="DS10">
        <v>380467250.52999997</v>
      </c>
      <c r="DT10">
        <v>409545353.39999998</v>
      </c>
      <c r="DU10">
        <v>393025988.64999998</v>
      </c>
      <c r="DV10">
        <v>367498559.23000002</v>
      </c>
      <c r="DW10">
        <v>368407457.16000003</v>
      </c>
      <c r="DX10">
        <v>428700104.06999999</v>
      </c>
      <c r="DY10">
        <v>336998368.98000002</v>
      </c>
      <c r="DZ10">
        <v>400538771.69999999</v>
      </c>
      <c r="EA10">
        <v>373974823.62</v>
      </c>
      <c r="EB10">
        <v>435550811.88</v>
      </c>
      <c r="EC10">
        <v>404935736.82999998</v>
      </c>
      <c r="ED10">
        <v>366529562.24000001</v>
      </c>
      <c r="EE10">
        <v>333291635.23000002</v>
      </c>
      <c r="EF10">
        <v>340720269.14999998</v>
      </c>
      <c r="EG10">
        <v>346466985.00999999</v>
      </c>
      <c r="EH10">
        <v>363931872.66000003</v>
      </c>
      <c r="EI10">
        <v>345677004.70999998</v>
      </c>
      <c r="EJ10">
        <v>305220389.31999999</v>
      </c>
      <c r="EK10">
        <v>338355008.00999999</v>
      </c>
      <c r="EL10">
        <v>303586660.87</v>
      </c>
      <c r="EM10">
        <v>363684222.07999998</v>
      </c>
      <c r="EN10">
        <v>339063620.94</v>
      </c>
      <c r="EO10">
        <v>335396748.38999999</v>
      </c>
      <c r="EP10">
        <v>393520335.31</v>
      </c>
      <c r="EQ10">
        <v>348308667.13</v>
      </c>
      <c r="ER10">
        <v>299525877.88999999</v>
      </c>
      <c r="ES10">
        <v>358498760.64999998</v>
      </c>
      <c r="ET10">
        <v>325234492.69999999</v>
      </c>
      <c r="EU10">
        <v>339423413.32999998</v>
      </c>
      <c r="EV10">
        <v>316025309.60000002</v>
      </c>
      <c r="EW10">
        <v>339605771.23000002</v>
      </c>
      <c r="EX10">
        <v>333055556.42000002</v>
      </c>
      <c r="EY10">
        <v>358892374.38999999</v>
      </c>
      <c r="EZ10">
        <v>329994500.37</v>
      </c>
      <c r="FA10">
        <v>320697231.81999999</v>
      </c>
      <c r="FB10">
        <v>324174145.56999999</v>
      </c>
      <c r="FC10">
        <v>304681889.38999999</v>
      </c>
      <c r="FD10">
        <v>308829348.56</v>
      </c>
      <c r="FE10">
        <v>336403088.63</v>
      </c>
      <c r="FF10">
        <v>285572692.85000002</v>
      </c>
      <c r="FG10">
        <v>355442245.80000001</v>
      </c>
      <c r="FH10">
        <v>325814608.43000001</v>
      </c>
      <c r="FI10">
        <v>400618156.62</v>
      </c>
      <c r="FJ10">
        <v>351777260.01999998</v>
      </c>
      <c r="FK10">
        <v>326250475.20999998</v>
      </c>
      <c r="FL10">
        <v>553768623.62</v>
      </c>
      <c r="FM10">
        <v>527943825.83999997</v>
      </c>
      <c r="FN10">
        <v>834315210.79999995</v>
      </c>
      <c r="FO10">
        <v>692845371.44000006</v>
      </c>
      <c r="FP10">
        <v>521703765.63</v>
      </c>
      <c r="FQ10">
        <v>469587562.25</v>
      </c>
      <c r="FR10">
        <v>429027317.74000001</v>
      </c>
      <c r="FS10">
        <v>504377609.06999999</v>
      </c>
      <c r="FT10">
        <v>604518580.78999996</v>
      </c>
      <c r="FU10">
        <v>602118246.63999999</v>
      </c>
      <c r="FV10">
        <v>762736785.59000003</v>
      </c>
      <c r="FW10">
        <v>791629958.11000001</v>
      </c>
      <c r="FX10">
        <v>703073095.64999998</v>
      </c>
      <c r="FY10">
        <v>512351379.88999999</v>
      </c>
      <c r="FZ10">
        <v>609773874.04999995</v>
      </c>
      <c r="GA10">
        <v>573742125.47000003</v>
      </c>
      <c r="GB10">
        <v>469627493.02999997</v>
      </c>
      <c r="GC10">
        <v>605527587.09000003</v>
      </c>
      <c r="GD10">
        <v>557384955</v>
      </c>
      <c r="GE10">
        <v>551315644.25</v>
      </c>
      <c r="GF10">
        <v>554899165.04999995</v>
      </c>
      <c r="GG10">
        <v>523077879.48000002</v>
      </c>
      <c r="GH10">
        <v>606040129.82000005</v>
      </c>
      <c r="GI10">
        <v>542923797.42999995</v>
      </c>
      <c r="GJ10">
        <v>523634963.36000001</v>
      </c>
      <c r="GK10">
        <v>500761347.81</v>
      </c>
      <c r="GL10">
        <v>643299224.19000006</v>
      </c>
      <c r="GM10">
        <v>486113051.76999998</v>
      </c>
      <c r="GN10">
        <v>524755608.06</v>
      </c>
      <c r="GO10">
        <v>499951032.18000001</v>
      </c>
      <c r="GP10">
        <v>523179457.12</v>
      </c>
      <c r="GQ10">
        <v>567023024.79999995</v>
      </c>
      <c r="GR10">
        <v>474339189.48000002</v>
      </c>
      <c r="GS10" t="s">
        <v>160</v>
      </c>
      <c r="GT10" t="s">
        <v>160</v>
      </c>
      <c r="GU10" t="s">
        <v>160</v>
      </c>
      <c r="GV10" t="s">
        <v>160</v>
      </c>
      <c r="GW10" t="s">
        <v>160</v>
      </c>
      <c r="GX10" t="s">
        <v>160</v>
      </c>
      <c r="GY10" t="s">
        <v>160</v>
      </c>
      <c r="GZ10" t="s">
        <v>160</v>
      </c>
      <c r="HA10" t="s">
        <v>160</v>
      </c>
      <c r="HB10" t="s">
        <v>160</v>
      </c>
      <c r="HC10" t="s">
        <v>160</v>
      </c>
      <c r="HD10" t="s">
        <v>160</v>
      </c>
      <c r="HE10" t="s">
        <v>160</v>
      </c>
      <c r="HF10" t="s">
        <v>160</v>
      </c>
      <c r="HG10" t="s">
        <v>160</v>
      </c>
      <c r="HH10" t="s">
        <v>160</v>
      </c>
      <c r="HI10" t="s">
        <v>160</v>
      </c>
      <c r="HJ10" t="s">
        <v>160</v>
      </c>
      <c r="HK10" t="s">
        <v>160</v>
      </c>
      <c r="HL10" t="s">
        <v>160</v>
      </c>
      <c r="HM10" t="s">
        <v>160</v>
      </c>
      <c r="HN10" t="s">
        <v>160</v>
      </c>
      <c r="HO10" t="s">
        <v>160</v>
      </c>
      <c r="HP10" t="s">
        <v>160</v>
      </c>
      <c r="HQ10" t="s">
        <v>160</v>
      </c>
      <c r="HR10" t="s">
        <v>160</v>
      </c>
      <c r="HS10" t="s">
        <v>160</v>
      </c>
      <c r="HT10" t="s">
        <v>160</v>
      </c>
      <c r="HU10" t="s">
        <v>160</v>
      </c>
      <c r="HV10" t="s">
        <v>160</v>
      </c>
      <c r="HW10" t="s">
        <v>160</v>
      </c>
      <c r="HX10" t="s">
        <v>160</v>
      </c>
      <c r="HY10" t="s">
        <v>160</v>
      </c>
      <c r="HZ10" t="s">
        <v>160</v>
      </c>
      <c r="IA10" t="s">
        <v>160</v>
      </c>
      <c r="IB10" t="s">
        <v>160</v>
      </c>
      <c r="IC10" t="s">
        <v>160</v>
      </c>
      <c r="ID10" t="s">
        <v>160</v>
      </c>
      <c r="IE10" t="s">
        <v>160</v>
      </c>
      <c r="IF10" t="s">
        <v>160</v>
      </c>
      <c r="IG10" t="s">
        <v>160</v>
      </c>
      <c r="IH10" t="s">
        <v>160</v>
      </c>
      <c r="II10" t="s">
        <v>160</v>
      </c>
      <c r="IJ10" t="s">
        <v>160</v>
      </c>
      <c r="IK10" t="s">
        <v>160</v>
      </c>
      <c r="IL10" t="s">
        <v>160</v>
      </c>
      <c r="IM10" t="s">
        <v>160</v>
      </c>
      <c r="IN10" t="s">
        <v>160</v>
      </c>
      <c r="IO10" t="s">
        <v>160</v>
      </c>
      <c r="IP10" t="s">
        <v>160</v>
      </c>
      <c r="IQ10" t="s">
        <v>160</v>
      </c>
      <c r="IR10" t="s">
        <v>160</v>
      </c>
      <c r="IS10" t="s">
        <v>160</v>
      </c>
      <c r="IT10" t="s">
        <v>160</v>
      </c>
      <c r="IU10" t="s">
        <v>160</v>
      </c>
      <c r="IV10" t="s">
        <v>160</v>
      </c>
      <c r="IW10" t="s">
        <v>160</v>
      </c>
      <c r="IX10" t="s">
        <v>160</v>
      </c>
      <c r="IY10" t="s">
        <v>160</v>
      </c>
      <c r="IZ10" t="s">
        <v>160</v>
      </c>
      <c r="JA10" t="s">
        <v>160</v>
      </c>
      <c r="JB10" t="s">
        <v>160</v>
      </c>
      <c r="JC10" t="s">
        <v>160</v>
      </c>
      <c r="JD10" t="s">
        <v>160</v>
      </c>
      <c r="JE10" t="s">
        <v>160</v>
      </c>
      <c r="JF10" t="s">
        <v>160</v>
      </c>
      <c r="JG10" t="s">
        <v>160</v>
      </c>
      <c r="JH10" t="s">
        <v>160</v>
      </c>
      <c r="JI10" t="s">
        <v>160</v>
      </c>
      <c r="JJ10" t="s">
        <v>160</v>
      </c>
      <c r="JK10" t="s">
        <v>160</v>
      </c>
      <c r="JL10" t="s">
        <v>160</v>
      </c>
      <c r="JM10" t="s">
        <v>160</v>
      </c>
      <c r="JN10" t="s">
        <v>160</v>
      </c>
      <c r="JO10" t="s">
        <v>160</v>
      </c>
      <c r="JP10" t="s">
        <v>160</v>
      </c>
      <c r="JQ10" t="s">
        <v>160</v>
      </c>
      <c r="JR10" t="s">
        <v>160</v>
      </c>
      <c r="JS10" t="s">
        <v>160</v>
      </c>
      <c r="JT10" t="s">
        <v>160</v>
      </c>
      <c r="JU10" t="s">
        <v>160</v>
      </c>
      <c r="JV10" t="s">
        <v>160</v>
      </c>
      <c r="JW10" t="s">
        <v>160</v>
      </c>
      <c r="JX10" t="s">
        <v>160</v>
      </c>
      <c r="JY10" t="s">
        <v>160</v>
      </c>
      <c r="JZ10" t="s">
        <v>160</v>
      </c>
      <c r="KA10" t="s">
        <v>160</v>
      </c>
      <c r="KB10" t="s">
        <v>160</v>
      </c>
      <c r="KC10" t="s">
        <v>160</v>
      </c>
      <c r="KD10" t="s">
        <v>160</v>
      </c>
      <c r="KE10" t="s">
        <v>160</v>
      </c>
      <c r="KF10" t="s">
        <v>160</v>
      </c>
      <c r="KG10" t="s">
        <v>160</v>
      </c>
      <c r="KH10" t="s">
        <v>160</v>
      </c>
      <c r="KI10" t="s">
        <v>160</v>
      </c>
      <c r="KJ10" t="s">
        <v>160</v>
      </c>
      <c r="KK10" t="s">
        <v>160</v>
      </c>
      <c r="KL10" t="s">
        <v>160</v>
      </c>
      <c r="KM10" t="s">
        <v>160</v>
      </c>
    </row>
    <row r="11" spans="1:299" x14ac:dyDescent="0.25">
      <c r="A11">
        <v>9</v>
      </c>
      <c r="B11" s="1">
        <v>40695</v>
      </c>
      <c r="C11" t="s">
        <v>160</v>
      </c>
      <c r="D11" t="s">
        <v>160</v>
      </c>
      <c r="E11" t="s">
        <v>160</v>
      </c>
      <c r="F11" t="s">
        <v>160</v>
      </c>
      <c r="G11" t="s">
        <v>160</v>
      </c>
      <c r="H11" t="s">
        <v>160</v>
      </c>
      <c r="I11" t="s">
        <v>160</v>
      </c>
      <c r="J11" t="s">
        <v>160</v>
      </c>
      <c r="K11" t="s">
        <v>160</v>
      </c>
      <c r="L11" t="s">
        <v>160</v>
      </c>
      <c r="M11" t="s">
        <v>160</v>
      </c>
      <c r="N11" t="s">
        <v>160</v>
      </c>
      <c r="O11" t="s">
        <v>160</v>
      </c>
      <c r="P11" t="s">
        <v>160</v>
      </c>
      <c r="Q11" t="s">
        <v>160</v>
      </c>
      <c r="R11" t="s">
        <v>160</v>
      </c>
      <c r="S11" t="s">
        <v>160</v>
      </c>
      <c r="T11" t="s">
        <v>160</v>
      </c>
      <c r="U11" t="s">
        <v>160</v>
      </c>
      <c r="V11" t="s">
        <v>160</v>
      </c>
      <c r="W11" t="s">
        <v>160</v>
      </c>
      <c r="X11" t="s">
        <v>160</v>
      </c>
      <c r="Y11" t="s">
        <v>160</v>
      </c>
      <c r="Z11" t="s">
        <v>160</v>
      </c>
      <c r="AA11" t="s">
        <v>160</v>
      </c>
      <c r="AB11" t="s">
        <v>160</v>
      </c>
      <c r="AC11" t="s">
        <v>160</v>
      </c>
      <c r="AD11" t="s">
        <v>160</v>
      </c>
      <c r="AE11" t="s">
        <v>160</v>
      </c>
      <c r="AF11" t="s">
        <v>160</v>
      </c>
      <c r="AG11" t="s">
        <v>160</v>
      </c>
      <c r="AH11" t="s">
        <v>160</v>
      </c>
      <c r="AI11" t="s">
        <v>160</v>
      </c>
      <c r="AJ11" t="s">
        <v>160</v>
      </c>
      <c r="AK11" t="s">
        <v>160</v>
      </c>
      <c r="AL11" t="s">
        <v>160</v>
      </c>
      <c r="AM11" t="s">
        <v>160</v>
      </c>
      <c r="AN11" t="s">
        <v>160</v>
      </c>
      <c r="AO11" t="s">
        <v>160</v>
      </c>
      <c r="AP11" t="s">
        <v>160</v>
      </c>
      <c r="AQ11" t="s">
        <v>160</v>
      </c>
      <c r="AR11" t="s">
        <v>160</v>
      </c>
      <c r="AS11" t="s">
        <v>160</v>
      </c>
      <c r="AT11" t="s">
        <v>160</v>
      </c>
      <c r="AU11" t="s">
        <v>160</v>
      </c>
      <c r="AV11" t="s">
        <v>160</v>
      </c>
      <c r="AW11" t="s">
        <v>160</v>
      </c>
      <c r="AX11" t="s">
        <v>160</v>
      </c>
      <c r="AY11" t="s">
        <v>160</v>
      </c>
      <c r="AZ11" t="s">
        <v>160</v>
      </c>
      <c r="BA11" t="s">
        <v>160</v>
      </c>
      <c r="BB11" t="s">
        <v>160</v>
      </c>
      <c r="BC11" t="s">
        <v>160</v>
      </c>
      <c r="BD11" t="s">
        <v>160</v>
      </c>
      <c r="BE11" t="s">
        <v>160</v>
      </c>
      <c r="BF11" t="s">
        <v>160</v>
      </c>
      <c r="BG11" t="s">
        <v>160</v>
      </c>
      <c r="BH11" t="s">
        <v>160</v>
      </c>
      <c r="BI11" t="s">
        <v>160</v>
      </c>
      <c r="BJ11" t="s">
        <v>160</v>
      </c>
      <c r="BK11" t="s">
        <v>160</v>
      </c>
      <c r="BL11" t="s">
        <v>160</v>
      </c>
      <c r="BM11" t="s">
        <v>160</v>
      </c>
      <c r="BN11" t="s">
        <v>160</v>
      </c>
      <c r="BO11" t="s">
        <v>160</v>
      </c>
      <c r="BP11" t="s">
        <v>160</v>
      </c>
      <c r="BQ11" t="s">
        <v>160</v>
      </c>
      <c r="BR11" t="s">
        <v>160</v>
      </c>
      <c r="BS11" t="s">
        <v>160</v>
      </c>
      <c r="BT11" t="s">
        <v>160</v>
      </c>
      <c r="BU11" t="s">
        <v>160</v>
      </c>
      <c r="BV11" t="s">
        <v>160</v>
      </c>
      <c r="BW11" t="s">
        <v>160</v>
      </c>
      <c r="BX11" t="s">
        <v>160</v>
      </c>
      <c r="BY11" t="s">
        <v>160</v>
      </c>
      <c r="BZ11" t="s">
        <v>160</v>
      </c>
      <c r="CA11" t="s">
        <v>160</v>
      </c>
      <c r="CB11" t="s">
        <v>160</v>
      </c>
      <c r="CC11" t="s">
        <v>160</v>
      </c>
      <c r="CD11" t="s">
        <v>160</v>
      </c>
      <c r="CE11" t="s">
        <v>160</v>
      </c>
      <c r="CF11" t="s">
        <v>160</v>
      </c>
      <c r="CG11" t="s">
        <v>160</v>
      </c>
      <c r="CH11" t="s">
        <v>160</v>
      </c>
      <c r="CI11" t="s">
        <v>160</v>
      </c>
      <c r="CJ11" t="s">
        <v>160</v>
      </c>
      <c r="CK11" t="s">
        <v>160</v>
      </c>
      <c r="CL11" t="s">
        <v>160</v>
      </c>
      <c r="CM11" t="s">
        <v>160</v>
      </c>
      <c r="CN11" t="s">
        <v>160</v>
      </c>
      <c r="CO11" t="s">
        <v>160</v>
      </c>
      <c r="CP11" t="s">
        <v>160</v>
      </c>
      <c r="CQ11" t="s">
        <v>160</v>
      </c>
      <c r="CR11" t="s">
        <v>160</v>
      </c>
      <c r="CS11" t="s">
        <v>160</v>
      </c>
      <c r="CT11" t="s">
        <v>160</v>
      </c>
      <c r="CU11" t="s">
        <v>160</v>
      </c>
      <c r="CV11" t="s">
        <v>160</v>
      </c>
      <c r="CW11" t="s">
        <v>160</v>
      </c>
      <c r="CX11">
        <v>398188527.77999997</v>
      </c>
      <c r="CY11">
        <v>393566447.44999999</v>
      </c>
      <c r="CZ11">
        <v>458757028.06</v>
      </c>
      <c r="DA11">
        <v>446454519.57999998</v>
      </c>
      <c r="DB11">
        <v>399623338.19</v>
      </c>
      <c r="DC11">
        <v>352180780.67000002</v>
      </c>
      <c r="DD11">
        <v>365797263.23000002</v>
      </c>
      <c r="DE11">
        <v>355889624.38</v>
      </c>
      <c r="DF11">
        <v>422888108.86000001</v>
      </c>
      <c r="DG11">
        <v>407418809.61000001</v>
      </c>
      <c r="DH11">
        <v>425539178.56999999</v>
      </c>
      <c r="DI11">
        <v>488925735.81999999</v>
      </c>
      <c r="DJ11">
        <v>429430901.85000002</v>
      </c>
      <c r="DK11">
        <v>352672881</v>
      </c>
      <c r="DL11">
        <v>422797349.42000002</v>
      </c>
      <c r="DM11">
        <v>387727927.47000003</v>
      </c>
      <c r="DN11">
        <v>385614288.85000002</v>
      </c>
      <c r="DO11">
        <v>386378623.63999999</v>
      </c>
      <c r="DP11">
        <v>403594178.99000001</v>
      </c>
      <c r="DQ11">
        <v>400174098.83999997</v>
      </c>
      <c r="DR11">
        <v>413319953.30000001</v>
      </c>
      <c r="DS11">
        <v>390016978.51999998</v>
      </c>
      <c r="DT11">
        <v>409750126.06999999</v>
      </c>
      <c r="DU11">
        <v>394401579.61000001</v>
      </c>
      <c r="DV11">
        <v>372312790.36000001</v>
      </c>
      <c r="DW11">
        <v>370286335.19</v>
      </c>
      <c r="DX11">
        <v>429643244.30000001</v>
      </c>
      <c r="DY11">
        <v>349905406.51999998</v>
      </c>
      <c r="DZ11">
        <v>407468092.44999999</v>
      </c>
      <c r="EA11">
        <v>376218672.56</v>
      </c>
      <c r="EB11">
        <v>458460784.58999997</v>
      </c>
      <c r="EC11">
        <v>405907582.60000002</v>
      </c>
      <c r="ED11">
        <v>366749479.97000003</v>
      </c>
      <c r="EE11">
        <v>333858231.00999999</v>
      </c>
      <c r="EF11">
        <v>342015006.18000001</v>
      </c>
      <c r="EG11">
        <v>351594696.38</v>
      </c>
      <c r="EH11">
        <v>366515788.95999998</v>
      </c>
      <c r="EI11">
        <v>347405389.74000001</v>
      </c>
      <c r="EJ11">
        <v>305250911.36000001</v>
      </c>
      <c r="EK11">
        <v>338693363.01999998</v>
      </c>
      <c r="EL11">
        <v>303981323.52999997</v>
      </c>
      <c r="EM11">
        <v>366193643.20999998</v>
      </c>
      <c r="EN11">
        <v>339572216.37</v>
      </c>
      <c r="EO11">
        <v>335396748.38999999</v>
      </c>
      <c r="EP11">
        <v>394425432.07999998</v>
      </c>
      <c r="EQ11">
        <v>348587314.06</v>
      </c>
      <c r="ER11">
        <v>299855356.35000002</v>
      </c>
      <c r="ES11">
        <v>358785559.66000003</v>
      </c>
      <c r="ET11">
        <v>326502907.22000003</v>
      </c>
      <c r="EU11">
        <v>335214563.00999999</v>
      </c>
      <c r="EV11">
        <v>318269089.29000002</v>
      </c>
      <c r="EW11">
        <v>340760430.86000001</v>
      </c>
      <c r="EX11">
        <v>333421917.52999997</v>
      </c>
      <c r="EY11">
        <v>359610159.13999999</v>
      </c>
      <c r="EZ11">
        <v>328113531.72000003</v>
      </c>
      <c r="FA11">
        <v>321017929.06</v>
      </c>
      <c r="FB11">
        <v>324498319.72000003</v>
      </c>
      <c r="FC11">
        <v>306631853.48000002</v>
      </c>
      <c r="FD11">
        <v>311917642.05000001</v>
      </c>
      <c r="FE11">
        <v>337883262.22000003</v>
      </c>
      <c r="FF11">
        <v>286372296.38999999</v>
      </c>
      <c r="FG11">
        <v>354340374.83999997</v>
      </c>
      <c r="FH11">
        <v>329137917.44</v>
      </c>
      <c r="FI11">
        <v>392325360.77999997</v>
      </c>
      <c r="FJ11">
        <v>353184369.06</v>
      </c>
      <c r="FK11">
        <v>326544100.63999999</v>
      </c>
      <c r="FL11">
        <v>560081585.92999995</v>
      </c>
      <c r="FM11">
        <v>527521470.77999997</v>
      </c>
      <c r="FN11">
        <v>825638332.60000002</v>
      </c>
      <c r="FO11">
        <v>692845371.44000006</v>
      </c>
      <c r="FP11">
        <v>521703765.63</v>
      </c>
      <c r="FQ11">
        <v>469587562.25</v>
      </c>
      <c r="FR11">
        <v>429027317.74000001</v>
      </c>
      <c r="FS11">
        <v>504377609.06999999</v>
      </c>
      <c r="FT11">
        <v>604518580.78999996</v>
      </c>
      <c r="FU11">
        <v>607898581.80999994</v>
      </c>
      <c r="FV11">
        <v>792483520.23000002</v>
      </c>
      <c r="FW11">
        <v>791629958.11000001</v>
      </c>
      <c r="FX11">
        <v>703073095.64999998</v>
      </c>
      <c r="FY11">
        <v>512351379.88999999</v>
      </c>
      <c r="FZ11">
        <v>611786127.84000003</v>
      </c>
      <c r="GA11">
        <v>573742125.47000003</v>
      </c>
      <c r="GB11">
        <v>509264053.44999999</v>
      </c>
      <c r="GC11">
        <v>605527587.09000003</v>
      </c>
      <c r="GD11">
        <v>557384955</v>
      </c>
      <c r="GE11">
        <v>554072222.48000002</v>
      </c>
      <c r="GF11">
        <v>554788185.22000003</v>
      </c>
      <c r="GG11">
        <v>560896410.15999997</v>
      </c>
      <c r="GH11">
        <v>606040129.82000005</v>
      </c>
      <c r="GI11">
        <v>546235632.59000003</v>
      </c>
      <c r="GJ11">
        <v>534578934.08999997</v>
      </c>
      <c r="GK11">
        <v>500761347.81</v>
      </c>
      <c r="GL11">
        <v>643299224.19000006</v>
      </c>
      <c r="GM11">
        <v>530203505.56999999</v>
      </c>
      <c r="GN11">
        <v>549576548.33000004</v>
      </c>
      <c r="GO11">
        <v>499951032.18000001</v>
      </c>
      <c r="GP11">
        <v>608300754.78999996</v>
      </c>
      <c r="GQ11">
        <v>567023024.79999995</v>
      </c>
      <c r="GR11">
        <v>474339189.48000002</v>
      </c>
      <c r="GS11" t="s">
        <v>160</v>
      </c>
      <c r="GT11" t="s">
        <v>160</v>
      </c>
      <c r="GU11" t="s">
        <v>160</v>
      </c>
      <c r="GV11" t="s">
        <v>160</v>
      </c>
      <c r="GW11" t="s">
        <v>160</v>
      </c>
      <c r="GX11" t="s">
        <v>160</v>
      </c>
      <c r="GY11" t="s">
        <v>160</v>
      </c>
      <c r="GZ11" t="s">
        <v>160</v>
      </c>
      <c r="HA11" t="s">
        <v>160</v>
      </c>
      <c r="HB11" t="s">
        <v>160</v>
      </c>
      <c r="HC11" t="s">
        <v>160</v>
      </c>
      <c r="HD11" t="s">
        <v>160</v>
      </c>
      <c r="HE11" t="s">
        <v>160</v>
      </c>
      <c r="HF11" t="s">
        <v>160</v>
      </c>
      <c r="HG11" t="s">
        <v>160</v>
      </c>
      <c r="HH11" t="s">
        <v>160</v>
      </c>
      <c r="HI11" t="s">
        <v>160</v>
      </c>
      <c r="HJ11" t="s">
        <v>160</v>
      </c>
      <c r="HK11" t="s">
        <v>160</v>
      </c>
      <c r="HL11" t="s">
        <v>160</v>
      </c>
      <c r="HM11" t="s">
        <v>160</v>
      </c>
      <c r="HN11" t="s">
        <v>160</v>
      </c>
      <c r="HO11" t="s">
        <v>160</v>
      </c>
      <c r="HP11" t="s">
        <v>160</v>
      </c>
      <c r="HQ11" t="s">
        <v>160</v>
      </c>
      <c r="HR11" t="s">
        <v>160</v>
      </c>
      <c r="HS11" t="s">
        <v>160</v>
      </c>
      <c r="HT11" t="s">
        <v>160</v>
      </c>
      <c r="HU11" t="s">
        <v>160</v>
      </c>
      <c r="HV11" t="s">
        <v>160</v>
      </c>
      <c r="HW11" t="s">
        <v>160</v>
      </c>
      <c r="HX11" t="s">
        <v>160</v>
      </c>
      <c r="HY11" t="s">
        <v>160</v>
      </c>
      <c r="HZ11" t="s">
        <v>160</v>
      </c>
      <c r="IA11" t="s">
        <v>160</v>
      </c>
      <c r="IB11" t="s">
        <v>160</v>
      </c>
      <c r="IC11" t="s">
        <v>160</v>
      </c>
      <c r="ID11" t="s">
        <v>160</v>
      </c>
      <c r="IE11" t="s">
        <v>160</v>
      </c>
      <c r="IF11" t="s">
        <v>160</v>
      </c>
      <c r="IG11" t="s">
        <v>160</v>
      </c>
      <c r="IH11" t="s">
        <v>160</v>
      </c>
      <c r="II11" t="s">
        <v>160</v>
      </c>
      <c r="IJ11" t="s">
        <v>160</v>
      </c>
      <c r="IK11" t="s">
        <v>160</v>
      </c>
      <c r="IL11" t="s">
        <v>160</v>
      </c>
      <c r="IM11" t="s">
        <v>160</v>
      </c>
      <c r="IN11" t="s">
        <v>160</v>
      </c>
      <c r="IO11" t="s">
        <v>160</v>
      </c>
      <c r="IP11" t="s">
        <v>160</v>
      </c>
      <c r="IQ11" t="s">
        <v>160</v>
      </c>
      <c r="IR11" t="s">
        <v>160</v>
      </c>
      <c r="IS11" t="s">
        <v>160</v>
      </c>
      <c r="IT11" t="s">
        <v>160</v>
      </c>
      <c r="IU11" t="s">
        <v>160</v>
      </c>
      <c r="IV11" t="s">
        <v>160</v>
      </c>
      <c r="IW11" t="s">
        <v>160</v>
      </c>
      <c r="IX11" t="s">
        <v>160</v>
      </c>
      <c r="IY11" t="s">
        <v>160</v>
      </c>
      <c r="IZ11" t="s">
        <v>160</v>
      </c>
      <c r="JA11" t="s">
        <v>160</v>
      </c>
      <c r="JB11" t="s">
        <v>160</v>
      </c>
      <c r="JC11" t="s">
        <v>160</v>
      </c>
      <c r="JD11" t="s">
        <v>160</v>
      </c>
      <c r="JE11" t="s">
        <v>160</v>
      </c>
      <c r="JF11" t="s">
        <v>160</v>
      </c>
      <c r="JG11" t="s">
        <v>160</v>
      </c>
      <c r="JH11" t="s">
        <v>160</v>
      </c>
      <c r="JI11" t="s">
        <v>160</v>
      </c>
      <c r="JJ11" t="s">
        <v>160</v>
      </c>
      <c r="JK11" t="s">
        <v>160</v>
      </c>
      <c r="JL11" t="s">
        <v>160</v>
      </c>
      <c r="JM11" t="s">
        <v>160</v>
      </c>
      <c r="JN11" t="s">
        <v>160</v>
      </c>
      <c r="JO11" t="s">
        <v>160</v>
      </c>
      <c r="JP11" t="s">
        <v>160</v>
      </c>
      <c r="JQ11" t="s">
        <v>160</v>
      </c>
      <c r="JR11" t="s">
        <v>160</v>
      </c>
      <c r="JS11" t="s">
        <v>160</v>
      </c>
      <c r="JT11" t="s">
        <v>160</v>
      </c>
      <c r="JU11" t="s">
        <v>160</v>
      </c>
      <c r="JV11" t="s">
        <v>160</v>
      </c>
      <c r="JW11" t="s">
        <v>160</v>
      </c>
      <c r="JX11" t="s">
        <v>160</v>
      </c>
      <c r="JY11" t="s">
        <v>160</v>
      </c>
      <c r="JZ11" t="s">
        <v>160</v>
      </c>
      <c r="KA11" t="s">
        <v>160</v>
      </c>
      <c r="KB11" t="s">
        <v>160</v>
      </c>
      <c r="KC11" t="s">
        <v>160</v>
      </c>
      <c r="KD11" t="s">
        <v>160</v>
      </c>
      <c r="KE11" t="s">
        <v>160</v>
      </c>
      <c r="KF11" t="s">
        <v>160</v>
      </c>
      <c r="KG11" t="s">
        <v>160</v>
      </c>
      <c r="KH11" t="s">
        <v>160</v>
      </c>
      <c r="KI11" t="s">
        <v>160</v>
      </c>
      <c r="KJ11" t="s">
        <v>160</v>
      </c>
      <c r="KK11" t="s">
        <v>160</v>
      </c>
      <c r="KL11" t="s">
        <v>160</v>
      </c>
      <c r="KM11" t="s">
        <v>160</v>
      </c>
    </row>
    <row r="12" spans="1:299" x14ac:dyDescent="0.25">
      <c r="A12">
        <v>10</v>
      </c>
      <c r="B12" s="1">
        <v>40725</v>
      </c>
      <c r="C12" t="s">
        <v>160</v>
      </c>
      <c r="D12" t="s">
        <v>160</v>
      </c>
      <c r="E12" t="s">
        <v>160</v>
      </c>
      <c r="F12" t="s">
        <v>160</v>
      </c>
      <c r="G12" t="s">
        <v>160</v>
      </c>
      <c r="H12" t="s">
        <v>160</v>
      </c>
      <c r="I12" t="s">
        <v>160</v>
      </c>
      <c r="J12" t="s">
        <v>160</v>
      </c>
      <c r="K12" t="s">
        <v>160</v>
      </c>
      <c r="L12" t="s">
        <v>160</v>
      </c>
      <c r="M12" t="s">
        <v>160</v>
      </c>
      <c r="N12" t="s">
        <v>160</v>
      </c>
      <c r="O12" t="s">
        <v>160</v>
      </c>
      <c r="P12" t="s">
        <v>160</v>
      </c>
      <c r="Q12" t="s">
        <v>160</v>
      </c>
      <c r="R12" t="s">
        <v>160</v>
      </c>
      <c r="S12" t="s">
        <v>160</v>
      </c>
      <c r="T12" t="s">
        <v>160</v>
      </c>
      <c r="U12" t="s">
        <v>160</v>
      </c>
      <c r="V12" t="s">
        <v>160</v>
      </c>
      <c r="W12" t="s">
        <v>160</v>
      </c>
      <c r="X12" t="s">
        <v>160</v>
      </c>
      <c r="Y12" t="s">
        <v>160</v>
      </c>
      <c r="Z12" t="s">
        <v>160</v>
      </c>
      <c r="AA12" t="s">
        <v>160</v>
      </c>
      <c r="AB12" t="s">
        <v>160</v>
      </c>
      <c r="AC12" t="s">
        <v>160</v>
      </c>
      <c r="AD12" t="s">
        <v>160</v>
      </c>
      <c r="AE12" t="s">
        <v>160</v>
      </c>
      <c r="AF12" t="s">
        <v>160</v>
      </c>
      <c r="AG12" t="s">
        <v>160</v>
      </c>
      <c r="AH12" t="s">
        <v>160</v>
      </c>
      <c r="AI12" t="s">
        <v>160</v>
      </c>
      <c r="AJ12" t="s">
        <v>160</v>
      </c>
      <c r="AK12" t="s">
        <v>160</v>
      </c>
      <c r="AL12" t="s">
        <v>160</v>
      </c>
      <c r="AM12" t="s">
        <v>160</v>
      </c>
      <c r="AN12" t="s">
        <v>160</v>
      </c>
      <c r="AO12" t="s">
        <v>160</v>
      </c>
      <c r="AP12" t="s">
        <v>160</v>
      </c>
      <c r="AQ12" t="s">
        <v>160</v>
      </c>
      <c r="AR12" t="s">
        <v>160</v>
      </c>
      <c r="AS12" t="s">
        <v>160</v>
      </c>
      <c r="AT12" t="s">
        <v>160</v>
      </c>
      <c r="AU12" t="s">
        <v>160</v>
      </c>
      <c r="AV12" t="s">
        <v>160</v>
      </c>
      <c r="AW12" t="s">
        <v>160</v>
      </c>
      <c r="AX12" t="s">
        <v>160</v>
      </c>
      <c r="AY12" t="s">
        <v>160</v>
      </c>
      <c r="AZ12" t="s">
        <v>160</v>
      </c>
      <c r="BA12" t="s">
        <v>160</v>
      </c>
      <c r="BB12" t="s">
        <v>160</v>
      </c>
      <c r="BC12" t="s">
        <v>160</v>
      </c>
      <c r="BD12" t="s">
        <v>160</v>
      </c>
      <c r="BE12" t="s">
        <v>160</v>
      </c>
      <c r="BF12" t="s">
        <v>160</v>
      </c>
      <c r="BG12" t="s">
        <v>160</v>
      </c>
      <c r="BH12" t="s">
        <v>160</v>
      </c>
      <c r="BI12" t="s">
        <v>160</v>
      </c>
      <c r="BJ12" t="s">
        <v>160</v>
      </c>
      <c r="BK12" t="s">
        <v>160</v>
      </c>
      <c r="BL12" t="s">
        <v>160</v>
      </c>
      <c r="BM12" t="s">
        <v>160</v>
      </c>
      <c r="BN12" t="s">
        <v>160</v>
      </c>
      <c r="BO12" t="s">
        <v>160</v>
      </c>
      <c r="BP12" t="s">
        <v>160</v>
      </c>
      <c r="BQ12" t="s">
        <v>160</v>
      </c>
      <c r="BR12" t="s">
        <v>160</v>
      </c>
      <c r="BS12" t="s">
        <v>160</v>
      </c>
      <c r="BT12" t="s">
        <v>160</v>
      </c>
      <c r="BU12" t="s">
        <v>160</v>
      </c>
      <c r="BV12" t="s">
        <v>160</v>
      </c>
      <c r="BW12" t="s">
        <v>160</v>
      </c>
      <c r="BX12" t="s">
        <v>160</v>
      </c>
      <c r="BY12" t="s">
        <v>160</v>
      </c>
      <c r="BZ12" t="s">
        <v>160</v>
      </c>
      <c r="CA12" t="s">
        <v>160</v>
      </c>
      <c r="CB12" t="s">
        <v>160</v>
      </c>
      <c r="CC12" t="s">
        <v>160</v>
      </c>
      <c r="CD12" t="s">
        <v>160</v>
      </c>
      <c r="CE12" t="s">
        <v>160</v>
      </c>
      <c r="CF12" t="s">
        <v>160</v>
      </c>
      <c r="CG12" t="s">
        <v>160</v>
      </c>
      <c r="CH12" t="s">
        <v>160</v>
      </c>
      <c r="CI12" t="s">
        <v>160</v>
      </c>
      <c r="CJ12" t="s">
        <v>160</v>
      </c>
      <c r="CK12" t="s">
        <v>160</v>
      </c>
      <c r="CL12" t="s">
        <v>160</v>
      </c>
      <c r="CM12" t="s">
        <v>160</v>
      </c>
      <c r="CN12" t="s">
        <v>160</v>
      </c>
      <c r="CO12" t="s">
        <v>160</v>
      </c>
      <c r="CP12" t="s">
        <v>160</v>
      </c>
      <c r="CQ12" t="s">
        <v>160</v>
      </c>
      <c r="CR12" t="s">
        <v>160</v>
      </c>
      <c r="CS12" t="s">
        <v>160</v>
      </c>
      <c r="CT12" t="s">
        <v>160</v>
      </c>
      <c r="CU12" t="s">
        <v>160</v>
      </c>
      <c r="CV12" t="s">
        <v>160</v>
      </c>
      <c r="CW12" t="s">
        <v>160</v>
      </c>
      <c r="CX12">
        <v>400378564.68000001</v>
      </c>
      <c r="CY12">
        <v>398407314.75</v>
      </c>
      <c r="CZ12">
        <v>459307536.49000001</v>
      </c>
      <c r="DA12">
        <v>463598373.13999999</v>
      </c>
      <c r="DB12">
        <v>413570192.69999999</v>
      </c>
      <c r="DC12">
        <v>352990796.45999998</v>
      </c>
      <c r="DD12">
        <v>366345959.12</v>
      </c>
      <c r="DE12">
        <v>356103158.16000003</v>
      </c>
      <c r="DF12">
        <v>423057264.10000002</v>
      </c>
      <c r="DG12">
        <v>408111421.58999997</v>
      </c>
      <c r="DH12">
        <v>427666874.45999998</v>
      </c>
      <c r="DI12">
        <v>489512446.69999999</v>
      </c>
      <c r="DJ12">
        <v>429903275.85000002</v>
      </c>
      <c r="DK12">
        <v>352672881</v>
      </c>
      <c r="DL12">
        <v>423938902.26999998</v>
      </c>
      <c r="DM12">
        <v>387727927.47000003</v>
      </c>
      <c r="DN12">
        <v>385691411.70999998</v>
      </c>
      <c r="DO12">
        <v>386494537.22000003</v>
      </c>
      <c r="DP12">
        <v>404361007.93000001</v>
      </c>
      <c r="DQ12">
        <v>400934429.63</v>
      </c>
      <c r="DR12">
        <v>413526613.26999998</v>
      </c>
      <c r="DS12">
        <v>390016978.51999998</v>
      </c>
      <c r="DT12">
        <v>409750126.06999999</v>
      </c>
      <c r="DU12">
        <v>395781985.13999999</v>
      </c>
      <c r="DV12">
        <v>381359991.16000003</v>
      </c>
      <c r="DW12">
        <v>389615281.88999999</v>
      </c>
      <c r="DX12">
        <v>430244744.83999997</v>
      </c>
      <c r="DY12">
        <v>349940397.06</v>
      </c>
      <c r="DZ12">
        <v>408160788.20999998</v>
      </c>
      <c r="EA12">
        <v>376218672.56</v>
      </c>
      <c r="EB12">
        <v>459377706.16000003</v>
      </c>
      <c r="EC12">
        <v>406557034.73000002</v>
      </c>
      <c r="ED12">
        <v>367703028.62</v>
      </c>
      <c r="EE12">
        <v>334626104.94</v>
      </c>
      <c r="EF12">
        <v>342288618.18000001</v>
      </c>
      <c r="EG12">
        <v>352157247.89999998</v>
      </c>
      <c r="EH12">
        <v>366955607.89999998</v>
      </c>
      <c r="EI12">
        <v>346675838.42000002</v>
      </c>
      <c r="EJ12">
        <v>306532965.19</v>
      </c>
      <c r="EK12">
        <v>339540096.42000002</v>
      </c>
      <c r="EL12">
        <v>303312564.62</v>
      </c>
      <c r="EM12">
        <v>366340120.67000002</v>
      </c>
      <c r="EN12">
        <v>340556975.80000001</v>
      </c>
      <c r="EO12">
        <v>338147001.73000002</v>
      </c>
      <c r="EP12">
        <v>395214282.94</v>
      </c>
      <c r="EQ12">
        <v>349284488.69</v>
      </c>
      <c r="ER12">
        <v>299855356.35000002</v>
      </c>
      <c r="ES12">
        <v>360435973.23000002</v>
      </c>
      <c r="ET12">
        <v>326470256.93000001</v>
      </c>
      <c r="EU12">
        <v>335315127.38</v>
      </c>
      <c r="EV12">
        <v>318428223.83999997</v>
      </c>
      <c r="EW12">
        <v>341953092.37</v>
      </c>
      <c r="EX12">
        <v>334622236.43000001</v>
      </c>
      <c r="EY12">
        <v>359969769.29000002</v>
      </c>
      <c r="EZ12">
        <v>328113531.72000003</v>
      </c>
      <c r="FA12">
        <v>321017929.06</v>
      </c>
      <c r="FB12">
        <v>326769807.94999999</v>
      </c>
      <c r="FC12">
        <v>305773284.29000002</v>
      </c>
      <c r="FD12">
        <v>310420437.37</v>
      </c>
      <c r="FE12">
        <v>337004765.73000002</v>
      </c>
      <c r="FF12">
        <v>286400933.62</v>
      </c>
      <c r="FG12">
        <v>355367961.93000001</v>
      </c>
      <c r="FH12">
        <v>329137917.44</v>
      </c>
      <c r="FI12">
        <v>393737732.07999998</v>
      </c>
      <c r="FJ12">
        <v>354137966.85000002</v>
      </c>
      <c r="FK12">
        <v>327948240.26999998</v>
      </c>
      <c r="FL12">
        <v>565402360.99000001</v>
      </c>
      <c r="FM12">
        <v>542608584.84000003</v>
      </c>
      <c r="FN12">
        <v>826216279.44000006</v>
      </c>
      <c r="FO12">
        <v>758042120.89999998</v>
      </c>
      <c r="FP12">
        <v>566152926.46000004</v>
      </c>
      <c r="FQ12">
        <v>469587562.25</v>
      </c>
      <c r="FR12">
        <v>429027317.74000001</v>
      </c>
      <c r="FS12">
        <v>506899497.12</v>
      </c>
      <c r="FT12">
        <v>604760388.22000003</v>
      </c>
      <c r="FU12">
        <v>607898581.80999994</v>
      </c>
      <c r="FV12">
        <v>792483520.23000002</v>
      </c>
      <c r="FW12">
        <v>791629958.11000001</v>
      </c>
      <c r="FX12">
        <v>703073095.64999998</v>
      </c>
      <c r="FY12">
        <v>512351379.88999999</v>
      </c>
      <c r="FZ12">
        <v>611786127.84000003</v>
      </c>
      <c r="GA12">
        <v>573742125.47000003</v>
      </c>
      <c r="GB12">
        <v>509264053.44999999</v>
      </c>
      <c r="GC12">
        <v>605527587.09000003</v>
      </c>
      <c r="GD12">
        <v>557384955</v>
      </c>
      <c r="GE12">
        <v>554072222.48000002</v>
      </c>
      <c r="GF12">
        <v>554732706.39999998</v>
      </c>
      <c r="GG12">
        <v>560896410.15999997</v>
      </c>
      <c r="GH12">
        <v>606040129.82000005</v>
      </c>
      <c r="GI12">
        <v>546235632.59000003</v>
      </c>
      <c r="GJ12">
        <v>563980775.46000004</v>
      </c>
      <c r="GK12">
        <v>557197151.71000004</v>
      </c>
      <c r="GL12">
        <v>646901699.85000002</v>
      </c>
      <c r="GM12">
        <v>530203505.56999999</v>
      </c>
      <c r="GN12">
        <v>549576548.33000004</v>
      </c>
      <c r="GO12">
        <v>499951032.18000001</v>
      </c>
      <c r="GP12">
        <v>608300754.78999996</v>
      </c>
      <c r="GQ12">
        <v>567023024.79999995</v>
      </c>
      <c r="GR12">
        <v>474339189.48000002</v>
      </c>
      <c r="GS12" t="s">
        <v>160</v>
      </c>
      <c r="GT12" t="s">
        <v>160</v>
      </c>
      <c r="GU12" t="s">
        <v>160</v>
      </c>
      <c r="GV12" t="s">
        <v>160</v>
      </c>
      <c r="GW12" t="s">
        <v>160</v>
      </c>
      <c r="GX12" t="s">
        <v>160</v>
      </c>
      <c r="GY12" t="s">
        <v>160</v>
      </c>
      <c r="GZ12" t="s">
        <v>160</v>
      </c>
      <c r="HA12" t="s">
        <v>160</v>
      </c>
      <c r="HB12" t="s">
        <v>160</v>
      </c>
      <c r="HC12" t="s">
        <v>160</v>
      </c>
      <c r="HD12" t="s">
        <v>160</v>
      </c>
      <c r="HE12" t="s">
        <v>160</v>
      </c>
      <c r="HF12" t="s">
        <v>160</v>
      </c>
      <c r="HG12" t="s">
        <v>160</v>
      </c>
      <c r="HH12" t="s">
        <v>160</v>
      </c>
      <c r="HI12" t="s">
        <v>160</v>
      </c>
      <c r="HJ12" t="s">
        <v>160</v>
      </c>
      <c r="HK12" t="s">
        <v>160</v>
      </c>
      <c r="HL12" t="s">
        <v>160</v>
      </c>
      <c r="HM12" t="s">
        <v>160</v>
      </c>
      <c r="HN12" t="s">
        <v>160</v>
      </c>
      <c r="HO12" t="s">
        <v>160</v>
      </c>
      <c r="HP12" t="s">
        <v>160</v>
      </c>
      <c r="HQ12" t="s">
        <v>160</v>
      </c>
      <c r="HR12" t="s">
        <v>160</v>
      </c>
      <c r="HS12" t="s">
        <v>160</v>
      </c>
      <c r="HT12" t="s">
        <v>160</v>
      </c>
      <c r="HU12" t="s">
        <v>160</v>
      </c>
      <c r="HV12" t="s">
        <v>160</v>
      </c>
      <c r="HW12" t="s">
        <v>160</v>
      </c>
      <c r="HX12" t="s">
        <v>160</v>
      </c>
      <c r="HY12" t="s">
        <v>160</v>
      </c>
      <c r="HZ12" t="s">
        <v>160</v>
      </c>
      <c r="IA12" t="s">
        <v>160</v>
      </c>
      <c r="IB12" t="s">
        <v>160</v>
      </c>
      <c r="IC12" t="s">
        <v>160</v>
      </c>
      <c r="ID12" t="s">
        <v>160</v>
      </c>
      <c r="IE12" t="s">
        <v>160</v>
      </c>
      <c r="IF12" t="s">
        <v>160</v>
      </c>
      <c r="IG12" t="s">
        <v>160</v>
      </c>
      <c r="IH12" t="s">
        <v>160</v>
      </c>
      <c r="II12" t="s">
        <v>160</v>
      </c>
      <c r="IJ12" t="s">
        <v>160</v>
      </c>
      <c r="IK12" t="s">
        <v>160</v>
      </c>
      <c r="IL12" t="s">
        <v>160</v>
      </c>
      <c r="IM12" t="s">
        <v>160</v>
      </c>
      <c r="IN12" t="s">
        <v>160</v>
      </c>
      <c r="IO12" t="s">
        <v>160</v>
      </c>
      <c r="IP12" t="s">
        <v>160</v>
      </c>
      <c r="IQ12" t="s">
        <v>160</v>
      </c>
      <c r="IR12" t="s">
        <v>160</v>
      </c>
      <c r="IS12" t="s">
        <v>160</v>
      </c>
      <c r="IT12" t="s">
        <v>160</v>
      </c>
      <c r="IU12" t="s">
        <v>160</v>
      </c>
      <c r="IV12" t="s">
        <v>160</v>
      </c>
      <c r="IW12" t="s">
        <v>160</v>
      </c>
      <c r="IX12" t="s">
        <v>160</v>
      </c>
      <c r="IY12" t="s">
        <v>160</v>
      </c>
      <c r="IZ12" t="s">
        <v>160</v>
      </c>
      <c r="JA12" t="s">
        <v>160</v>
      </c>
      <c r="JB12" t="s">
        <v>160</v>
      </c>
      <c r="JC12" t="s">
        <v>160</v>
      </c>
      <c r="JD12" t="s">
        <v>160</v>
      </c>
      <c r="JE12" t="s">
        <v>160</v>
      </c>
      <c r="JF12" t="s">
        <v>160</v>
      </c>
      <c r="JG12" t="s">
        <v>160</v>
      </c>
      <c r="JH12" t="s">
        <v>160</v>
      </c>
      <c r="JI12" t="s">
        <v>160</v>
      </c>
      <c r="JJ12" t="s">
        <v>160</v>
      </c>
      <c r="JK12" t="s">
        <v>160</v>
      </c>
      <c r="JL12" t="s">
        <v>160</v>
      </c>
      <c r="JM12" t="s">
        <v>160</v>
      </c>
      <c r="JN12" t="s">
        <v>160</v>
      </c>
      <c r="JO12" t="s">
        <v>160</v>
      </c>
      <c r="JP12" t="s">
        <v>160</v>
      </c>
      <c r="JQ12" t="s">
        <v>160</v>
      </c>
      <c r="JR12" t="s">
        <v>160</v>
      </c>
      <c r="JS12" t="s">
        <v>160</v>
      </c>
      <c r="JT12" t="s">
        <v>160</v>
      </c>
      <c r="JU12" t="s">
        <v>160</v>
      </c>
      <c r="JV12" t="s">
        <v>160</v>
      </c>
      <c r="JW12" t="s">
        <v>160</v>
      </c>
      <c r="JX12" t="s">
        <v>160</v>
      </c>
      <c r="JY12" t="s">
        <v>160</v>
      </c>
      <c r="JZ12" t="s">
        <v>160</v>
      </c>
      <c r="KA12" t="s">
        <v>160</v>
      </c>
      <c r="KB12" t="s">
        <v>160</v>
      </c>
      <c r="KC12" t="s">
        <v>160</v>
      </c>
      <c r="KD12" t="s">
        <v>160</v>
      </c>
      <c r="KE12" t="s">
        <v>160</v>
      </c>
      <c r="KF12" t="s">
        <v>160</v>
      </c>
      <c r="KG12" t="s">
        <v>160</v>
      </c>
      <c r="KH12" t="s">
        <v>160</v>
      </c>
      <c r="KI12" t="s">
        <v>160</v>
      </c>
      <c r="KJ12" t="s">
        <v>160</v>
      </c>
      <c r="KK12" t="s">
        <v>160</v>
      </c>
      <c r="KL12" t="s">
        <v>160</v>
      </c>
      <c r="KM12" t="s">
        <v>160</v>
      </c>
    </row>
    <row r="13" spans="1:299" x14ac:dyDescent="0.25">
      <c r="A13">
        <v>11</v>
      </c>
      <c r="B13" s="1">
        <v>40756</v>
      </c>
      <c r="C13" t="s">
        <v>160</v>
      </c>
      <c r="D13" t="s">
        <v>160</v>
      </c>
      <c r="E13" t="s">
        <v>160</v>
      </c>
      <c r="F13" t="s">
        <v>160</v>
      </c>
      <c r="G13" t="s">
        <v>160</v>
      </c>
      <c r="H13" t="s">
        <v>160</v>
      </c>
      <c r="I13" t="s">
        <v>160</v>
      </c>
      <c r="J13" t="s">
        <v>160</v>
      </c>
      <c r="K13" t="s">
        <v>160</v>
      </c>
      <c r="L13" t="s">
        <v>160</v>
      </c>
      <c r="M13" t="s">
        <v>160</v>
      </c>
      <c r="N13" t="s">
        <v>160</v>
      </c>
      <c r="O13" t="s">
        <v>160</v>
      </c>
      <c r="P13" t="s">
        <v>160</v>
      </c>
      <c r="Q13" t="s">
        <v>160</v>
      </c>
      <c r="R13" t="s">
        <v>160</v>
      </c>
      <c r="S13" t="s">
        <v>160</v>
      </c>
      <c r="T13" t="s">
        <v>160</v>
      </c>
      <c r="U13" t="s">
        <v>160</v>
      </c>
      <c r="V13" t="s">
        <v>160</v>
      </c>
      <c r="W13" t="s">
        <v>160</v>
      </c>
      <c r="X13" t="s">
        <v>160</v>
      </c>
      <c r="Y13" t="s">
        <v>160</v>
      </c>
      <c r="Z13" t="s">
        <v>160</v>
      </c>
      <c r="AA13" t="s">
        <v>160</v>
      </c>
      <c r="AB13" t="s">
        <v>160</v>
      </c>
      <c r="AC13" t="s">
        <v>160</v>
      </c>
      <c r="AD13" t="s">
        <v>160</v>
      </c>
      <c r="AE13" t="s">
        <v>160</v>
      </c>
      <c r="AF13" t="s">
        <v>160</v>
      </c>
      <c r="AG13" t="s">
        <v>160</v>
      </c>
      <c r="AH13" t="s">
        <v>160</v>
      </c>
      <c r="AI13" t="s">
        <v>160</v>
      </c>
      <c r="AJ13" t="s">
        <v>160</v>
      </c>
      <c r="AK13" t="s">
        <v>160</v>
      </c>
      <c r="AL13" t="s">
        <v>160</v>
      </c>
      <c r="AM13" t="s">
        <v>160</v>
      </c>
      <c r="AN13" t="s">
        <v>160</v>
      </c>
      <c r="AO13" t="s">
        <v>160</v>
      </c>
      <c r="AP13" t="s">
        <v>160</v>
      </c>
      <c r="AQ13" t="s">
        <v>160</v>
      </c>
      <c r="AR13" t="s">
        <v>160</v>
      </c>
      <c r="AS13" t="s">
        <v>160</v>
      </c>
      <c r="AT13" t="s">
        <v>160</v>
      </c>
      <c r="AU13" t="s">
        <v>160</v>
      </c>
      <c r="AV13" t="s">
        <v>160</v>
      </c>
      <c r="AW13" t="s">
        <v>160</v>
      </c>
      <c r="AX13" t="s">
        <v>160</v>
      </c>
      <c r="AY13" t="s">
        <v>160</v>
      </c>
      <c r="AZ13" t="s">
        <v>160</v>
      </c>
      <c r="BA13" t="s">
        <v>160</v>
      </c>
      <c r="BB13" t="s">
        <v>160</v>
      </c>
      <c r="BC13" t="s">
        <v>160</v>
      </c>
      <c r="BD13" t="s">
        <v>160</v>
      </c>
      <c r="BE13" t="s">
        <v>160</v>
      </c>
      <c r="BF13" t="s">
        <v>160</v>
      </c>
      <c r="BG13" t="s">
        <v>160</v>
      </c>
      <c r="BH13" t="s">
        <v>160</v>
      </c>
      <c r="BI13" t="s">
        <v>160</v>
      </c>
      <c r="BJ13" t="s">
        <v>160</v>
      </c>
      <c r="BK13" t="s">
        <v>160</v>
      </c>
      <c r="BL13" t="s">
        <v>160</v>
      </c>
      <c r="BM13" t="s">
        <v>160</v>
      </c>
      <c r="BN13" t="s">
        <v>160</v>
      </c>
      <c r="BO13" t="s">
        <v>160</v>
      </c>
      <c r="BP13" t="s">
        <v>160</v>
      </c>
      <c r="BQ13" t="s">
        <v>160</v>
      </c>
      <c r="BR13" t="s">
        <v>160</v>
      </c>
      <c r="BS13" t="s">
        <v>160</v>
      </c>
      <c r="BT13" t="s">
        <v>160</v>
      </c>
      <c r="BU13" t="s">
        <v>160</v>
      </c>
      <c r="BV13" t="s">
        <v>160</v>
      </c>
      <c r="BW13" t="s">
        <v>160</v>
      </c>
      <c r="BX13" t="s">
        <v>160</v>
      </c>
      <c r="BY13" t="s">
        <v>160</v>
      </c>
      <c r="BZ13" t="s">
        <v>160</v>
      </c>
      <c r="CA13" t="s">
        <v>160</v>
      </c>
      <c r="CB13" t="s">
        <v>160</v>
      </c>
      <c r="CC13" t="s">
        <v>160</v>
      </c>
      <c r="CD13" t="s">
        <v>160</v>
      </c>
      <c r="CE13" t="s">
        <v>160</v>
      </c>
      <c r="CF13" t="s">
        <v>160</v>
      </c>
      <c r="CG13" t="s">
        <v>160</v>
      </c>
      <c r="CH13" t="s">
        <v>160</v>
      </c>
      <c r="CI13" t="s">
        <v>160</v>
      </c>
      <c r="CJ13" t="s">
        <v>160</v>
      </c>
      <c r="CK13" t="s">
        <v>160</v>
      </c>
      <c r="CL13" t="s">
        <v>160</v>
      </c>
      <c r="CM13" t="s">
        <v>160</v>
      </c>
      <c r="CN13" t="s">
        <v>160</v>
      </c>
      <c r="CO13" t="s">
        <v>160</v>
      </c>
      <c r="CP13" t="s">
        <v>160</v>
      </c>
      <c r="CQ13" t="s">
        <v>160</v>
      </c>
      <c r="CR13" t="s">
        <v>160</v>
      </c>
      <c r="CS13" t="s">
        <v>160</v>
      </c>
      <c r="CT13" t="s">
        <v>160</v>
      </c>
      <c r="CU13" t="s">
        <v>160</v>
      </c>
      <c r="CV13" t="s">
        <v>160</v>
      </c>
      <c r="CW13" t="s">
        <v>160</v>
      </c>
      <c r="CX13">
        <v>400939094.67000002</v>
      </c>
      <c r="CY13">
        <v>398965084.99000001</v>
      </c>
      <c r="CZ13">
        <v>459904636.29000002</v>
      </c>
      <c r="DA13">
        <v>464061971.50999999</v>
      </c>
      <c r="DB13">
        <v>413652906.73000002</v>
      </c>
      <c r="DC13">
        <v>353837974.38</v>
      </c>
      <c r="DD13">
        <v>367188554.82999998</v>
      </c>
      <c r="DE13">
        <v>356352430.37</v>
      </c>
      <c r="DF13">
        <v>423480321.37</v>
      </c>
      <c r="DG13">
        <v>408437910.73000002</v>
      </c>
      <c r="DH13">
        <v>428009007.95999998</v>
      </c>
      <c r="DI13">
        <v>489757202.93000001</v>
      </c>
      <c r="DJ13">
        <v>430548130.75999999</v>
      </c>
      <c r="DK13">
        <v>353554563.19999999</v>
      </c>
      <c r="DL13">
        <v>424362841.17000002</v>
      </c>
      <c r="DM13">
        <v>387921791.44</v>
      </c>
      <c r="DN13">
        <v>386269948.82999998</v>
      </c>
      <c r="DO13">
        <v>386881031.75999999</v>
      </c>
      <c r="DP13">
        <v>404361007.93000001</v>
      </c>
      <c r="DQ13">
        <v>401736298.49000001</v>
      </c>
      <c r="DR13">
        <v>413816081.89999998</v>
      </c>
      <c r="DS13">
        <v>391655049.82999998</v>
      </c>
      <c r="DT13">
        <v>409832076.10000002</v>
      </c>
      <c r="DU13">
        <v>397048487.49000001</v>
      </c>
      <c r="DV13">
        <v>381741351.14999998</v>
      </c>
      <c r="DW13">
        <v>389654243.41000003</v>
      </c>
      <c r="DX13">
        <v>431105234.32999998</v>
      </c>
      <c r="DY13">
        <v>350570289.76999998</v>
      </c>
      <c r="DZ13">
        <v>408609765.06999999</v>
      </c>
      <c r="EA13">
        <v>376670134.97000003</v>
      </c>
      <c r="EB13">
        <v>459699270.55000001</v>
      </c>
      <c r="EC13">
        <v>406679001.83999997</v>
      </c>
      <c r="ED13">
        <v>368585515.88999999</v>
      </c>
      <c r="EE13">
        <v>335563058.02999997</v>
      </c>
      <c r="EF13">
        <v>342973195.42000002</v>
      </c>
      <c r="EG13">
        <v>351805090.64999998</v>
      </c>
      <c r="EH13">
        <v>367579432.44</v>
      </c>
      <c r="EI13">
        <v>346779841.17000002</v>
      </c>
      <c r="EJ13">
        <v>308249549.79000002</v>
      </c>
      <c r="EK13">
        <v>340830348.79000002</v>
      </c>
      <c r="EL13">
        <v>303676539.69999999</v>
      </c>
      <c r="EM13">
        <v>365900512.52999997</v>
      </c>
      <c r="EN13">
        <v>340999699.87</v>
      </c>
      <c r="EO13">
        <v>338586592.82999998</v>
      </c>
      <c r="EP13">
        <v>395530454.37</v>
      </c>
      <c r="EQ13">
        <v>350192628.36000001</v>
      </c>
      <c r="ER13">
        <v>301084763.31999999</v>
      </c>
      <c r="ES13">
        <v>361048714.38999999</v>
      </c>
      <c r="ET13">
        <v>326731433.13</v>
      </c>
      <c r="EU13">
        <v>336186946.70999998</v>
      </c>
      <c r="EV13">
        <v>319001394.63999999</v>
      </c>
      <c r="EW13">
        <v>341953092.37</v>
      </c>
      <c r="EX13">
        <v>336228423.17000002</v>
      </c>
      <c r="EY13">
        <v>360329739.06</v>
      </c>
      <c r="EZ13">
        <v>330738439.97000003</v>
      </c>
      <c r="FA13">
        <v>321178438.01999998</v>
      </c>
      <c r="FB13">
        <v>329547351.31999999</v>
      </c>
      <c r="FC13">
        <v>306384830.86000001</v>
      </c>
      <c r="FD13">
        <v>310482521.44999999</v>
      </c>
      <c r="FE13">
        <v>338285383.83999997</v>
      </c>
      <c r="FF13">
        <v>287288776.50999999</v>
      </c>
      <c r="FG13">
        <v>356007624.25999999</v>
      </c>
      <c r="FH13">
        <v>329796193.26999998</v>
      </c>
      <c r="FI13">
        <v>394170843.57999998</v>
      </c>
      <c r="FJ13">
        <v>354350449.63</v>
      </c>
      <c r="FK13">
        <v>329292828.06</v>
      </c>
      <c r="FL13">
        <v>565176200.04999995</v>
      </c>
      <c r="FM13">
        <v>542934150</v>
      </c>
      <c r="FN13">
        <v>829769009.44000006</v>
      </c>
      <c r="FO13">
        <v>758042120.89999998</v>
      </c>
      <c r="FP13">
        <v>566152926.46000004</v>
      </c>
      <c r="FQ13">
        <v>468930139.66000003</v>
      </c>
      <c r="FR13">
        <v>429027317.74000001</v>
      </c>
      <c r="FS13">
        <v>506899497.12</v>
      </c>
      <c r="FT13">
        <v>607239905.80999994</v>
      </c>
      <c r="FU13">
        <v>607898581.80999994</v>
      </c>
      <c r="FV13">
        <v>792483520.23000002</v>
      </c>
      <c r="FW13">
        <v>791629958.11000001</v>
      </c>
      <c r="FX13">
        <v>703073095.64999998</v>
      </c>
      <c r="FY13">
        <v>512351379.88999999</v>
      </c>
      <c r="FZ13">
        <v>611786127.84000003</v>
      </c>
      <c r="GA13">
        <v>573742125.47000003</v>
      </c>
      <c r="GB13">
        <v>509264053.44999999</v>
      </c>
      <c r="GC13">
        <v>605527587.09000003</v>
      </c>
      <c r="GD13">
        <v>557384955</v>
      </c>
      <c r="GE13">
        <v>553462743.02999997</v>
      </c>
      <c r="GF13">
        <v>554843652.94000006</v>
      </c>
      <c r="GG13">
        <v>560223334.47000003</v>
      </c>
      <c r="GH13">
        <v>606040129.82000005</v>
      </c>
      <c r="GI13">
        <v>545033914.20000005</v>
      </c>
      <c r="GJ13">
        <v>563980775.46000004</v>
      </c>
      <c r="GK13">
        <v>557197151.71000004</v>
      </c>
      <c r="GL13">
        <v>646901699.85000002</v>
      </c>
      <c r="GM13">
        <v>530203505.56999999</v>
      </c>
      <c r="GN13">
        <v>549631505.98000002</v>
      </c>
      <c r="GO13">
        <v>499951032.18000001</v>
      </c>
      <c r="GP13">
        <v>608483245.01999998</v>
      </c>
      <c r="GQ13">
        <v>567023024.79999995</v>
      </c>
      <c r="GR13">
        <v>474339189.48000002</v>
      </c>
      <c r="GS13" t="s">
        <v>160</v>
      </c>
      <c r="GT13" t="s">
        <v>160</v>
      </c>
      <c r="GU13" t="s">
        <v>160</v>
      </c>
      <c r="GV13" t="s">
        <v>160</v>
      </c>
      <c r="GW13" t="s">
        <v>160</v>
      </c>
      <c r="GX13" t="s">
        <v>160</v>
      </c>
      <c r="GY13" t="s">
        <v>160</v>
      </c>
      <c r="GZ13" t="s">
        <v>160</v>
      </c>
      <c r="HA13" t="s">
        <v>160</v>
      </c>
      <c r="HB13" t="s">
        <v>160</v>
      </c>
      <c r="HC13" t="s">
        <v>160</v>
      </c>
      <c r="HD13" t="s">
        <v>160</v>
      </c>
      <c r="HE13" t="s">
        <v>160</v>
      </c>
      <c r="HF13" t="s">
        <v>160</v>
      </c>
      <c r="HG13" t="s">
        <v>160</v>
      </c>
      <c r="HH13" t="s">
        <v>160</v>
      </c>
      <c r="HI13" t="s">
        <v>160</v>
      </c>
      <c r="HJ13" t="s">
        <v>160</v>
      </c>
      <c r="HK13" t="s">
        <v>160</v>
      </c>
      <c r="HL13" t="s">
        <v>160</v>
      </c>
      <c r="HM13" t="s">
        <v>160</v>
      </c>
      <c r="HN13" t="s">
        <v>160</v>
      </c>
      <c r="HO13" t="s">
        <v>160</v>
      </c>
      <c r="HP13" t="s">
        <v>160</v>
      </c>
      <c r="HQ13" t="s">
        <v>160</v>
      </c>
      <c r="HR13" t="s">
        <v>160</v>
      </c>
      <c r="HS13" t="s">
        <v>160</v>
      </c>
      <c r="HT13" t="s">
        <v>160</v>
      </c>
      <c r="HU13" t="s">
        <v>160</v>
      </c>
      <c r="HV13" t="s">
        <v>160</v>
      </c>
      <c r="HW13" t="s">
        <v>160</v>
      </c>
      <c r="HX13" t="s">
        <v>160</v>
      </c>
      <c r="HY13" t="s">
        <v>160</v>
      </c>
      <c r="HZ13" t="s">
        <v>160</v>
      </c>
      <c r="IA13" t="s">
        <v>160</v>
      </c>
      <c r="IB13" t="s">
        <v>160</v>
      </c>
      <c r="IC13" t="s">
        <v>160</v>
      </c>
      <c r="ID13" t="s">
        <v>160</v>
      </c>
      <c r="IE13" t="s">
        <v>160</v>
      </c>
      <c r="IF13" t="s">
        <v>160</v>
      </c>
      <c r="IG13" t="s">
        <v>160</v>
      </c>
      <c r="IH13" t="s">
        <v>160</v>
      </c>
      <c r="II13" t="s">
        <v>160</v>
      </c>
      <c r="IJ13" t="s">
        <v>160</v>
      </c>
      <c r="IK13" t="s">
        <v>160</v>
      </c>
      <c r="IL13" t="s">
        <v>160</v>
      </c>
      <c r="IM13" t="s">
        <v>160</v>
      </c>
      <c r="IN13" t="s">
        <v>160</v>
      </c>
      <c r="IO13" t="s">
        <v>160</v>
      </c>
      <c r="IP13" t="s">
        <v>160</v>
      </c>
      <c r="IQ13" t="s">
        <v>160</v>
      </c>
      <c r="IR13" t="s">
        <v>160</v>
      </c>
      <c r="IS13" t="s">
        <v>160</v>
      </c>
      <c r="IT13" t="s">
        <v>160</v>
      </c>
      <c r="IU13" t="s">
        <v>160</v>
      </c>
      <c r="IV13" t="s">
        <v>160</v>
      </c>
      <c r="IW13" t="s">
        <v>160</v>
      </c>
      <c r="IX13" t="s">
        <v>160</v>
      </c>
      <c r="IY13" t="s">
        <v>160</v>
      </c>
      <c r="IZ13" t="s">
        <v>160</v>
      </c>
      <c r="JA13" t="s">
        <v>160</v>
      </c>
      <c r="JB13" t="s">
        <v>160</v>
      </c>
      <c r="JC13" t="s">
        <v>160</v>
      </c>
      <c r="JD13" t="s">
        <v>160</v>
      </c>
      <c r="JE13" t="s">
        <v>160</v>
      </c>
      <c r="JF13" t="s">
        <v>160</v>
      </c>
      <c r="JG13" t="s">
        <v>160</v>
      </c>
      <c r="JH13" t="s">
        <v>160</v>
      </c>
      <c r="JI13" t="s">
        <v>160</v>
      </c>
      <c r="JJ13" t="s">
        <v>160</v>
      </c>
      <c r="JK13" t="s">
        <v>160</v>
      </c>
      <c r="JL13" t="s">
        <v>160</v>
      </c>
      <c r="JM13" t="s">
        <v>160</v>
      </c>
      <c r="JN13" t="s">
        <v>160</v>
      </c>
      <c r="JO13" t="s">
        <v>160</v>
      </c>
      <c r="JP13" t="s">
        <v>160</v>
      </c>
      <c r="JQ13" t="s">
        <v>160</v>
      </c>
      <c r="JR13" t="s">
        <v>160</v>
      </c>
      <c r="JS13" t="s">
        <v>160</v>
      </c>
      <c r="JT13" t="s">
        <v>160</v>
      </c>
      <c r="JU13" t="s">
        <v>160</v>
      </c>
      <c r="JV13" t="s">
        <v>160</v>
      </c>
      <c r="JW13" t="s">
        <v>160</v>
      </c>
      <c r="JX13" t="s">
        <v>160</v>
      </c>
      <c r="JY13" t="s">
        <v>160</v>
      </c>
      <c r="JZ13" t="s">
        <v>160</v>
      </c>
      <c r="KA13" t="s">
        <v>160</v>
      </c>
      <c r="KB13" t="s">
        <v>160</v>
      </c>
      <c r="KC13" t="s">
        <v>160</v>
      </c>
      <c r="KD13" t="s">
        <v>160</v>
      </c>
      <c r="KE13" t="s">
        <v>160</v>
      </c>
      <c r="KF13" t="s">
        <v>160</v>
      </c>
      <c r="KG13" t="s">
        <v>160</v>
      </c>
      <c r="KH13" t="s">
        <v>160</v>
      </c>
      <c r="KI13" t="s">
        <v>160</v>
      </c>
      <c r="KJ13" t="s">
        <v>160</v>
      </c>
      <c r="KK13" t="s">
        <v>160</v>
      </c>
      <c r="KL13" t="s">
        <v>160</v>
      </c>
      <c r="KM13" t="s">
        <v>160</v>
      </c>
    </row>
    <row r="14" spans="1:299" x14ac:dyDescent="0.25">
      <c r="A14">
        <v>12</v>
      </c>
      <c r="B14" s="1">
        <v>40787</v>
      </c>
      <c r="C14" t="s">
        <v>160</v>
      </c>
      <c r="D14" t="s">
        <v>160</v>
      </c>
      <c r="E14" t="s">
        <v>160</v>
      </c>
      <c r="F14" t="s">
        <v>160</v>
      </c>
      <c r="G14" t="s">
        <v>160</v>
      </c>
      <c r="H14" t="s">
        <v>160</v>
      </c>
      <c r="I14" t="s">
        <v>160</v>
      </c>
      <c r="J14" t="s">
        <v>160</v>
      </c>
      <c r="K14" t="s">
        <v>160</v>
      </c>
      <c r="L14" t="s">
        <v>160</v>
      </c>
      <c r="M14" t="s">
        <v>160</v>
      </c>
      <c r="N14" t="s">
        <v>160</v>
      </c>
      <c r="O14" t="s">
        <v>160</v>
      </c>
      <c r="P14" t="s">
        <v>160</v>
      </c>
      <c r="Q14" t="s">
        <v>160</v>
      </c>
      <c r="R14" t="s">
        <v>160</v>
      </c>
      <c r="S14" t="s">
        <v>160</v>
      </c>
      <c r="T14" t="s">
        <v>160</v>
      </c>
      <c r="U14" t="s">
        <v>160</v>
      </c>
      <c r="V14" t="s">
        <v>160</v>
      </c>
      <c r="W14" t="s">
        <v>160</v>
      </c>
      <c r="X14" t="s">
        <v>160</v>
      </c>
      <c r="Y14" t="s">
        <v>160</v>
      </c>
      <c r="Z14" t="s">
        <v>160</v>
      </c>
      <c r="AA14" t="s">
        <v>160</v>
      </c>
      <c r="AB14" t="s">
        <v>160</v>
      </c>
      <c r="AC14" t="s">
        <v>160</v>
      </c>
      <c r="AD14" t="s">
        <v>160</v>
      </c>
      <c r="AE14" t="s">
        <v>160</v>
      </c>
      <c r="AF14" t="s">
        <v>160</v>
      </c>
      <c r="AG14" t="s">
        <v>160</v>
      </c>
      <c r="AH14" t="s">
        <v>160</v>
      </c>
      <c r="AI14" t="s">
        <v>160</v>
      </c>
      <c r="AJ14" t="s">
        <v>160</v>
      </c>
      <c r="AK14" t="s">
        <v>160</v>
      </c>
      <c r="AL14" t="s">
        <v>160</v>
      </c>
      <c r="AM14" t="s">
        <v>160</v>
      </c>
      <c r="AN14" t="s">
        <v>160</v>
      </c>
      <c r="AO14" t="s">
        <v>160</v>
      </c>
      <c r="AP14" t="s">
        <v>160</v>
      </c>
      <c r="AQ14" t="s">
        <v>160</v>
      </c>
      <c r="AR14" t="s">
        <v>160</v>
      </c>
      <c r="AS14" t="s">
        <v>160</v>
      </c>
      <c r="AT14" t="s">
        <v>160</v>
      </c>
      <c r="AU14" t="s">
        <v>160</v>
      </c>
      <c r="AV14" t="s">
        <v>160</v>
      </c>
      <c r="AW14" t="s">
        <v>160</v>
      </c>
      <c r="AX14" t="s">
        <v>160</v>
      </c>
      <c r="AY14" t="s">
        <v>160</v>
      </c>
      <c r="AZ14" t="s">
        <v>160</v>
      </c>
      <c r="BA14" t="s">
        <v>160</v>
      </c>
      <c r="BB14" t="s">
        <v>160</v>
      </c>
      <c r="BC14" t="s">
        <v>160</v>
      </c>
      <c r="BD14" t="s">
        <v>160</v>
      </c>
      <c r="BE14" t="s">
        <v>160</v>
      </c>
      <c r="BF14" t="s">
        <v>160</v>
      </c>
      <c r="BG14" t="s">
        <v>160</v>
      </c>
      <c r="BH14" t="s">
        <v>160</v>
      </c>
      <c r="BI14" t="s">
        <v>160</v>
      </c>
      <c r="BJ14" t="s">
        <v>160</v>
      </c>
      <c r="BK14" t="s">
        <v>160</v>
      </c>
      <c r="BL14" t="s">
        <v>160</v>
      </c>
      <c r="BM14" t="s">
        <v>160</v>
      </c>
      <c r="BN14" t="s">
        <v>160</v>
      </c>
      <c r="BO14" t="s">
        <v>160</v>
      </c>
      <c r="BP14" t="s">
        <v>160</v>
      </c>
      <c r="BQ14" t="s">
        <v>160</v>
      </c>
      <c r="BR14" t="s">
        <v>160</v>
      </c>
      <c r="BS14" t="s">
        <v>160</v>
      </c>
      <c r="BT14" t="s">
        <v>160</v>
      </c>
      <c r="BU14" t="s">
        <v>160</v>
      </c>
      <c r="BV14" t="s">
        <v>160</v>
      </c>
      <c r="BW14" t="s">
        <v>160</v>
      </c>
      <c r="BX14" t="s">
        <v>160</v>
      </c>
      <c r="BY14" t="s">
        <v>160</v>
      </c>
      <c r="BZ14" t="s">
        <v>160</v>
      </c>
      <c r="CA14" t="s">
        <v>160</v>
      </c>
      <c r="CB14" t="s">
        <v>160</v>
      </c>
      <c r="CC14" t="s">
        <v>160</v>
      </c>
      <c r="CD14" t="s">
        <v>160</v>
      </c>
      <c r="CE14" t="s">
        <v>160</v>
      </c>
      <c r="CF14" t="s">
        <v>160</v>
      </c>
      <c r="CG14" t="s">
        <v>160</v>
      </c>
      <c r="CH14" t="s">
        <v>160</v>
      </c>
      <c r="CI14" t="s">
        <v>160</v>
      </c>
      <c r="CJ14" t="s">
        <v>160</v>
      </c>
      <c r="CK14" t="s">
        <v>160</v>
      </c>
      <c r="CL14" t="s">
        <v>160</v>
      </c>
      <c r="CM14" t="s">
        <v>160</v>
      </c>
      <c r="CN14" t="s">
        <v>160</v>
      </c>
      <c r="CO14" t="s">
        <v>160</v>
      </c>
      <c r="CP14" t="s">
        <v>160</v>
      </c>
      <c r="CQ14" t="s">
        <v>160</v>
      </c>
      <c r="CR14" t="s">
        <v>160</v>
      </c>
      <c r="CS14" t="s">
        <v>160</v>
      </c>
      <c r="CT14" t="s">
        <v>160</v>
      </c>
      <c r="CU14" t="s">
        <v>160</v>
      </c>
      <c r="CV14" t="s">
        <v>160</v>
      </c>
      <c r="CW14" t="s">
        <v>160</v>
      </c>
      <c r="CX14">
        <v>401700878.94999999</v>
      </c>
      <c r="CY14">
        <v>399683222.13999999</v>
      </c>
      <c r="CZ14">
        <v>461192369.26999998</v>
      </c>
      <c r="DA14">
        <v>465314938.82999998</v>
      </c>
      <c r="DB14">
        <v>414066559.63999999</v>
      </c>
      <c r="DC14">
        <v>354085660.95999998</v>
      </c>
      <c r="DD14">
        <v>367812775.37</v>
      </c>
      <c r="DE14">
        <v>358276733.49000001</v>
      </c>
      <c r="DF14">
        <v>423776757.58999997</v>
      </c>
      <c r="DG14">
        <v>409132255.17000002</v>
      </c>
      <c r="DH14">
        <v>428479817.87</v>
      </c>
      <c r="DI14">
        <v>492989600.47000003</v>
      </c>
      <c r="DJ14">
        <v>430720350.00999999</v>
      </c>
      <c r="DK14">
        <v>354756648.72000003</v>
      </c>
      <c r="DL14">
        <v>427800180.18000001</v>
      </c>
      <c r="DM14">
        <v>388387297.58999997</v>
      </c>
      <c r="DN14">
        <v>386347202.81999999</v>
      </c>
      <c r="DO14">
        <v>387345289</v>
      </c>
      <c r="DP14">
        <v>404603624.54000002</v>
      </c>
      <c r="DQ14">
        <v>402499597.45999998</v>
      </c>
      <c r="DR14">
        <v>414395424.42000002</v>
      </c>
      <c r="DS14">
        <v>392399194.43000001</v>
      </c>
      <c r="DT14">
        <v>410446824.20999998</v>
      </c>
      <c r="DU14">
        <v>397961699.00999999</v>
      </c>
      <c r="DV14">
        <v>382428485.57999998</v>
      </c>
      <c r="DW14">
        <v>390043897.66000003</v>
      </c>
      <c r="DX14">
        <v>432527881.61000001</v>
      </c>
      <c r="DY14">
        <v>351166259.25999999</v>
      </c>
      <c r="DZ14">
        <v>409917316.31999999</v>
      </c>
      <c r="EA14">
        <v>377498809.26999998</v>
      </c>
      <c r="EB14">
        <v>460021060.04000002</v>
      </c>
      <c r="EC14">
        <v>407899038.85000002</v>
      </c>
      <c r="ED14">
        <v>371313048.70999998</v>
      </c>
      <c r="EE14">
        <v>336066402.62</v>
      </c>
      <c r="EF14">
        <v>343453357.88999999</v>
      </c>
      <c r="EG14">
        <v>353388213.56</v>
      </c>
      <c r="EH14">
        <v>369270297.82999998</v>
      </c>
      <c r="EI14">
        <v>347404044.88</v>
      </c>
      <c r="EJ14">
        <v>296659366.72000003</v>
      </c>
      <c r="EK14">
        <v>341818756.80000001</v>
      </c>
      <c r="EL14">
        <v>306409628.56</v>
      </c>
      <c r="EM14">
        <v>366376183.19</v>
      </c>
      <c r="EN14">
        <v>342193198.81999999</v>
      </c>
      <c r="EO14">
        <v>339196048.69</v>
      </c>
      <c r="EP14">
        <v>399920842.41000003</v>
      </c>
      <c r="EQ14">
        <v>350402743.94</v>
      </c>
      <c r="ER14">
        <v>302770837.99000001</v>
      </c>
      <c r="ES14">
        <v>365922872.02999997</v>
      </c>
      <c r="ET14">
        <v>327384896</v>
      </c>
      <c r="EU14">
        <v>340557377.01999998</v>
      </c>
      <c r="EV14">
        <v>319671297.56999999</v>
      </c>
      <c r="EW14">
        <v>342329240.76999998</v>
      </c>
      <c r="EX14">
        <v>335892194.75</v>
      </c>
      <c r="EY14">
        <v>361194530.44</v>
      </c>
      <c r="EZ14">
        <v>331829876.81999999</v>
      </c>
      <c r="FA14">
        <v>322109855.49000001</v>
      </c>
      <c r="FB14">
        <v>327965524.04000002</v>
      </c>
      <c r="FC14">
        <v>307457177.76999998</v>
      </c>
      <c r="FD14">
        <v>311103486.5</v>
      </c>
      <c r="FE14">
        <v>340484238.83999997</v>
      </c>
      <c r="FF14">
        <v>288150642.83999997</v>
      </c>
      <c r="FG14">
        <v>356862042.55000001</v>
      </c>
      <c r="FH14">
        <v>331016439.19</v>
      </c>
      <c r="FI14">
        <v>394643848.60000002</v>
      </c>
      <c r="FJ14">
        <v>356122201.88</v>
      </c>
      <c r="FK14">
        <v>329128181.63999999</v>
      </c>
      <c r="FL14">
        <v>566589140.54999995</v>
      </c>
      <c r="FM14">
        <v>544182898.53999996</v>
      </c>
      <c r="FN14">
        <v>830266870.84000003</v>
      </c>
      <c r="FO14">
        <v>758042120.89999998</v>
      </c>
      <c r="FP14">
        <v>566152926.46000004</v>
      </c>
      <c r="FQ14">
        <v>491157428.27999997</v>
      </c>
      <c r="FR14">
        <v>429027317.74000001</v>
      </c>
      <c r="FS14">
        <v>506899497.12</v>
      </c>
      <c r="FT14">
        <v>607239905.80999994</v>
      </c>
      <c r="FU14">
        <v>607351473.08000004</v>
      </c>
      <c r="FV14">
        <v>792483520.23000002</v>
      </c>
      <c r="FW14">
        <v>791629958.11000001</v>
      </c>
      <c r="FX14">
        <v>703073095.64999998</v>
      </c>
      <c r="FY14">
        <v>512351379.88999999</v>
      </c>
      <c r="FZ14">
        <v>611969663.67999995</v>
      </c>
      <c r="GA14">
        <v>573742125.47000003</v>
      </c>
      <c r="GB14">
        <v>500046374.07999998</v>
      </c>
      <c r="GC14">
        <v>605527587.09000003</v>
      </c>
      <c r="GD14">
        <v>557384955</v>
      </c>
      <c r="GE14">
        <v>556230056.75</v>
      </c>
      <c r="GF14">
        <v>554843652.94000006</v>
      </c>
      <c r="GG14">
        <v>560223334.47000003</v>
      </c>
      <c r="GH14">
        <v>606040129.82000005</v>
      </c>
      <c r="GI14">
        <v>550320743.16999996</v>
      </c>
      <c r="GJ14">
        <v>563980775.46000004</v>
      </c>
      <c r="GK14">
        <v>557197151.71000004</v>
      </c>
      <c r="GL14">
        <v>646901699.85000002</v>
      </c>
      <c r="GM14">
        <v>530203505.56999999</v>
      </c>
      <c r="GN14">
        <v>552049884.61000001</v>
      </c>
      <c r="GO14">
        <v>499951032.18000001</v>
      </c>
      <c r="GP14">
        <v>608483245.01999998</v>
      </c>
      <c r="GQ14">
        <v>567023024.79999995</v>
      </c>
      <c r="GR14">
        <v>483399068</v>
      </c>
      <c r="GS14" t="s">
        <v>160</v>
      </c>
      <c r="GT14" t="s">
        <v>160</v>
      </c>
      <c r="GU14" t="s">
        <v>160</v>
      </c>
      <c r="GV14" t="s">
        <v>160</v>
      </c>
      <c r="GW14" t="s">
        <v>160</v>
      </c>
      <c r="GX14" t="s">
        <v>160</v>
      </c>
      <c r="GY14" t="s">
        <v>160</v>
      </c>
      <c r="GZ14" t="s">
        <v>160</v>
      </c>
      <c r="HA14" t="s">
        <v>160</v>
      </c>
      <c r="HB14" t="s">
        <v>160</v>
      </c>
      <c r="HC14" t="s">
        <v>160</v>
      </c>
      <c r="HD14" t="s">
        <v>160</v>
      </c>
      <c r="HE14" t="s">
        <v>160</v>
      </c>
      <c r="HF14" t="s">
        <v>160</v>
      </c>
      <c r="HG14" t="s">
        <v>160</v>
      </c>
      <c r="HH14" t="s">
        <v>160</v>
      </c>
      <c r="HI14" t="s">
        <v>160</v>
      </c>
      <c r="HJ14" t="s">
        <v>160</v>
      </c>
      <c r="HK14" t="s">
        <v>160</v>
      </c>
      <c r="HL14" t="s">
        <v>160</v>
      </c>
      <c r="HM14" t="s">
        <v>160</v>
      </c>
      <c r="HN14" t="s">
        <v>160</v>
      </c>
      <c r="HO14" t="s">
        <v>160</v>
      </c>
      <c r="HP14" t="s">
        <v>160</v>
      </c>
      <c r="HQ14" t="s">
        <v>160</v>
      </c>
      <c r="HR14" t="s">
        <v>160</v>
      </c>
      <c r="HS14" t="s">
        <v>160</v>
      </c>
      <c r="HT14" t="s">
        <v>160</v>
      </c>
      <c r="HU14" t="s">
        <v>160</v>
      </c>
      <c r="HV14" t="s">
        <v>160</v>
      </c>
      <c r="HW14" t="s">
        <v>160</v>
      </c>
      <c r="HX14" t="s">
        <v>160</v>
      </c>
      <c r="HY14" t="s">
        <v>160</v>
      </c>
      <c r="HZ14" t="s">
        <v>160</v>
      </c>
      <c r="IA14" t="s">
        <v>160</v>
      </c>
      <c r="IB14" t="s">
        <v>160</v>
      </c>
      <c r="IC14" t="s">
        <v>160</v>
      </c>
      <c r="ID14" t="s">
        <v>160</v>
      </c>
      <c r="IE14" t="s">
        <v>160</v>
      </c>
      <c r="IF14" t="s">
        <v>160</v>
      </c>
      <c r="IG14" t="s">
        <v>160</v>
      </c>
      <c r="IH14" t="s">
        <v>160</v>
      </c>
      <c r="II14" t="s">
        <v>160</v>
      </c>
      <c r="IJ14" t="s">
        <v>160</v>
      </c>
      <c r="IK14" t="s">
        <v>160</v>
      </c>
      <c r="IL14" t="s">
        <v>160</v>
      </c>
      <c r="IM14" t="s">
        <v>160</v>
      </c>
      <c r="IN14" t="s">
        <v>160</v>
      </c>
      <c r="IO14" t="s">
        <v>160</v>
      </c>
      <c r="IP14" t="s">
        <v>160</v>
      </c>
      <c r="IQ14" t="s">
        <v>160</v>
      </c>
      <c r="IR14" t="s">
        <v>160</v>
      </c>
      <c r="IS14" t="s">
        <v>160</v>
      </c>
      <c r="IT14" t="s">
        <v>160</v>
      </c>
      <c r="IU14" t="s">
        <v>160</v>
      </c>
      <c r="IV14" t="s">
        <v>160</v>
      </c>
      <c r="IW14" t="s">
        <v>160</v>
      </c>
      <c r="IX14" t="s">
        <v>160</v>
      </c>
      <c r="IY14" t="s">
        <v>160</v>
      </c>
      <c r="IZ14" t="s">
        <v>160</v>
      </c>
      <c r="JA14" t="s">
        <v>160</v>
      </c>
      <c r="JB14" t="s">
        <v>160</v>
      </c>
      <c r="JC14" t="s">
        <v>160</v>
      </c>
      <c r="JD14" t="s">
        <v>160</v>
      </c>
      <c r="JE14" t="s">
        <v>160</v>
      </c>
      <c r="JF14" t="s">
        <v>160</v>
      </c>
      <c r="JG14" t="s">
        <v>160</v>
      </c>
      <c r="JH14" t="s">
        <v>160</v>
      </c>
      <c r="JI14" t="s">
        <v>160</v>
      </c>
      <c r="JJ14" t="s">
        <v>160</v>
      </c>
      <c r="JK14" t="s">
        <v>160</v>
      </c>
      <c r="JL14" t="s">
        <v>160</v>
      </c>
      <c r="JM14" t="s">
        <v>160</v>
      </c>
      <c r="JN14" t="s">
        <v>160</v>
      </c>
      <c r="JO14" t="s">
        <v>160</v>
      </c>
      <c r="JP14" t="s">
        <v>160</v>
      </c>
      <c r="JQ14" t="s">
        <v>160</v>
      </c>
      <c r="JR14" t="s">
        <v>160</v>
      </c>
      <c r="JS14" t="s">
        <v>160</v>
      </c>
      <c r="JT14" t="s">
        <v>160</v>
      </c>
      <c r="JU14" t="s">
        <v>160</v>
      </c>
      <c r="JV14" t="s">
        <v>160</v>
      </c>
      <c r="JW14" t="s">
        <v>160</v>
      </c>
      <c r="JX14" t="s">
        <v>160</v>
      </c>
      <c r="JY14" t="s">
        <v>160</v>
      </c>
      <c r="JZ14" t="s">
        <v>160</v>
      </c>
      <c r="KA14" t="s">
        <v>160</v>
      </c>
      <c r="KB14" t="s">
        <v>160</v>
      </c>
      <c r="KC14" t="s">
        <v>160</v>
      </c>
      <c r="KD14" t="s">
        <v>160</v>
      </c>
      <c r="KE14" t="s">
        <v>160</v>
      </c>
      <c r="KF14" t="s">
        <v>160</v>
      </c>
      <c r="KG14" t="s">
        <v>160</v>
      </c>
      <c r="KH14" t="s">
        <v>160</v>
      </c>
      <c r="KI14" t="s">
        <v>160</v>
      </c>
      <c r="KJ14" t="s">
        <v>160</v>
      </c>
      <c r="KK14" t="s">
        <v>160</v>
      </c>
      <c r="KL14" t="s">
        <v>160</v>
      </c>
      <c r="KM14" t="s">
        <v>160</v>
      </c>
    </row>
    <row r="15" spans="1:299" x14ac:dyDescent="0.25">
      <c r="A15">
        <v>13</v>
      </c>
      <c r="B15" s="1">
        <v>40817</v>
      </c>
      <c r="C15" t="s">
        <v>160</v>
      </c>
      <c r="D15" t="s">
        <v>160</v>
      </c>
      <c r="E15" t="s">
        <v>160</v>
      </c>
      <c r="F15" t="s">
        <v>160</v>
      </c>
      <c r="G15" t="s">
        <v>160</v>
      </c>
      <c r="H15" t="s">
        <v>160</v>
      </c>
      <c r="I15" t="s">
        <v>160</v>
      </c>
      <c r="J15" t="s">
        <v>160</v>
      </c>
      <c r="K15" t="s">
        <v>160</v>
      </c>
      <c r="L15" t="s">
        <v>160</v>
      </c>
      <c r="M15" t="s">
        <v>160</v>
      </c>
      <c r="N15" t="s">
        <v>160</v>
      </c>
      <c r="O15" t="s">
        <v>160</v>
      </c>
      <c r="P15" t="s">
        <v>160</v>
      </c>
      <c r="Q15" t="s">
        <v>160</v>
      </c>
      <c r="R15" t="s">
        <v>160</v>
      </c>
      <c r="S15" t="s">
        <v>160</v>
      </c>
      <c r="T15" t="s">
        <v>160</v>
      </c>
      <c r="U15" t="s">
        <v>160</v>
      </c>
      <c r="V15" t="s">
        <v>160</v>
      </c>
      <c r="W15" t="s">
        <v>160</v>
      </c>
      <c r="X15" t="s">
        <v>160</v>
      </c>
      <c r="Y15" t="s">
        <v>160</v>
      </c>
      <c r="Z15" t="s">
        <v>160</v>
      </c>
      <c r="AA15" t="s">
        <v>160</v>
      </c>
      <c r="AB15" t="s">
        <v>160</v>
      </c>
      <c r="AC15" t="s">
        <v>160</v>
      </c>
      <c r="AD15" t="s">
        <v>160</v>
      </c>
      <c r="AE15" t="s">
        <v>160</v>
      </c>
      <c r="AF15" t="s">
        <v>160</v>
      </c>
      <c r="AG15" t="s">
        <v>160</v>
      </c>
      <c r="AH15" t="s">
        <v>160</v>
      </c>
      <c r="AI15" t="s">
        <v>160</v>
      </c>
      <c r="AJ15" t="s">
        <v>160</v>
      </c>
      <c r="AK15" t="s">
        <v>160</v>
      </c>
      <c r="AL15" t="s">
        <v>160</v>
      </c>
      <c r="AM15" t="s">
        <v>160</v>
      </c>
      <c r="AN15" t="s">
        <v>160</v>
      </c>
      <c r="AO15" t="s">
        <v>160</v>
      </c>
      <c r="AP15" t="s">
        <v>160</v>
      </c>
      <c r="AQ15" t="s">
        <v>160</v>
      </c>
      <c r="AR15" t="s">
        <v>160</v>
      </c>
      <c r="AS15" t="s">
        <v>160</v>
      </c>
      <c r="AT15" t="s">
        <v>160</v>
      </c>
      <c r="AU15" t="s">
        <v>160</v>
      </c>
      <c r="AV15" t="s">
        <v>160</v>
      </c>
      <c r="AW15" t="s">
        <v>160</v>
      </c>
      <c r="AX15" t="s">
        <v>160</v>
      </c>
      <c r="AY15" t="s">
        <v>160</v>
      </c>
      <c r="AZ15" t="s">
        <v>160</v>
      </c>
      <c r="BA15" t="s">
        <v>160</v>
      </c>
      <c r="BB15" t="s">
        <v>160</v>
      </c>
      <c r="BC15" t="s">
        <v>160</v>
      </c>
      <c r="BD15" t="s">
        <v>160</v>
      </c>
      <c r="BE15" t="s">
        <v>160</v>
      </c>
      <c r="BF15" t="s">
        <v>160</v>
      </c>
      <c r="BG15" t="s">
        <v>160</v>
      </c>
      <c r="BH15" t="s">
        <v>160</v>
      </c>
      <c r="BI15" t="s">
        <v>160</v>
      </c>
      <c r="BJ15" t="s">
        <v>160</v>
      </c>
      <c r="BK15" t="s">
        <v>160</v>
      </c>
      <c r="BL15" t="s">
        <v>160</v>
      </c>
      <c r="BM15" t="s">
        <v>160</v>
      </c>
      <c r="BN15" t="s">
        <v>160</v>
      </c>
      <c r="BO15" t="s">
        <v>160</v>
      </c>
      <c r="BP15" t="s">
        <v>160</v>
      </c>
      <c r="BQ15" t="s">
        <v>160</v>
      </c>
      <c r="BR15" t="s">
        <v>160</v>
      </c>
      <c r="BS15" t="s">
        <v>160</v>
      </c>
      <c r="BT15" t="s">
        <v>160</v>
      </c>
      <c r="BU15" t="s">
        <v>160</v>
      </c>
      <c r="BV15" t="s">
        <v>160</v>
      </c>
      <c r="BW15" t="s">
        <v>160</v>
      </c>
      <c r="BX15" t="s">
        <v>160</v>
      </c>
      <c r="BY15" t="s">
        <v>160</v>
      </c>
      <c r="BZ15" t="s">
        <v>160</v>
      </c>
      <c r="CA15" t="s">
        <v>160</v>
      </c>
      <c r="CB15" t="s">
        <v>160</v>
      </c>
      <c r="CC15" t="s">
        <v>160</v>
      </c>
      <c r="CD15" t="s">
        <v>160</v>
      </c>
      <c r="CE15" t="s">
        <v>160</v>
      </c>
      <c r="CF15" t="s">
        <v>160</v>
      </c>
      <c r="CG15" t="s">
        <v>160</v>
      </c>
      <c r="CH15" t="s">
        <v>160</v>
      </c>
      <c r="CI15" t="s">
        <v>160</v>
      </c>
      <c r="CJ15" t="s">
        <v>160</v>
      </c>
      <c r="CK15" t="s">
        <v>160</v>
      </c>
      <c r="CL15" t="s">
        <v>160</v>
      </c>
      <c r="CM15" t="s">
        <v>160</v>
      </c>
      <c r="CN15" t="s">
        <v>160</v>
      </c>
      <c r="CO15" t="s">
        <v>160</v>
      </c>
      <c r="CP15" t="s">
        <v>160</v>
      </c>
      <c r="CQ15" t="s">
        <v>160</v>
      </c>
      <c r="CR15" t="s">
        <v>160</v>
      </c>
      <c r="CS15" t="s">
        <v>160</v>
      </c>
      <c r="CT15" t="s">
        <v>160</v>
      </c>
      <c r="CU15" t="s">
        <v>160</v>
      </c>
      <c r="CV15" t="s">
        <v>160</v>
      </c>
      <c r="CW15" t="s">
        <v>160</v>
      </c>
      <c r="CX15">
        <v>403227342.29000002</v>
      </c>
      <c r="CY15">
        <v>407517013.30000001</v>
      </c>
      <c r="CZ15">
        <v>461238488.50999999</v>
      </c>
      <c r="DA15">
        <v>467222730.07999998</v>
      </c>
      <c r="DB15">
        <v>414356406.23000002</v>
      </c>
      <c r="DC15">
        <v>365133133.57999998</v>
      </c>
      <c r="DD15">
        <v>382966661.72000003</v>
      </c>
      <c r="DE15">
        <v>360569704.58999997</v>
      </c>
      <c r="DF15">
        <v>424539555.75</v>
      </c>
      <c r="DG15">
        <v>410195999.04000002</v>
      </c>
      <c r="DH15">
        <v>430365129.06999999</v>
      </c>
      <c r="DI15">
        <v>493236095.26999998</v>
      </c>
      <c r="DJ15">
        <v>431409502.56999999</v>
      </c>
      <c r="DK15">
        <v>355111405.36000001</v>
      </c>
      <c r="DL15">
        <v>430623661.37</v>
      </c>
      <c r="DM15">
        <v>388969878.52999997</v>
      </c>
      <c r="DN15">
        <v>387197166.66000003</v>
      </c>
      <c r="DO15">
        <v>388003775.99000001</v>
      </c>
      <c r="DP15">
        <v>405696054.32999998</v>
      </c>
      <c r="DQ15">
        <v>402942347.00999999</v>
      </c>
      <c r="DR15">
        <v>414809819.83999997</v>
      </c>
      <c r="DS15">
        <v>392909313.38</v>
      </c>
      <c r="DT15">
        <v>411883388.10000002</v>
      </c>
      <c r="DU15">
        <v>398001495.18000001</v>
      </c>
      <c r="DV15">
        <v>383422799.64999998</v>
      </c>
      <c r="DW15">
        <v>391760090.81</v>
      </c>
      <c r="DX15">
        <v>432571134.39999998</v>
      </c>
      <c r="DY15">
        <v>351868591.77999997</v>
      </c>
      <c r="DZ15">
        <v>412048886.37</v>
      </c>
      <c r="EA15">
        <v>377536559.14999998</v>
      </c>
      <c r="EB15">
        <v>465495310.66000003</v>
      </c>
      <c r="EC15">
        <v>409204315.76999998</v>
      </c>
      <c r="ED15">
        <v>372315593.94</v>
      </c>
      <c r="EE15">
        <v>337276241.67000002</v>
      </c>
      <c r="EF15">
        <v>343487703.23000002</v>
      </c>
      <c r="EG15">
        <v>355119815.80000001</v>
      </c>
      <c r="EH15">
        <v>371892116.94</v>
      </c>
      <c r="EI15">
        <v>347820929.74000001</v>
      </c>
      <c r="EJ15">
        <v>310305697.58999997</v>
      </c>
      <c r="EK15">
        <v>338776569.87</v>
      </c>
      <c r="EL15">
        <v>308983469.44</v>
      </c>
      <c r="EM15">
        <v>367511949.36000001</v>
      </c>
      <c r="EN15">
        <v>343733068.20999998</v>
      </c>
      <c r="EO15">
        <v>341638260.25</v>
      </c>
      <c r="EP15">
        <v>400280771.17000002</v>
      </c>
      <c r="EQ15">
        <v>351383871.62</v>
      </c>
      <c r="ER15">
        <v>303285548.41000003</v>
      </c>
      <c r="ES15">
        <v>369984615.91000003</v>
      </c>
      <c r="ET15">
        <v>328203358.24000001</v>
      </c>
      <c r="EU15">
        <v>341783383.56999999</v>
      </c>
      <c r="EV15">
        <v>320566377.19999999</v>
      </c>
      <c r="EW15">
        <v>344040886.97000003</v>
      </c>
      <c r="EX15">
        <v>336463211.48000002</v>
      </c>
      <c r="EY15">
        <v>361808561.13999999</v>
      </c>
      <c r="EZ15">
        <v>332559902.55000001</v>
      </c>
      <c r="FA15">
        <v>323849248.70999998</v>
      </c>
      <c r="FB15">
        <v>328031117.13999999</v>
      </c>
      <c r="FC15">
        <v>308994463.66000003</v>
      </c>
      <c r="FD15">
        <v>313903417.87</v>
      </c>
      <c r="FE15">
        <v>340518287.25999999</v>
      </c>
      <c r="FF15">
        <v>289159170.08999997</v>
      </c>
      <c r="FG15">
        <v>360038114.73000002</v>
      </c>
      <c r="FH15">
        <v>331082642.47000003</v>
      </c>
      <c r="FI15">
        <v>403010298.19</v>
      </c>
      <c r="FJ15">
        <v>358045261.76999998</v>
      </c>
      <c r="FK15">
        <v>330609258.45999998</v>
      </c>
      <c r="FL15">
        <v>568855497.11000001</v>
      </c>
      <c r="FM15">
        <v>569432985.02999997</v>
      </c>
      <c r="FN15">
        <v>825285269.62</v>
      </c>
      <c r="FO15">
        <v>758042120.89999998</v>
      </c>
      <c r="FP15">
        <v>566152926.46000004</v>
      </c>
      <c r="FQ15">
        <v>498279211</v>
      </c>
      <c r="FR15">
        <v>478708681.13</v>
      </c>
      <c r="FS15">
        <v>508673645.36000001</v>
      </c>
      <c r="FT15">
        <v>607239905.80999994</v>
      </c>
      <c r="FU15">
        <v>607351473.08000004</v>
      </c>
      <c r="FV15">
        <v>792483520.23000002</v>
      </c>
      <c r="FW15">
        <v>791629958.11000001</v>
      </c>
      <c r="FX15">
        <v>703073095.64999998</v>
      </c>
      <c r="FY15">
        <v>512351379.88999999</v>
      </c>
      <c r="FZ15">
        <v>611969663.67999995</v>
      </c>
      <c r="GA15">
        <v>573742125.47000003</v>
      </c>
      <c r="GB15">
        <v>500046374.07999998</v>
      </c>
      <c r="GC15">
        <v>605527587.09000003</v>
      </c>
      <c r="GD15">
        <v>557384955</v>
      </c>
      <c r="GE15">
        <v>556452548.76999998</v>
      </c>
      <c r="GF15">
        <v>554843652.94000006</v>
      </c>
      <c r="GG15">
        <v>560223334.47000003</v>
      </c>
      <c r="GH15">
        <v>606949190.00999999</v>
      </c>
      <c r="GI15">
        <v>550320743.16999996</v>
      </c>
      <c r="GJ15">
        <v>563980775.46000004</v>
      </c>
      <c r="GK15">
        <v>557197151.71000004</v>
      </c>
      <c r="GL15">
        <v>646901699.85000002</v>
      </c>
      <c r="GM15">
        <v>530203505.56999999</v>
      </c>
      <c r="GN15">
        <v>552049884.61000001</v>
      </c>
      <c r="GO15">
        <v>499951032.18000001</v>
      </c>
      <c r="GP15">
        <v>608483245.01999998</v>
      </c>
      <c r="GQ15">
        <v>567023024.79999995</v>
      </c>
      <c r="GR15">
        <v>483399068</v>
      </c>
      <c r="GS15" t="s">
        <v>160</v>
      </c>
      <c r="GT15" t="s">
        <v>160</v>
      </c>
      <c r="GU15" t="s">
        <v>160</v>
      </c>
      <c r="GV15" t="s">
        <v>160</v>
      </c>
      <c r="GW15" t="s">
        <v>160</v>
      </c>
      <c r="GX15" t="s">
        <v>160</v>
      </c>
      <c r="GY15" t="s">
        <v>160</v>
      </c>
      <c r="GZ15" t="s">
        <v>160</v>
      </c>
      <c r="HA15" t="s">
        <v>160</v>
      </c>
      <c r="HB15" t="s">
        <v>160</v>
      </c>
      <c r="HC15" t="s">
        <v>160</v>
      </c>
      <c r="HD15" t="s">
        <v>160</v>
      </c>
      <c r="HE15" t="s">
        <v>160</v>
      </c>
      <c r="HF15" t="s">
        <v>160</v>
      </c>
      <c r="HG15" t="s">
        <v>160</v>
      </c>
      <c r="HH15" t="s">
        <v>160</v>
      </c>
      <c r="HI15" t="s">
        <v>160</v>
      </c>
      <c r="HJ15" t="s">
        <v>160</v>
      </c>
      <c r="HK15" t="s">
        <v>160</v>
      </c>
      <c r="HL15" t="s">
        <v>160</v>
      </c>
      <c r="HM15" t="s">
        <v>160</v>
      </c>
      <c r="HN15" t="s">
        <v>160</v>
      </c>
      <c r="HO15" t="s">
        <v>160</v>
      </c>
      <c r="HP15" t="s">
        <v>160</v>
      </c>
      <c r="HQ15" t="s">
        <v>160</v>
      </c>
      <c r="HR15" t="s">
        <v>160</v>
      </c>
      <c r="HS15" t="s">
        <v>160</v>
      </c>
      <c r="HT15" t="s">
        <v>160</v>
      </c>
      <c r="HU15" t="s">
        <v>160</v>
      </c>
      <c r="HV15" t="s">
        <v>160</v>
      </c>
      <c r="HW15" t="s">
        <v>160</v>
      </c>
      <c r="HX15" t="s">
        <v>160</v>
      </c>
      <c r="HY15" t="s">
        <v>160</v>
      </c>
      <c r="HZ15" t="s">
        <v>160</v>
      </c>
      <c r="IA15" t="s">
        <v>160</v>
      </c>
      <c r="IB15" t="s">
        <v>160</v>
      </c>
      <c r="IC15" t="s">
        <v>160</v>
      </c>
      <c r="ID15" t="s">
        <v>160</v>
      </c>
      <c r="IE15" t="s">
        <v>160</v>
      </c>
      <c r="IF15" t="s">
        <v>160</v>
      </c>
      <c r="IG15" t="s">
        <v>160</v>
      </c>
      <c r="IH15" t="s">
        <v>160</v>
      </c>
      <c r="II15" t="s">
        <v>160</v>
      </c>
      <c r="IJ15" t="s">
        <v>160</v>
      </c>
      <c r="IK15" t="s">
        <v>160</v>
      </c>
      <c r="IL15" t="s">
        <v>160</v>
      </c>
      <c r="IM15" t="s">
        <v>160</v>
      </c>
      <c r="IN15" t="s">
        <v>160</v>
      </c>
      <c r="IO15" t="s">
        <v>160</v>
      </c>
      <c r="IP15" t="s">
        <v>160</v>
      </c>
      <c r="IQ15" t="s">
        <v>160</v>
      </c>
      <c r="IR15" t="s">
        <v>160</v>
      </c>
      <c r="IS15" t="s">
        <v>160</v>
      </c>
      <c r="IT15" t="s">
        <v>160</v>
      </c>
      <c r="IU15" t="s">
        <v>160</v>
      </c>
      <c r="IV15" t="s">
        <v>160</v>
      </c>
      <c r="IW15" t="s">
        <v>160</v>
      </c>
      <c r="IX15" t="s">
        <v>160</v>
      </c>
      <c r="IY15" t="s">
        <v>160</v>
      </c>
      <c r="IZ15" t="s">
        <v>160</v>
      </c>
      <c r="JA15" t="s">
        <v>160</v>
      </c>
      <c r="JB15" t="s">
        <v>160</v>
      </c>
      <c r="JC15" t="s">
        <v>160</v>
      </c>
      <c r="JD15" t="s">
        <v>160</v>
      </c>
      <c r="JE15" t="s">
        <v>160</v>
      </c>
      <c r="JF15" t="s">
        <v>160</v>
      </c>
      <c r="JG15" t="s">
        <v>160</v>
      </c>
      <c r="JH15" t="s">
        <v>160</v>
      </c>
      <c r="JI15" t="s">
        <v>160</v>
      </c>
      <c r="JJ15" t="s">
        <v>160</v>
      </c>
      <c r="JK15" t="s">
        <v>160</v>
      </c>
      <c r="JL15" t="s">
        <v>160</v>
      </c>
      <c r="JM15" t="s">
        <v>160</v>
      </c>
      <c r="JN15" t="s">
        <v>160</v>
      </c>
      <c r="JO15" t="s">
        <v>160</v>
      </c>
      <c r="JP15" t="s">
        <v>160</v>
      </c>
      <c r="JQ15" t="s">
        <v>160</v>
      </c>
      <c r="JR15" t="s">
        <v>160</v>
      </c>
      <c r="JS15" t="s">
        <v>160</v>
      </c>
      <c r="JT15" t="s">
        <v>160</v>
      </c>
      <c r="JU15" t="s">
        <v>160</v>
      </c>
      <c r="JV15" t="s">
        <v>160</v>
      </c>
      <c r="JW15" t="s">
        <v>160</v>
      </c>
      <c r="JX15" t="s">
        <v>160</v>
      </c>
      <c r="JY15" t="s">
        <v>160</v>
      </c>
      <c r="JZ15" t="s">
        <v>160</v>
      </c>
      <c r="KA15" t="s">
        <v>160</v>
      </c>
      <c r="KB15" t="s">
        <v>160</v>
      </c>
      <c r="KC15" t="s">
        <v>160</v>
      </c>
      <c r="KD15" t="s">
        <v>160</v>
      </c>
      <c r="KE15" t="s">
        <v>160</v>
      </c>
      <c r="KF15" t="s">
        <v>160</v>
      </c>
      <c r="KG15" t="s">
        <v>160</v>
      </c>
      <c r="KH15" t="s">
        <v>160</v>
      </c>
      <c r="KI15" t="s">
        <v>160</v>
      </c>
      <c r="KJ15" t="s">
        <v>160</v>
      </c>
      <c r="KK15" t="s">
        <v>160</v>
      </c>
      <c r="KL15" t="s">
        <v>160</v>
      </c>
      <c r="KM15" t="s">
        <v>160</v>
      </c>
    </row>
    <row r="16" spans="1:299" x14ac:dyDescent="0.25">
      <c r="A16">
        <v>14</v>
      </c>
      <c r="B16" s="1">
        <v>40848</v>
      </c>
      <c r="C16" t="s">
        <v>160</v>
      </c>
      <c r="D16" t="s">
        <v>160</v>
      </c>
      <c r="E16" t="s">
        <v>160</v>
      </c>
      <c r="F16" t="s">
        <v>160</v>
      </c>
      <c r="G16" t="s">
        <v>160</v>
      </c>
      <c r="H16" t="s">
        <v>160</v>
      </c>
      <c r="I16" t="s">
        <v>160</v>
      </c>
      <c r="J16" t="s">
        <v>160</v>
      </c>
      <c r="K16" t="s">
        <v>160</v>
      </c>
      <c r="L16" t="s">
        <v>160</v>
      </c>
      <c r="M16" t="s">
        <v>160</v>
      </c>
      <c r="N16" t="s">
        <v>160</v>
      </c>
      <c r="O16" t="s">
        <v>160</v>
      </c>
      <c r="P16" t="s">
        <v>160</v>
      </c>
      <c r="Q16" t="s">
        <v>160</v>
      </c>
      <c r="R16" t="s">
        <v>160</v>
      </c>
      <c r="S16" t="s">
        <v>160</v>
      </c>
      <c r="T16" t="s">
        <v>160</v>
      </c>
      <c r="U16" t="s">
        <v>160</v>
      </c>
      <c r="V16" t="s">
        <v>160</v>
      </c>
      <c r="W16" t="s">
        <v>160</v>
      </c>
      <c r="X16" t="s">
        <v>160</v>
      </c>
      <c r="Y16" t="s">
        <v>160</v>
      </c>
      <c r="Z16" t="s">
        <v>160</v>
      </c>
      <c r="AA16" t="s">
        <v>160</v>
      </c>
      <c r="AB16" t="s">
        <v>160</v>
      </c>
      <c r="AC16" t="s">
        <v>160</v>
      </c>
      <c r="AD16" t="s">
        <v>160</v>
      </c>
      <c r="AE16" t="s">
        <v>160</v>
      </c>
      <c r="AF16" t="s">
        <v>160</v>
      </c>
      <c r="AG16" t="s">
        <v>160</v>
      </c>
      <c r="AH16" t="s">
        <v>160</v>
      </c>
      <c r="AI16" t="s">
        <v>160</v>
      </c>
      <c r="AJ16" t="s">
        <v>160</v>
      </c>
      <c r="AK16" t="s">
        <v>160</v>
      </c>
      <c r="AL16" t="s">
        <v>160</v>
      </c>
      <c r="AM16" t="s">
        <v>160</v>
      </c>
      <c r="AN16" t="s">
        <v>160</v>
      </c>
      <c r="AO16" t="s">
        <v>160</v>
      </c>
      <c r="AP16" t="s">
        <v>160</v>
      </c>
      <c r="AQ16" t="s">
        <v>160</v>
      </c>
      <c r="AR16" t="s">
        <v>160</v>
      </c>
      <c r="AS16" t="s">
        <v>160</v>
      </c>
      <c r="AT16" t="s">
        <v>160</v>
      </c>
      <c r="AU16" t="s">
        <v>160</v>
      </c>
      <c r="AV16" t="s">
        <v>160</v>
      </c>
      <c r="AW16" t="s">
        <v>160</v>
      </c>
      <c r="AX16" t="s">
        <v>160</v>
      </c>
      <c r="AY16" t="s">
        <v>160</v>
      </c>
      <c r="AZ16" t="s">
        <v>160</v>
      </c>
      <c r="BA16" t="s">
        <v>160</v>
      </c>
      <c r="BB16" t="s">
        <v>160</v>
      </c>
      <c r="BC16" t="s">
        <v>160</v>
      </c>
      <c r="BD16" t="s">
        <v>160</v>
      </c>
      <c r="BE16" t="s">
        <v>160</v>
      </c>
      <c r="BF16" t="s">
        <v>160</v>
      </c>
      <c r="BG16" t="s">
        <v>160</v>
      </c>
      <c r="BH16" t="s">
        <v>160</v>
      </c>
      <c r="BI16" t="s">
        <v>160</v>
      </c>
      <c r="BJ16" t="s">
        <v>160</v>
      </c>
      <c r="BK16" t="s">
        <v>160</v>
      </c>
      <c r="BL16" t="s">
        <v>160</v>
      </c>
      <c r="BM16" t="s">
        <v>160</v>
      </c>
      <c r="BN16" t="s">
        <v>160</v>
      </c>
      <c r="BO16" t="s">
        <v>160</v>
      </c>
      <c r="BP16" t="s">
        <v>160</v>
      </c>
      <c r="BQ16" t="s">
        <v>160</v>
      </c>
      <c r="BR16" t="s">
        <v>160</v>
      </c>
      <c r="BS16" t="s">
        <v>160</v>
      </c>
      <c r="BT16" t="s">
        <v>160</v>
      </c>
      <c r="BU16" t="s">
        <v>160</v>
      </c>
      <c r="BV16" t="s">
        <v>160</v>
      </c>
      <c r="BW16" t="s">
        <v>160</v>
      </c>
      <c r="BX16" t="s">
        <v>160</v>
      </c>
      <c r="BY16" t="s">
        <v>160</v>
      </c>
      <c r="BZ16" t="s">
        <v>160</v>
      </c>
      <c r="CA16" t="s">
        <v>160</v>
      </c>
      <c r="CB16" t="s">
        <v>160</v>
      </c>
      <c r="CC16" t="s">
        <v>160</v>
      </c>
      <c r="CD16" t="s">
        <v>160</v>
      </c>
      <c r="CE16" t="s">
        <v>160</v>
      </c>
      <c r="CF16" t="s">
        <v>160</v>
      </c>
      <c r="CG16" t="s">
        <v>160</v>
      </c>
      <c r="CH16" t="s">
        <v>160</v>
      </c>
      <c r="CI16" t="s">
        <v>160</v>
      </c>
      <c r="CJ16" t="s">
        <v>160</v>
      </c>
      <c r="CK16" t="s">
        <v>160</v>
      </c>
      <c r="CL16" t="s">
        <v>160</v>
      </c>
      <c r="CM16" t="s">
        <v>160</v>
      </c>
      <c r="CN16" t="s">
        <v>160</v>
      </c>
      <c r="CO16" t="s">
        <v>160</v>
      </c>
      <c r="CP16" t="s">
        <v>160</v>
      </c>
      <c r="CQ16" t="s">
        <v>160</v>
      </c>
      <c r="CR16" t="s">
        <v>160</v>
      </c>
      <c r="CS16" t="s">
        <v>160</v>
      </c>
      <c r="CT16" t="s">
        <v>160</v>
      </c>
      <c r="CU16" t="s">
        <v>160</v>
      </c>
      <c r="CV16" t="s">
        <v>160</v>
      </c>
      <c r="CW16" t="s">
        <v>160</v>
      </c>
      <c r="CX16">
        <v>404719283.45999998</v>
      </c>
      <c r="CY16">
        <v>407965282.00999999</v>
      </c>
      <c r="CZ16">
        <v>462576080.13</v>
      </c>
      <c r="DA16">
        <v>467783397.36000001</v>
      </c>
      <c r="DB16">
        <v>414936505.19999999</v>
      </c>
      <c r="DC16">
        <v>366703206.05000001</v>
      </c>
      <c r="DD16">
        <v>383119848.38</v>
      </c>
      <c r="DE16">
        <v>360930274.29000002</v>
      </c>
      <c r="DF16">
        <v>424582009.70999998</v>
      </c>
      <c r="DG16">
        <v>414092861.02999997</v>
      </c>
      <c r="DH16">
        <v>431441041.88999999</v>
      </c>
      <c r="DI16">
        <v>493975949.41000003</v>
      </c>
      <c r="DJ16">
        <v>432186039.68000001</v>
      </c>
      <c r="DK16">
        <v>369777506.41000003</v>
      </c>
      <c r="DL16">
        <v>429288728.01999998</v>
      </c>
      <c r="DM16">
        <v>404489776.69</v>
      </c>
      <c r="DN16">
        <v>387390765.25</v>
      </c>
      <c r="DO16">
        <v>388430580.13999999</v>
      </c>
      <c r="DP16">
        <v>406142319.99000001</v>
      </c>
      <c r="DQ16">
        <v>402982641.25</v>
      </c>
      <c r="DR16">
        <v>414809819.83999997</v>
      </c>
      <c r="DS16">
        <v>392987895.24000001</v>
      </c>
      <c r="DT16">
        <v>411965764.77999997</v>
      </c>
      <c r="DU16">
        <v>398041295.32999998</v>
      </c>
      <c r="DV16">
        <v>383652853.32999998</v>
      </c>
      <c r="DW16">
        <v>392073498.88</v>
      </c>
      <c r="DX16">
        <v>432571134.39999998</v>
      </c>
      <c r="DY16">
        <v>352220460.37</v>
      </c>
      <c r="DZ16">
        <v>415098048.13</v>
      </c>
      <c r="EA16">
        <v>377838588.38999999</v>
      </c>
      <c r="EB16">
        <v>466100454.56</v>
      </c>
      <c r="EC16">
        <v>409245236.19999999</v>
      </c>
      <c r="ED16">
        <v>383149977.72000003</v>
      </c>
      <c r="EE16">
        <v>337309969.29000002</v>
      </c>
      <c r="EF16">
        <v>344002934.77999997</v>
      </c>
      <c r="EG16">
        <v>355261863.73000002</v>
      </c>
      <c r="EH16">
        <v>372635901.18000001</v>
      </c>
      <c r="EI16">
        <v>348690482.06</v>
      </c>
      <c r="EJ16">
        <v>312788143.17000002</v>
      </c>
      <c r="EK16">
        <v>338979835.81</v>
      </c>
      <c r="EL16">
        <v>309354249.60000002</v>
      </c>
      <c r="EM16">
        <v>367585451.75</v>
      </c>
      <c r="EN16">
        <v>343286215.22000003</v>
      </c>
      <c r="EO16">
        <v>343073140.94</v>
      </c>
      <c r="EP16">
        <v>401321501.18000001</v>
      </c>
      <c r="EQ16">
        <v>352438023.23000002</v>
      </c>
      <c r="ER16">
        <v>298827250.85000002</v>
      </c>
      <c r="ES16">
        <v>368060695.91000003</v>
      </c>
      <c r="ET16">
        <v>324232097.61000001</v>
      </c>
      <c r="EU16">
        <v>342090988.62</v>
      </c>
      <c r="EV16">
        <v>321175453.31999999</v>
      </c>
      <c r="EW16">
        <v>344728968.74000001</v>
      </c>
      <c r="EX16">
        <v>336463211.48000002</v>
      </c>
      <c r="EY16">
        <v>361663837.72000003</v>
      </c>
      <c r="EZ16">
        <v>332426878.58999997</v>
      </c>
      <c r="FA16">
        <v>323946403.48000002</v>
      </c>
      <c r="FB16">
        <v>328096723.36000001</v>
      </c>
      <c r="FC16">
        <v>309365257.00999999</v>
      </c>
      <c r="FD16">
        <v>314405663.33999997</v>
      </c>
      <c r="FE16">
        <v>340518287.25999999</v>
      </c>
      <c r="FF16">
        <v>289650740.68000001</v>
      </c>
      <c r="FG16">
        <v>360830198.58999997</v>
      </c>
      <c r="FH16">
        <v>331513049.91000003</v>
      </c>
      <c r="FI16">
        <v>403937221.87</v>
      </c>
      <c r="FJ16">
        <v>358081066.30000001</v>
      </c>
      <c r="FK16">
        <v>332295365.68000001</v>
      </c>
      <c r="FL16">
        <v>573520112.19000006</v>
      </c>
      <c r="FM16">
        <v>569717701.52999997</v>
      </c>
      <c r="FN16">
        <v>830319509.75999999</v>
      </c>
      <c r="FO16">
        <v>758042120.89999998</v>
      </c>
      <c r="FP16">
        <v>566152926.46000004</v>
      </c>
      <c r="FQ16">
        <v>498279211</v>
      </c>
      <c r="FR16">
        <v>478708681.13</v>
      </c>
      <c r="FS16">
        <v>508978849.54000002</v>
      </c>
      <c r="FT16">
        <v>607239905.80999994</v>
      </c>
      <c r="FU16">
        <v>622413789.62</v>
      </c>
      <c r="FV16">
        <v>792483520.23000002</v>
      </c>
      <c r="FW16">
        <v>791629958.11000001</v>
      </c>
      <c r="FX16">
        <v>703073095.64999998</v>
      </c>
      <c r="FY16">
        <v>578291002.48000002</v>
      </c>
      <c r="FZ16">
        <v>611969663.67999995</v>
      </c>
      <c r="GA16">
        <v>642476432.10000002</v>
      </c>
      <c r="GB16">
        <v>500046374.07999998</v>
      </c>
      <c r="GC16">
        <v>605527587.09000003</v>
      </c>
      <c r="GD16">
        <v>557384955</v>
      </c>
      <c r="GE16">
        <v>556508194.01999998</v>
      </c>
      <c r="GF16">
        <v>555121074.76999998</v>
      </c>
      <c r="GG16">
        <v>560895602.47000003</v>
      </c>
      <c r="GH16">
        <v>606949190.00999999</v>
      </c>
      <c r="GI16">
        <v>550320743.16999996</v>
      </c>
      <c r="GJ16">
        <v>563980775.46000004</v>
      </c>
      <c r="GK16">
        <v>557197151.71000004</v>
      </c>
      <c r="GL16">
        <v>646901699.85000002</v>
      </c>
      <c r="GM16">
        <v>530203505.56999999</v>
      </c>
      <c r="GN16">
        <v>560220222.89999998</v>
      </c>
      <c r="GO16">
        <v>499951032.18000001</v>
      </c>
      <c r="GP16">
        <v>608483245.01999998</v>
      </c>
      <c r="GQ16">
        <v>567023024.79999995</v>
      </c>
      <c r="GR16">
        <v>514239928.54000002</v>
      </c>
      <c r="GS16" t="s">
        <v>160</v>
      </c>
      <c r="GT16" t="s">
        <v>160</v>
      </c>
      <c r="GU16" t="s">
        <v>160</v>
      </c>
      <c r="GV16" t="s">
        <v>160</v>
      </c>
      <c r="GW16" t="s">
        <v>160</v>
      </c>
      <c r="GX16" t="s">
        <v>160</v>
      </c>
      <c r="GY16" t="s">
        <v>160</v>
      </c>
      <c r="GZ16" t="s">
        <v>160</v>
      </c>
      <c r="HA16" t="s">
        <v>160</v>
      </c>
      <c r="HB16" t="s">
        <v>160</v>
      </c>
      <c r="HC16" t="s">
        <v>160</v>
      </c>
      <c r="HD16" t="s">
        <v>160</v>
      </c>
      <c r="HE16" t="s">
        <v>160</v>
      </c>
      <c r="HF16" t="s">
        <v>160</v>
      </c>
      <c r="HG16" t="s">
        <v>160</v>
      </c>
      <c r="HH16" t="s">
        <v>160</v>
      </c>
      <c r="HI16" t="s">
        <v>160</v>
      </c>
      <c r="HJ16" t="s">
        <v>160</v>
      </c>
      <c r="HK16" t="s">
        <v>160</v>
      </c>
      <c r="HL16" t="s">
        <v>160</v>
      </c>
      <c r="HM16" t="s">
        <v>160</v>
      </c>
      <c r="HN16" t="s">
        <v>160</v>
      </c>
      <c r="HO16" t="s">
        <v>160</v>
      </c>
      <c r="HP16" t="s">
        <v>160</v>
      </c>
      <c r="HQ16" t="s">
        <v>160</v>
      </c>
      <c r="HR16" t="s">
        <v>160</v>
      </c>
      <c r="HS16" t="s">
        <v>160</v>
      </c>
      <c r="HT16" t="s">
        <v>160</v>
      </c>
      <c r="HU16" t="s">
        <v>160</v>
      </c>
      <c r="HV16" t="s">
        <v>160</v>
      </c>
      <c r="HW16" t="s">
        <v>160</v>
      </c>
      <c r="HX16" t="s">
        <v>160</v>
      </c>
      <c r="HY16" t="s">
        <v>160</v>
      </c>
      <c r="HZ16" t="s">
        <v>160</v>
      </c>
      <c r="IA16" t="s">
        <v>160</v>
      </c>
      <c r="IB16" t="s">
        <v>160</v>
      </c>
      <c r="IC16" t="s">
        <v>160</v>
      </c>
      <c r="ID16" t="s">
        <v>160</v>
      </c>
      <c r="IE16" t="s">
        <v>160</v>
      </c>
      <c r="IF16" t="s">
        <v>160</v>
      </c>
      <c r="IG16" t="s">
        <v>160</v>
      </c>
      <c r="IH16" t="s">
        <v>160</v>
      </c>
      <c r="II16" t="s">
        <v>160</v>
      </c>
      <c r="IJ16" t="s">
        <v>160</v>
      </c>
      <c r="IK16" t="s">
        <v>160</v>
      </c>
      <c r="IL16" t="s">
        <v>160</v>
      </c>
      <c r="IM16" t="s">
        <v>160</v>
      </c>
      <c r="IN16" t="s">
        <v>160</v>
      </c>
      <c r="IO16" t="s">
        <v>160</v>
      </c>
      <c r="IP16" t="s">
        <v>160</v>
      </c>
      <c r="IQ16" t="s">
        <v>160</v>
      </c>
      <c r="IR16" t="s">
        <v>160</v>
      </c>
      <c r="IS16" t="s">
        <v>160</v>
      </c>
      <c r="IT16" t="s">
        <v>160</v>
      </c>
      <c r="IU16" t="s">
        <v>160</v>
      </c>
      <c r="IV16" t="s">
        <v>160</v>
      </c>
      <c r="IW16" t="s">
        <v>160</v>
      </c>
      <c r="IX16" t="s">
        <v>160</v>
      </c>
      <c r="IY16" t="s">
        <v>160</v>
      </c>
      <c r="IZ16" t="s">
        <v>160</v>
      </c>
      <c r="JA16" t="s">
        <v>160</v>
      </c>
      <c r="JB16" t="s">
        <v>160</v>
      </c>
      <c r="JC16" t="s">
        <v>160</v>
      </c>
      <c r="JD16" t="s">
        <v>160</v>
      </c>
      <c r="JE16" t="s">
        <v>160</v>
      </c>
      <c r="JF16" t="s">
        <v>160</v>
      </c>
      <c r="JG16" t="s">
        <v>160</v>
      </c>
      <c r="JH16" t="s">
        <v>160</v>
      </c>
      <c r="JI16" t="s">
        <v>160</v>
      </c>
      <c r="JJ16" t="s">
        <v>160</v>
      </c>
      <c r="JK16" t="s">
        <v>160</v>
      </c>
      <c r="JL16" t="s">
        <v>160</v>
      </c>
      <c r="JM16" t="s">
        <v>160</v>
      </c>
      <c r="JN16" t="s">
        <v>160</v>
      </c>
      <c r="JO16" t="s">
        <v>160</v>
      </c>
      <c r="JP16" t="s">
        <v>160</v>
      </c>
      <c r="JQ16" t="s">
        <v>160</v>
      </c>
      <c r="JR16" t="s">
        <v>160</v>
      </c>
      <c r="JS16" t="s">
        <v>160</v>
      </c>
      <c r="JT16" t="s">
        <v>160</v>
      </c>
      <c r="JU16" t="s">
        <v>160</v>
      </c>
      <c r="JV16" t="s">
        <v>160</v>
      </c>
      <c r="JW16" t="s">
        <v>160</v>
      </c>
      <c r="JX16" t="s">
        <v>160</v>
      </c>
      <c r="JY16" t="s">
        <v>160</v>
      </c>
      <c r="JZ16" t="s">
        <v>160</v>
      </c>
      <c r="KA16" t="s">
        <v>160</v>
      </c>
      <c r="KB16" t="s">
        <v>160</v>
      </c>
      <c r="KC16" t="s">
        <v>160</v>
      </c>
      <c r="KD16" t="s">
        <v>160</v>
      </c>
      <c r="KE16" t="s">
        <v>160</v>
      </c>
      <c r="KF16" t="s">
        <v>160</v>
      </c>
      <c r="KG16" t="s">
        <v>160</v>
      </c>
      <c r="KH16" t="s">
        <v>160</v>
      </c>
      <c r="KI16" t="s">
        <v>160</v>
      </c>
      <c r="KJ16" t="s">
        <v>160</v>
      </c>
      <c r="KK16" t="s">
        <v>160</v>
      </c>
      <c r="KL16" t="s">
        <v>160</v>
      </c>
      <c r="KM16" t="s">
        <v>160</v>
      </c>
    </row>
    <row r="17" spans="1:299" x14ac:dyDescent="0.25">
      <c r="A17">
        <v>15</v>
      </c>
      <c r="B17" s="1">
        <v>40878</v>
      </c>
      <c r="C17" t="s">
        <v>160</v>
      </c>
      <c r="D17" t="s">
        <v>160</v>
      </c>
      <c r="E17" t="s">
        <v>160</v>
      </c>
      <c r="F17" t="s">
        <v>160</v>
      </c>
      <c r="G17" t="s">
        <v>160</v>
      </c>
      <c r="H17" t="s">
        <v>160</v>
      </c>
      <c r="I17" t="s">
        <v>160</v>
      </c>
      <c r="J17" t="s">
        <v>160</v>
      </c>
      <c r="K17" t="s">
        <v>160</v>
      </c>
      <c r="L17" t="s">
        <v>160</v>
      </c>
      <c r="M17" t="s">
        <v>160</v>
      </c>
      <c r="N17" t="s">
        <v>160</v>
      </c>
      <c r="O17" t="s">
        <v>160</v>
      </c>
      <c r="P17" t="s">
        <v>160</v>
      </c>
      <c r="Q17" t="s">
        <v>160</v>
      </c>
      <c r="R17" t="s">
        <v>160</v>
      </c>
      <c r="S17" t="s">
        <v>160</v>
      </c>
      <c r="T17" t="s">
        <v>160</v>
      </c>
      <c r="U17" t="s">
        <v>160</v>
      </c>
      <c r="V17" t="s">
        <v>160</v>
      </c>
      <c r="W17" t="s">
        <v>160</v>
      </c>
      <c r="X17" t="s">
        <v>160</v>
      </c>
      <c r="Y17" t="s">
        <v>160</v>
      </c>
      <c r="Z17" t="s">
        <v>160</v>
      </c>
      <c r="AA17" t="s">
        <v>160</v>
      </c>
      <c r="AB17" t="s">
        <v>160</v>
      </c>
      <c r="AC17" t="s">
        <v>160</v>
      </c>
      <c r="AD17" t="s">
        <v>160</v>
      </c>
      <c r="AE17" t="s">
        <v>160</v>
      </c>
      <c r="AF17" t="s">
        <v>160</v>
      </c>
      <c r="AG17" t="s">
        <v>160</v>
      </c>
      <c r="AH17" t="s">
        <v>160</v>
      </c>
      <c r="AI17" t="s">
        <v>160</v>
      </c>
      <c r="AJ17" t="s">
        <v>160</v>
      </c>
      <c r="AK17" t="s">
        <v>160</v>
      </c>
      <c r="AL17" t="s">
        <v>160</v>
      </c>
      <c r="AM17" t="s">
        <v>160</v>
      </c>
      <c r="AN17" t="s">
        <v>160</v>
      </c>
      <c r="AO17" t="s">
        <v>160</v>
      </c>
      <c r="AP17" t="s">
        <v>160</v>
      </c>
      <c r="AQ17" t="s">
        <v>160</v>
      </c>
      <c r="AR17" t="s">
        <v>160</v>
      </c>
      <c r="AS17" t="s">
        <v>160</v>
      </c>
      <c r="AT17" t="s">
        <v>160</v>
      </c>
      <c r="AU17" t="s">
        <v>160</v>
      </c>
      <c r="AV17" t="s">
        <v>160</v>
      </c>
      <c r="AW17" t="s">
        <v>160</v>
      </c>
      <c r="AX17" t="s">
        <v>160</v>
      </c>
      <c r="AY17" t="s">
        <v>160</v>
      </c>
      <c r="AZ17" t="s">
        <v>160</v>
      </c>
      <c r="BA17" t="s">
        <v>160</v>
      </c>
      <c r="BB17" t="s">
        <v>160</v>
      </c>
      <c r="BC17" t="s">
        <v>160</v>
      </c>
      <c r="BD17" t="s">
        <v>160</v>
      </c>
      <c r="BE17" t="s">
        <v>160</v>
      </c>
      <c r="BF17" t="s">
        <v>160</v>
      </c>
      <c r="BG17" t="s">
        <v>160</v>
      </c>
      <c r="BH17" t="s">
        <v>160</v>
      </c>
      <c r="BI17" t="s">
        <v>160</v>
      </c>
      <c r="BJ17" t="s">
        <v>160</v>
      </c>
      <c r="BK17" t="s">
        <v>160</v>
      </c>
      <c r="BL17" t="s">
        <v>160</v>
      </c>
      <c r="BM17" t="s">
        <v>160</v>
      </c>
      <c r="BN17" t="s">
        <v>160</v>
      </c>
      <c r="BO17" t="s">
        <v>160</v>
      </c>
      <c r="BP17" t="s">
        <v>160</v>
      </c>
      <c r="BQ17" t="s">
        <v>160</v>
      </c>
      <c r="BR17" t="s">
        <v>160</v>
      </c>
      <c r="BS17" t="s">
        <v>160</v>
      </c>
      <c r="BT17" t="s">
        <v>160</v>
      </c>
      <c r="BU17" t="s">
        <v>160</v>
      </c>
      <c r="BV17" t="s">
        <v>160</v>
      </c>
      <c r="BW17" t="s">
        <v>160</v>
      </c>
      <c r="BX17" t="s">
        <v>160</v>
      </c>
      <c r="BY17" t="s">
        <v>160</v>
      </c>
      <c r="BZ17" t="s">
        <v>160</v>
      </c>
      <c r="CA17" t="s">
        <v>160</v>
      </c>
      <c r="CB17" t="s">
        <v>160</v>
      </c>
      <c r="CC17" t="s">
        <v>160</v>
      </c>
      <c r="CD17" t="s">
        <v>160</v>
      </c>
      <c r="CE17" t="s">
        <v>160</v>
      </c>
      <c r="CF17" t="s">
        <v>160</v>
      </c>
      <c r="CG17" t="s">
        <v>160</v>
      </c>
      <c r="CH17" t="s">
        <v>160</v>
      </c>
      <c r="CI17" t="s">
        <v>160</v>
      </c>
      <c r="CJ17" t="s">
        <v>160</v>
      </c>
      <c r="CK17" t="s">
        <v>160</v>
      </c>
      <c r="CL17" t="s">
        <v>160</v>
      </c>
      <c r="CM17" t="s">
        <v>160</v>
      </c>
      <c r="CN17" t="s">
        <v>160</v>
      </c>
      <c r="CO17" t="s">
        <v>160</v>
      </c>
      <c r="CP17" t="s">
        <v>160</v>
      </c>
      <c r="CQ17" t="s">
        <v>160</v>
      </c>
      <c r="CR17" t="s">
        <v>160</v>
      </c>
      <c r="CS17" t="s">
        <v>160</v>
      </c>
      <c r="CT17" t="s">
        <v>160</v>
      </c>
      <c r="CU17" t="s">
        <v>160</v>
      </c>
      <c r="CV17" t="s">
        <v>160</v>
      </c>
      <c r="CW17" t="s">
        <v>160</v>
      </c>
      <c r="CX17">
        <v>405204946.60000002</v>
      </c>
      <c r="CY17">
        <v>408250857.70999998</v>
      </c>
      <c r="CZ17">
        <v>462761110.56</v>
      </c>
      <c r="DA17">
        <v>467736619.01999998</v>
      </c>
      <c r="DB17">
        <v>414977998.85000002</v>
      </c>
      <c r="DC17">
        <v>366739876.38</v>
      </c>
      <c r="DD17">
        <v>383043224.41000003</v>
      </c>
      <c r="DE17">
        <v>364683949.13999999</v>
      </c>
      <c r="DF17">
        <v>425133966.31999999</v>
      </c>
      <c r="DG17">
        <v>414672591.02999997</v>
      </c>
      <c r="DH17">
        <v>432260779.87</v>
      </c>
      <c r="DI17">
        <v>494025347</v>
      </c>
      <c r="DJ17">
        <v>432877537.33999997</v>
      </c>
      <c r="DK17">
        <v>369777506.41000003</v>
      </c>
      <c r="DL17">
        <v>429331656.88999999</v>
      </c>
      <c r="DM17">
        <v>404934715.44</v>
      </c>
      <c r="DN17">
        <v>387623199.70999998</v>
      </c>
      <c r="DO17">
        <v>388702481.55000001</v>
      </c>
      <c r="DP17">
        <v>407035833.08999997</v>
      </c>
      <c r="DQ17">
        <v>403385623.88999999</v>
      </c>
      <c r="DR17">
        <v>415100186.72000003</v>
      </c>
      <c r="DS17">
        <v>393027194.02999997</v>
      </c>
      <c r="DT17">
        <v>412789696.31</v>
      </c>
      <c r="DU17">
        <v>398359728.37</v>
      </c>
      <c r="DV17">
        <v>384343428.45999998</v>
      </c>
      <c r="DW17">
        <v>392857645.88</v>
      </c>
      <c r="DX17">
        <v>433739076.45999998</v>
      </c>
      <c r="DY17">
        <v>352361348.56</v>
      </c>
      <c r="DZ17">
        <v>415720695.19999999</v>
      </c>
      <c r="EA17">
        <v>379198807.31</v>
      </c>
      <c r="EB17">
        <v>466100454.56</v>
      </c>
      <c r="EC17">
        <v>409859104.06</v>
      </c>
      <c r="ED17">
        <v>383916277.68000001</v>
      </c>
      <c r="EE17">
        <v>338052051.23000002</v>
      </c>
      <c r="EF17">
        <v>344415738.30000001</v>
      </c>
      <c r="EG17">
        <v>356185544.57999998</v>
      </c>
      <c r="EH17">
        <v>372598637.58999997</v>
      </c>
      <c r="EI17">
        <v>348690482.06</v>
      </c>
      <c r="EJ17">
        <v>312819421.99000001</v>
      </c>
      <c r="EK17">
        <v>338844243.87</v>
      </c>
      <c r="EL17">
        <v>314675142.69</v>
      </c>
      <c r="EM17">
        <v>367511934.66000003</v>
      </c>
      <c r="EN17">
        <v>344110102.13999999</v>
      </c>
      <c r="EO17">
        <v>344170974.99000001</v>
      </c>
      <c r="EP17">
        <v>401361633.32999998</v>
      </c>
      <c r="EQ17">
        <v>353424849.69999999</v>
      </c>
      <c r="ER17">
        <v>298827250.85000002</v>
      </c>
      <c r="ES17">
        <v>368134308.05000001</v>
      </c>
      <c r="ET17">
        <v>324815715.38</v>
      </c>
      <c r="EU17">
        <v>342467288.70999998</v>
      </c>
      <c r="EV17">
        <v>321560863.86000001</v>
      </c>
      <c r="EW17">
        <v>346073411.72000003</v>
      </c>
      <c r="EX17">
        <v>337136137.89999998</v>
      </c>
      <c r="EY17">
        <v>362170167.08999997</v>
      </c>
      <c r="EZ17">
        <v>332792548.16000003</v>
      </c>
      <c r="FA17">
        <v>325242189.10000002</v>
      </c>
      <c r="FB17">
        <v>328588868.44999999</v>
      </c>
      <c r="FC17">
        <v>310355225.83999997</v>
      </c>
      <c r="FD17">
        <v>315694726.56</v>
      </c>
      <c r="FE17">
        <v>342288982.36000001</v>
      </c>
      <c r="FF17">
        <v>289708670.82999998</v>
      </c>
      <c r="FG17">
        <v>361768357.10000002</v>
      </c>
      <c r="FH17">
        <v>333535279.50999999</v>
      </c>
      <c r="FI17">
        <v>404018009.31999999</v>
      </c>
      <c r="FJ17">
        <v>358976268.95999998</v>
      </c>
      <c r="FK17">
        <v>333425169.92000002</v>
      </c>
      <c r="FL17">
        <v>573520112.19000006</v>
      </c>
      <c r="FM17">
        <v>569774673.29999995</v>
      </c>
      <c r="FN17">
        <v>828409774.88999999</v>
      </c>
      <c r="FO17">
        <v>758042120.89999998</v>
      </c>
      <c r="FP17">
        <v>566266157.04999995</v>
      </c>
      <c r="FQ17">
        <v>498279211</v>
      </c>
      <c r="FR17">
        <v>478708681.13</v>
      </c>
      <c r="FS17">
        <v>508978849.54000002</v>
      </c>
      <c r="FT17">
        <v>609243797.5</v>
      </c>
      <c r="FU17">
        <v>622413789.62</v>
      </c>
      <c r="FV17">
        <v>792483520.23000002</v>
      </c>
      <c r="FW17">
        <v>791629958.11000001</v>
      </c>
      <c r="FX17">
        <v>703073095.64999998</v>
      </c>
      <c r="FY17">
        <v>578291002.48000002</v>
      </c>
      <c r="FZ17">
        <v>611969663.67999995</v>
      </c>
      <c r="GA17">
        <v>642476432.10000002</v>
      </c>
      <c r="GB17">
        <v>500046374.07999998</v>
      </c>
      <c r="GC17">
        <v>605527587.09000003</v>
      </c>
      <c r="GD17">
        <v>557384955</v>
      </c>
      <c r="GE17">
        <v>556452543.20000005</v>
      </c>
      <c r="GF17">
        <v>555010050.54999995</v>
      </c>
      <c r="GG17">
        <v>560222527.75</v>
      </c>
      <c r="GH17">
        <v>606949190.00999999</v>
      </c>
      <c r="GI17">
        <v>550320743.16999996</v>
      </c>
      <c r="GJ17">
        <v>564093571.62</v>
      </c>
      <c r="GK17">
        <v>557197151.71000004</v>
      </c>
      <c r="GL17">
        <v>646901699.85000002</v>
      </c>
      <c r="GM17">
        <v>530627668.38</v>
      </c>
      <c r="GN17">
        <v>560164200.88</v>
      </c>
      <c r="GO17">
        <v>499951032.18000001</v>
      </c>
      <c r="GP17">
        <v>608300700.03999996</v>
      </c>
      <c r="GQ17">
        <v>567023024.79999995</v>
      </c>
      <c r="GR17">
        <v>514239928.54000002</v>
      </c>
      <c r="GS17" t="s">
        <v>160</v>
      </c>
      <c r="GT17" t="s">
        <v>160</v>
      </c>
      <c r="GU17" t="s">
        <v>160</v>
      </c>
      <c r="GV17" t="s">
        <v>160</v>
      </c>
      <c r="GW17" t="s">
        <v>160</v>
      </c>
      <c r="GX17" t="s">
        <v>160</v>
      </c>
      <c r="GY17" t="s">
        <v>160</v>
      </c>
      <c r="GZ17" t="s">
        <v>160</v>
      </c>
      <c r="HA17" t="s">
        <v>160</v>
      </c>
      <c r="HB17" t="s">
        <v>160</v>
      </c>
      <c r="HC17" t="s">
        <v>160</v>
      </c>
      <c r="HD17" t="s">
        <v>160</v>
      </c>
      <c r="HE17" t="s">
        <v>160</v>
      </c>
      <c r="HF17" t="s">
        <v>160</v>
      </c>
      <c r="HG17" t="s">
        <v>160</v>
      </c>
      <c r="HH17" t="s">
        <v>160</v>
      </c>
      <c r="HI17" t="s">
        <v>160</v>
      </c>
      <c r="HJ17" t="s">
        <v>160</v>
      </c>
      <c r="HK17" t="s">
        <v>160</v>
      </c>
      <c r="HL17" t="s">
        <v>160</v>
      </c>
      <c r="HM17" t="s">
        <v>160</v>
      </c>
      <c r="HN17" t="s">
        <v>160</v>
      </c>
      <c r="HO17" t="s">
        <v>160</v>
      </c>
      <c r="HP17" t="s">
        <v>160</v>
      </c>
      <c r="HQ17" t="s">
        <v>160</v>
      </c>
      <c r="HR17" t="s">
        <v>160</v>
      </c>
      <c r="HS17" t="s">
        <v>160</v>
      </c>
      <c r="HT17" t="s">
        <v>160</v>
      </c>
      <c r="HU17" t="s">
        <v>160</v>
      </c>
      <c r="HV17" t="s">
        <v>160</v>
      </c>
      <c r="HW17" t="s">
        <v>160</v>
      </c>
      <c r="HX17" t="s">
        <v>160</v>
      </c>
      <c r="HY17" t="s">
        <v>160</v>
      </c>
      <c r="HZ17" t="s">
        <v>160</v>
      </c>
      <c r="IA17" t="s">
        <v>160</v>
      </c>
      <c r="IB17" t="s">
        <v>160</v>
      </c>
      <c r="IC17" t="s">
        <v>160</v>
      </c>
      <c r="ID17" t="s">
        <v>160</v>
      </c>
      <c r="IE17" t="s">
        <v>160</v>
      </c>
      <c r="IF17" t="s">
        <v>160</v>
      </c>
      <c r="IG17" t="s">
        <v>160</v>
      </c>
      <c r="IH17" t="s">
        <v>160</v>
      </c>
      <c r="II17" t="s">
        <v>160</v>
      </c>
      <c r="IJ17" t="s">
        <v>160</v>
      </c>
      <c r="IK17" t="s">
        <v>160</v>
      </c>
      <c r="IL17" t="s">
        <v>160</v>
      </c>
      <c r="IM17" t="s">
        <v>160</v>
      </c>
      <c r="IN17" t="s">
        <v>160</v>
      </c>
      <c r="IO17" t="s">
        <v>160</v>
      </c>
      <c r="IP17" t="s">
        <v>160</v>
      </c>
      <c r="IQ17" t="s">
        <v>160</v>
      </c>
      <c r="IR17" t="s">
        <v>160</v>
      </c>
      <c r="IS17" t="s">
        <v>160</v>
      </c>
      <c r="IT17" t="s">
        <v>160</v>
      </c>
      <c r="IU17" t="s">
        <v>160</v>
      </c>
      <c r="IV17" t="s">
        <v>160</v>
      </c>
      <c r="IW17" t="s">
        <v>160</v>
      </c>
      <c r="IX17" t="s">
        <v>160</v>
      </c>
      <c r="IY17" t="s">
        <v>160</v>
      </c>
      <c r="IZ17" t="s">
        <v>160</v>
      </c>
      <c r="JA17" t="s">
        <v>160</v>
      </c>
      <c r="JB17" t="s">
        <v>160</v>
      </c>
      <c r="JC17" t="s">
        <v>160</v>
      </c>
      <c r="JD17" t="s">
        <v>160</v>
      </c>
      <c r="JE17" t="s">
        <v>160</v>
      </c>
      <c r="JF17" t="s">
        <v>160</v>
      </c>
      <c r="JG17" t="s">
        <v>160</v>
      </c>
      <c r="JH17" t="s">
        <v>160</v>
      </c>
      <c r="JI17" t="s">
        <v>160</v>
      </c>
      <c r="JJ17" t="s">
        <v>160</v>
      </c>
      <c r="JK17" t="s">
        <v>160</v>
      </c>
      <c r="JL17" t="s">
        <v>160</v>
      </c>
      <c r="JM17" t="s">
        <v>160</v>
      </c>
      <c r="JN17" t="s">
        <v>160</v>
      </c>
      <c r="JO17" t="s">
        <v>160</v>
      </c>
      <c r="JP17" t="s">
        <v>160</v>
      </c>
      <c r="JQ17" t="s">
        <v>160</v>
      </c>
      <c r="JR17" t="s">
        <v>160</v>
      </c>
      <c r="JS17" t="s">
        <v>160</v>
      </c>
      <c r="JT17" t="s">
        <v>160</v>
      </c>
      <c r="JU17" t="s">
        <v>160</v>
      </c>
      <c r="JV17" t="s">
        <v>160</v>
      </c>
      <c r="JW17" t="s">
        <v>160</v>
      </c>
      <c r="JX17" t="s">
        <v>160</v>
      </c>
      <c r="JY17" t="s">
        <v>160</v>
      </c>
      <c r="JZ17" t="s">
        <v>160</v>
      </c>
      <c r="KA17" t="s">
        <v>160</v>
      </c>
      <c r="KB17" t="s">
        <v>160</v>
      </c>
      <c r="KC17" t="s">
        <v>160</v>
      </c>
      <c r="KD17" t="s">
        <v>160</v>
      </c>
      <c r="KE17" t="s">
        <v>160</v>
      </c>
      <c r="KF17" t="s">
        <v>160</v>
      </c>
      <c r="KG17" t="s">
        <v>160</v>
      </c>
      <c r="KH17" t="s">
        <v>160</v>
      </c>
      <c r="KI17" t="s">
        <v>160</v>
      </c>
      <c r="KJ17" t="s">
        <v>160</v>
      </c>
      <c r="KK17" t="s">
        <v>160</v>
      </c>
      <c r="KL17" t="s">
        <v>160</v>
      </c>
      <c r="KM17" t="s">
        <v>160</v>
      </c>
    </row>
    <row r="18" spans="1:299" x14ac:dyDescent="0.25">
      <c r="A18">
        <v>16</v>
      </c>
      <c r="B18" s="1">
        <v>40909</v>
      </c>
      <c r="C18" t="s">
        <v>160</v>
      </c>
      <c r="D18" t="s">
        <v>160</v>
      </c>
      <c r="E18" t="s">
        <v>160</v>
      </c>
      <c r="F18" t="s">
        <v>160</v>
      </c>
      <c r="G18" t="s">
        <v>160</v>
      </c>
      <c r="H18" t="s">
        <v>160</v>
      </c>
      <c r="I18" t="s">
        <v>160</v>
      </c>
      <c r="J18" t="s">
        <v>160</v>
      </c>
      <c r="K18" t="s">
        <v>160</v>
      </c>
      <c r="L18" t="s">
        <v>160</v>
      </c>
      <c r="M18" t="s">
        <v>160</v>
      </c>
      <c r="N18" t="s">
        <v>160</v>
      </c>
      <c r="O18" t="s">
        <v>160</v>
      </c>
      <c r="P18" t="s">
        <v>160</v>
      </c>
      <c r="Q18" t="s">
        <v>160</v>
      </c>
      <c r="R18" t="s">
        <v>160</v>
      </c>
      <c r="S18" t="s">
        <v>160</v>
      </c>
      <c r="T18" t="s">
        <v>160</v>
      </c>
      <c r="U18" t="s">
        <v>160</v>
      </c>
      <c r="V18" t="s">
        <v>160</v>
      </c>
      <c r="W18" t="s">
        <v>160</v>
      </c>
      <c r="X18" t="s">
        <v>160</v>
      </c>
      <c r="Y18" t="s">
        <v>160</v>
      </c>
      <c r="Z18" t="s">
        <v>160</v>
      </c>
      <c r="AA18" t="s">
        <v>160</v>
      </c>
      <c r="AB18" t="s">
        <v>160</v>
      </c>
      <c r="AC18" t="s">
        <v>160</v>
      </c>
      <c r="AD18" t="s">
        <v>160</v>
      </c>
      <c r="AE18" t="s">
        <v>160</v>
      </c>
      <c r="AF18" t="s">
        <v>160</v>
      </c>
      <c r="AG18" t="s">
        <v>160</v>
      </c>
      <c r="AH18" t="s">
        <v>160</v>
      </c>
      <c r="AI18" t="s">
        <v>160</v>
      </c>
      <c r="AJ18" t="s">
        <v>160</v>
      </c>
      <c r="AK18" t="s">
        <v>160</v>
      </c>
      <c r="AL18" t="s">
        <v>160</v>
      </c>
      <c r="AM18" t="s">
        <v>160</v>
      </c>
      <c r="AN18" t="s">
        <v>160</v>
      </c>
      <c r="AO18" t="s">
        <v>160</v>
      </c>
      <c r="AP18" t="s">
        <v>160</v>
      </c>
      <c r="AQ18" t="s">
        <v>160</v>
      </c>
      <c r="AR18" t="s">
        <v>160</v>
      </c>
      <c r="AS18" t="s">
        <v>160</v>
      </c>
      <c r="AT18" t="s">
        <v>160</v>
      </c>
      <c r="AU18" t="s">
        <v>160</v>
      </c>
      <c r="AV18" t="s">
        <v>160</v>
      </c>
      <c r="AW18" t="s">
        <v>160</v>
      </c>
      <c r="AX18" t="s">
        <v>160</v>
      </c>
      <c r="AY18" t="s">
        <v>160</v>
      </c>
      <c r="AZ18" t="s">
        <v>160</v>
      </c>
      <c r="BA18" t="s">
        <v>160</v>
      </c>
      <c r="BB18" t="s">
        <v>160</v>
      </c>
      <c r="BC18" t="s">
        <v>160</v>
      </c>
      <c r="BD18" t="s">
        <v>160</v>
      </c>
      <c r="BE18" t="s">
        <v>160</v>
      </c>
      <c r="BF18" t="s">
        <v>160</v>
      </c>
      <c r="BG18" t="s">
        <v>160</v>
      </c>
      <c r="BH18" t="s">
        <v>160</v>
      </c>
      <c r="BI18" t="s">
        <v>160</v>
      </c>
      <c r="BJ18" t="s">
        <v>160</v>
      </c>
      <c r="BK18" t="s">
        <v>160</v>
      </c>
      <c r="BL18" t="s">
        <v>160</v>
      </c>
      <c r="BM18" t="s">
        <v>160</v>
      </c>
      <c r="BN18" t="s">
        <v>160</v>
      </c>
      <c r="BO18" t="s">
        <v>160</v>
      </c>
      <c r="BP18" t="s">
        <v>160</v>
      </c>
      <c r="BQ18" t="s">
        <v>160</v>
      </c>
      <c r="BR18" t="s">
        <v>160</v>
      </c>
      <c r="BS18" t="s">
        <v>160</v>
      </c>
      <c r="BT18" t="s">
        <v>160</v>
      </c>
      <c r="BU18" t="s">
        <v>160</v>
      </c>
      <c r="BV18" t="s">
        <v>160</v>
      </c>
      <c r="BW18" t="s">
        <v>160</v>
      </c>
      <c r="BX18" t="s">
        <v>160</v>
      </c>
      <c r="BY18" t="s">
        <v>160</v>
      </c>
      <c r="BZ18" t="s">
        <v>160</v>
      </c>
      <c r="CA18" t="s">
        <v>160</v>
      </c>
      <c r="CB18" t="s">
        <v>160</v>
      </c>
      <c r="CC18" t="s">
        <v>160</v>
      </c>
      <c r="CD18" t="s">
        <v>160</v>
      </c>
      <c r="CE18" t="s">
        <v>160</v>
      </c>
      <c r="CF18" t="s">
        <v>160</v>
      </c>
      <c r="CG18" t="s">
        <v>160</v>
      </c>
      <c r="CH18" t="s">
        <v>160</v>
      </c>
      <c r="CI18" t="s">
        <v>160</v>
      </c>
      <c r="CJ18" t="s">
        <v>160</v>
      </c>
      <c r="CK18" t="s">
        <v>160</v>
      </c>
      <c r="CL18" t="s">
        <v>160</v>
      </c>
      <c r="CM18" t="s">
        <v>160</v>
      </c>
      <c r="CN18" t="s">
        <v>160</v>
      </c>
      <c r="CO18" t="s">
        <v>160</v>
      </c>
      <c r="CP18" t="s">
        <v>160</v>
      </c>
      <c r="CQ18" t="s">
        <v>160</v>
      </c>
      <c r="CR18" t="s">
        <v>160</v>
      </c>
      <c r="CS18" t="s">
        <v>160</v>
      </c>
      <c r="CT18" t="s">
        <v>160</v>
      </c>
      <c r="CU18" t="s">
        <v>160</v>
      </c>
      <c r="CV18" t="s">
        <v>160</v>
      </c>
      <c r="CW18" t="s">
        <v>160</v>
      </c>
      <c r="CX18">
        <v>407595655.79000002</v>
      </c>
      <c r="CY18">
        <v>411761815.08999997</v>
      </c>
      <c r="CZ18">
        <v>487657658.31</v>
      </c>
      <c r="DA18">
        <v>467783392.68000001</v>
      </c>
      <c r="DB18">
        <v>415309981.25</v>
      </c>
      <c r="DC18">
        <v>367289986.19</v>
      </c>
      <c r="DD18">
        <v>384115745.44</v>
      </c>
      <c r="DE18">
        <v>383428704.13</v>
      </c>
      <c r="DF18">
        <v>425133966.31999999</v>
      </c>
      <c r="DG18">
        <v>415501936.22000003</v>
      </c>
      <c r="DH18">
        <v>432433684.18000001</v>
      </c>
      <c r="DI18">
        <v>494420567.27999997</v>
      </c>
      <c r="DJ18">
        <v>434955349.51999998</v>
      </c>
      <c r="DK18">
        <v>369777506.41000003</v>
      </c>
      <c r="DL18">
        <v>429632189.05000001</v>
      </c>
      <c r="DM18">
        <v>405177676.26999998</v>
      </c>
      <c r="DN18">
        <v>388282159.14999998</v>
      </c>
      <c r="DO18">
        <v>389868588.99000001</v>
      </c>
      <c r="DP18">
        <v>408175533.42000002</v>
      </c>
      <c r="DQ18">
        <v>407903542.88</v>
      </c>
      <c r="DR18">
        <v>429338123.12</v>
      </c>
      <c r="DS18">
        <v>393616734.81999999</v>
      </c>
      <c r="DT18">
        <v>413780391.57999998</v>
      </c>
      <c r="DU18">
        <v>399833659.36000001</v>
      </c>
      <c r="DV18">
        <v>384535600.18000001</v>
      </c>
      <c r="DW18">
        <v>392936217.41000003</v>
      </c>
      <c r="DX18">
        <v>434216189.44</v>
      </c>
      <c r="DY18">
        <v>352502293.10000002</v>
      </c>
      <c r="DZ18">
        <v>415970127.61000001</v>
      </c>
      <c r="EA18">
        <v>379691765.75999999</v>
      </c>
      <c r="EB18">
        <v>466566555.00999999</v>
      </c>
      <c r="EC18">
        <v>409941075.88</v>
      </c>
      <c r="ED18">
        <v>384031452.56</v>
      </c>
      <c r="EE18">
        <v>337612583.56</v>
      </c>
      <c r="EF18">
        <v>345311219.22000003</v>
      </c>
      <c r="EG18">
        <v>358108946.51999998</v>
      </c>
      <c r="EH18">
        <v>372635897.44999999</v>
      </c>
      <c r="EI18">
        <v>349213517.77999997</v>
      </c>
      <c r="EJ18">
        <v>313726598.31</v>
      </c>
      <c r="EK18">
        <v>340538465.08999997</v>
      </c>
      <c r="EL18">
        <v>312661221.77999997</v>
      </c>
      <c r="EM18">
        <v>367511934.66000003</v>
      </c>
      <c r="EN18">
        <v>345211254.47000003</v>
      </c>
      <c r="EO18">
        <v>344205392.08999997</v>
      </c>
      <c r="EP18">
        <v>401923539.61000001</v>
      </c>
      <c r="EQ18">
        <v>356075536.06999999</v>
      </c>
      <c r="ER18">
        <v>298827250.85000002</v>
      </c>
      <c r="ES18">
        <v>368576069.22000003</v>
      </c>
      <c r="ET18">
        <v>325173012.67000002</v>
      </c>
      <c r="EU18">
        <v>343426197.11000001</v>
      </c>
      <c r="EV18">
        <v>323200824.26999998</v>
      </c>
      <c r="EW18">
        <v>347838386.12</v>
      </c>
      <c r="EX18">
        <v>334708757.70999998</v>
      </c>
      <c r="EY18">
        <v>351812100.31</v>
      </c>
      <c r="EZ18">
        <v>333358295.49000001</v>
      </c>
      <c r="FA18">
        <v>326803351.61000001</v>
      </c>
      <c r="FB18">
        <v>328523150.68000001</v>
      </c>
      <c r="FC18">
        <v>310634545.54000002</v>
      </c>
      <c r="FD18">
        <v>315821004.44999999</v>
      </c>
      <c r="FE18">
        <v>343007789.22000003</v>
      </c>
      <c r="FF18">
        <v>289911466.89999998</v>
      </c>
      <c r="FG18">
        <v>362166302.30000001</v>
      </c>
      <c r="FH18">
        <v>334235703.60000002</v>
      </c>
      <c r="FI18">
        <v>404745241.73000002</v>
      </c>
      <c r="FJ18">
        <v>359119859.47000003</v>
      </c>
      <c r="FK18">
        <v>333558539.99000001</v>
      </c>
      <c r="FL18">
        <v>581950857.84000003</v>
      </c>
      <c r="FM18">
        <v>579232932.87</v>
      </c>
      <c r="FN18">
        <v>924588149.75999999</v>
      </c>
      <c r="FO18">
        <v>758042120.89999998</v>
      </c>
      <c r="FP18">
        <v>566266157.04999995</v>
      </c>
      <c r="FQ18">
        <v>498279211</v>
      </c>
      <c r="FR18">
        <v>478708681.13</v>
      </c>
      <c r="FS18">
        <v>580897560.98000002</v>
      </c>
      <c r="FT18">
        <v>609243797.5</v>
      </c>
      <c r="FU18">
        <v>622600513.75</v>
      </c>
      <c r="FV18">
        <v>793117507.04999995</v>
      </c>
      <c r="FW18">
        <v>791629958.11000001</v>
      </c>
      <c r="FX18">
        <v>703776168.74000001</v>
      </c>
      <c r="FY18">
        <v>578291002.48000002</v>
      </c>
      <c r="FZ18">
        <v>611969663.67999995</v>
      </c>
      <c r="GA18">
        <v>642476432.10000002</v>
      </c>
      <c r="GB18">
        <v>500046374.07999998</v>
      </c>
      <c r="GC18">
        <v>605527587.09000003</v>
      </c>
      <c r="GD18">
        <v>557384955</v>
      </c>
      <c r="GE18">
        <v>574147734.08000004</v>
      </c>
      <c r="GF18">
        <v>620778741.53999996</v>
      </c>
      <c r="GG18">
        <v>560894794.77999997</v>
      </c>
      <c r="GH18">
        <v>606949190.00999999</v>
      </c>
      <c r="GI18">
        <v>554558212.88999999</v>
      </c>
      <c r="GJ18">
        <v>564093571.62</v>
      </c>
      <c r="GK18">
        <v>557197151.71000004</v>
      </c>
      <c r="GL18">
        <v>646901699.85000002</v>
      </c>
      <c r="GM18">
        <v>530627668.38</v>
      </c>
      <c r="GN18">
        <v>560164200.88</v>
      </c>
      <c r="GO18">
        <v>499951032.18000001</v>
      </c>
      <c r="GP18">
        <v>608300700.03999996</v>
      </c>
      <c r="GQ18">
        <v>567023024.79999995</v>
      </c>
      <c r="GR18">
        <v>514239928.54000002</v>
      </c>
      <c r="GS18" t="s">
        <v>160</v>
      </c>
      <c r="GT18" t="s">
        <v>160</v>
      </c>
      <c r="GU18" t="s">
        <v>160</v>
      </c>
      <c r="GV18" t="s">
        <v>160</v>
      </c>
      <c r="GW18" t="s">
        <v>160</v>
      </c>
      <c r="GX18" t="s">
        <v>160</v>
      </c>
      <c r="GY18" t="s">
        <v>160</v>
      </c>
      <c r="GZ18" t="s">
        <v>160</v>
      </c>
      <c r="HA18" t="s">
        <v>160</v>
      </c>
      <c r="HB18" t="s">
        <v>160</v>
      </c>
      <c r="HC18" t="s">
        <v>160</v>
      </c>
      <c r="HD18" t="s">
        <v>160</v>
      </c>
      <c r="HE18" t="s">
        <v>160</v>
      </c>
      <c r="HF18" t="s">
        <v>160</v>
      </c>
      <c r="HG18" t="s">
        <v>160</v>
      </c>
      <c r="HH18" t="s">
        <v>160</v>
      </c>
      <c r="HI18" t="s">
        <v>160</v>
      </c>
      <c r="HJ18" t="s">
        <v>160</v>
      </c>
      <c r="HK18" t="s">
        <v>160</v>
      </c>
      <c r="HL18" t="s">
        <v>160</v>
      </c>
      <c r="HM18" t="s">
        <v>160</v>
      </c>
      <c r="HN18" t="s">
        <v>160</v>
      </c>
      <c r="HO18" t="s">
        <v>160</v>
      </c>
      <c r="HP18" t="s">
        <v>160</v>
      </c>
      <c r="HQ18" t="s">
        <v>160</v>
      </c>
      <c r="HR18" t="s">
        <v>160</v>
      </c>
      <c r="HS18" t="s">
        <v>160</v>
      </c>
      <c r="HT18" t="s">
        <v>160</v>
      </c>
      <c r="HU18" t="s">
        <v>160</v>
      </c>
      <c r="HV18" t="s">
        <v>160</v>
      </c>
      <c r="HW18" t="s">
        <v>160</v>
      </c>
      <c r="HX18" t="s">
        <v>160</v>
      </c>
      <c r="HY18" t="s">
        <v>160</v>
      </c>
      <c r="HZ18" t="s">
        <v>160</v>
      </c>
      <c r="IA18" t="s">
        <v>160</v>
      </c>
      <c r="IB18" t="s">
        <v>160</v>
      </c>
      <c r="IC18" t="s">
        <v>160</v>
      </c>
      <c r="ID18" t="s">
        <v>160</v>
      </c>
      <c r="IE18" t="s">
        <v>160</v>
      </c>
      <c r="IF18" t="s">
        <v>160</v>
      </c>
      <c r="IG18" t="s">
        <v>160</v>
      </c>
      <c r="IH18" t="s">
        <v>160</v>
      </c>
      <c r="II18" t="s">
        <v>160</v>
      </c>
      <c r="IJ18" t="s">
        <v>160</v>
      </c>
      <c r="IK18" t="s">
        <v>160</v>
      </c>
      <c r="IL18" t="s">
        <v>160</v>
      </c>
      <c r="IM18" t="s">
        <v>160</v>
      </c>
      <c r="IN18" t="s">
        <v>160</v>
      </c>
      <c r="IO18" t="s">
        <v>160</v>
      </c>
      <c r="IP18" t="s">
        <v>160</v>
      </c>
      <c r="IQ18" t="s">
        <v>160</v>
      </c>
      <c r="IR18" t="s">
        <v>160</v>
      </c>
      <c r="IS18" t="s">
        <v>160</v>
      </c>
      <c r="IT18" t="s">
        <v>160</v>
      </c>
      <c r="IU18" t="s">
        <v>160</v>
      </c>
      <c r="IV18" t="s">
        <v>160</v>
      </c>
      <c r="IW18" t="s">
        <v>160</v>
      </c>
      <c r="IX18" t="s">
        <v>160</v>
      </c>
      <c r="IY18" t="s">
        <v>160</v>
      </c>
      <c r="IZ18" t="s">
        <v>160</v>
      </c>
      <c r="JA18" t="s">
        <v>160</v>
      </c>
      <c r="JB18" t="s">
        <v>160</v>
      </c>
      <c r="JC18" t="s">
        <v>160</v>
      </c>
      <c r="JD18" t="s">
        <v>160</v>
      </c>
      <c r="JE18" t="s">
        <v>160</v>
      </c>
      <c r="JF18" t="s">
        <v>160</v>
      </c>
      <c r="JG18" t="s">
        <v>160</v>
      </c>
      <c r="JH18" t="s">
        <v>160</v>
      </c>
      <c r="JI18" t="s">
        <v>160</v>
      </c>
      <c r="JJ18" t="s">
        <v>160</v>
      </c>
      <c r="JK18" t="s">
        <v>160</v>
      </c>
      <c r="JL18" t="s">
        <v>160</v>
      </c>
      <c r="JM18" t="s">
        <v>160</v>
      </c>
      <c r="JN18" t="s">
        <v>160</v>
      </c>
      <c r="JO18" t="s">
        <v>160</v>
      </c>
      <c r="JP18" t="s">
        <v>160</v>
      </c>
      <c r="JQ18" t="s">
        <v>160</v>
      </c>
      <c r="JR18" t="s">
        <v>160</v>
      </c>
      <c r="JS18" t="s">
        <v>160</v>
      </c>
      <c r="JT18" t="s">
        <v>160</v>
      </c>
      <c r="JU18" t="s">
        <v>160</v>
      </c>
      <c r="JV18" t="s">
        <v>160</v>
      </c>
      <c r="JW18" t="s">
        <v>160</v>
      </c>
      <c r="JX18" t="s">
        <v>160</v>
      </c>
      <c r="JY18" t="s">
        <v>160</v>
      </c>
      <c r="JZ18" t="s">
        <v>160</v>
      </c>
      <c r="KA18" t="s">
        <v>160</v>
      </c>
      <c r="KB18" t="s">
        <v>160</v>
      </c>
      <c r="KC18" t="s">
        <v>160</v>
      </c>
      <c r="KD18" t="s">
        <v>160</v>
      </c>
      <c r="KE18" t="s">
        <v>160</v>
      </c>
      <c r="KF18" t="s">
        <v>160</v>
      </c>
      <c r="KG18" t="s">
        <v>160</v>
      </c>
      <c r="KH18" t="s">
        <v>160</v>
      </c>
      <c r="KI18" t="s">
        <v>160</v>
      </c>
      <c r="KJ18" t="s">
        <v>160</v>
      </c>
      <c r="KK18" t="s">
        <v>160</v>
      </c>
      <c r="KL18" t="s">
        <v>160</v>
      </c>
      <c r="KM18" t="s">
        <v>160</v>
      </c>
    </row>
    <row r="19" spans="1:299" x14ac:dyDescent="0.25">
      <c r="A19">
        <v>17</v>
      </c>
      <c r="B19" s="1">
        <v>40940</v>
      </c>
      <c r="C19" t="s">
        <v>160</v>
      </c>
      <c r="D19" t="s">
        <v>160</v>
      </c>
      <c r="E19" t="s">
        <v>160</v>
      </c>
      <c r="F19" t="s">
        <v>160</v>
      </c>
      <c r="G19" t="s">
        <v>160</v>
      </c>
      <c r="H19" t="s">
        <v>160</v>
      </c>
      <c r="I19" t="s">
        <v>160</v>
      </c>
      <c r="J19" t="s">
        <v>160</v>
      </c>
      <c r="K19" t="s">
        <v>160</v>
      </c>
      <c r="L19" t="s">
        <v>160</v>
      </c>
      <c r="M19" t="s">
        <v>160</v>
      </c>
      <c r="N19" t="s">
        <v>160</v>
      </c>
      <c r="O19" t="s">
        <v>160</v>
      </c>
      <c r="P19" t="s">
        <v>160</v>
      </c>
      <c r="Q19" t="s">
        <v>160</v>
      </c>
      <c r="R19" t="s">
        <v>160</v>
      </c>
      <c r="S19" t="s">
        <v>160</v>
      </c>
      <c r="T19" t="s">
        <v>160</v>
      </c>
      <c r="U19" t="s">
        <v>160</v>
      </c>
      <c r="V19" t="s">
        <v>160</v>
      </c>
      <c r="W19" t="s">
        <v>160</v>
      </c>
      <c r="X19" t="s">
        <v>160</v>
      </c>
      <c r="Y19" t="s">
        <v>160</v>
      </c>
      <c r="Z19" t="s">
        <v>160</v>
      </c>
      <c r="AA19" t="s">
        <v>160</v>
      </c>
      <c r="AB19" t="s">
        <v>160</v>
      </c>
      <c r="AC19" t="s">
        <v>160</v>
      </c>
      <c r="AD19" t="s">
        <v>160</v>
      </c>
      <c r="AE19" t="s">
        <v>160</v>
      </c>
      <c r="AF19" t="s">
        <v>160</v>
      </c>
      <c r="AG19" t="s">
        <v>160</v>
      </c>
      <c r="AH19" t="s">
        <v>160</v>
      </c>
      <c r="AI19" t="s">
        <v>160</v>
      </c>
      <c r="AJ19" t="s">
        <v>160</v>
      </c>
      <c r="AK19" t="s">
        <v>160</v>
      </c>
      <c r="AL19" t="s">
        <v>160</v>
      </c>
      <c r="AM19" t="s">
        <v>160</v>
      </c>
      <c r="AN19" t="s">
        <v>160</v>
      </c>
      <c r="AO19" t="s">
        <v>160</v>
      </c>
      <c r="AP19" t="s">
        <v>160</v>
      </c>
      <c r="AQ19" t="s">
        <v>160</v>
      </c>
      <c r="AR19" t="s">
        <v>160</v>
      </c>
      <c r="AS19" t="s">
        <v>160</v>
      </c>
      <c r="AT19" t="s">
        <v>160</v>
      </c>
      <c r="AU19" t="s">
        <v>160</v>
      </c>
      <c r="AV19" t="s">
        <v>160</v>
      </c>
      <c r="AW19" t="s">
        <v>160</v>
      </c>
      <c r="AX19" t="s">
        <v>160</v>
      </c>
      <c r="AY19" t="s">
        <v>160</v>
      </c>
      <c r="AZ19" t="s">
        <v>160</v>
      </c>
      <c r="BA19" t="s">
        <v>160</v>
      </c>
      <c r="BB19" t="s">
        <v>160</v>
      </c>
      <c r="BC19" t="s">
        <v>160</v>
      </c>
      <c r="BD19" t="s">
        <v>160</v>
      </c>
      <c r="BE19" t="s">
        <v>160</v>
      </c>
      <c r="BF19" t="s">
        <v>160</v>
      </c>
      <c r="BG19" t="s">
        <v>160</v>
      </c>
      <c r="BH19" t="s">
        <v>160</v>
      </c>
      <c r="BI19" t="s">
        <v>160</v>
      </c>
      <c r="BJ19" t="s">
        <v>160</v>
      </c>
      <c r="BK19" t="s">
        <v>160</v>
      </c>
      <c r="BL19" t="s">
        <v>160</v>
      </c>
      <c r="BM19" t="s">
        <v>160</v>
      </c>
      <c r="BN19" t="s">
        <v>160</v>
      </c>
      <c r="BO19" t="s">
        <v>160</v>
      </c>
      <c r="BP19" t="s">
        <v>160</v>
      </c>
      <c r="BQ19" t="s">
        <v>160</v>
      </c>
      <c r="BR19" t="s">
        <v>160</v>
      </c>
      <c r="BS19" t="s">
        <v>160</v>
      </c>
      <c r="BT19" t="s">
        <v>160</v>
      </c>
      <c r="BU19" t="s">
        <v>160</v>
      </c>
      <c r="BV19" t="s">
        <v>160</v>
      </c>
      <c r="BW19" t="s">
        <v>160</v>
      </c>
      <c r="BX19" t="s">
        <v>160</v>
      </c>
      <c r="BY19" t="s">
        <v>160</v>
      </c>
      <c r="BZ19" t="s">
        <v>160</v>
      </c>
      <c r="CA19" t="s">
        <v>160</v>
      </c>
      <c r="CB19" t="s">
        <v>160</v>
      </c>
      <c r="CC19" t="s">
        <v>160</v>
      </c>
      <c r="CD19" t="s">
        <v>160</v>
      </c>
      <c r="CE19" t="s">
        <v>160</v>
      </c>
      <c r="CF19" t="s">
        <v>160</v>
      </c>
      <c r="CG19" t="s">
        <v>160</v>
      </c>
      <c r="CH19" t="s">
        <v>160</v>
      </c>
      <c r="CI19" t="s">
        <v>160</v>
      </c>
      <c r="CJ19" t="s">
        <v>160</v>
      </c>
      <c r="CK19" t="s">
        <v>160</v>
      </c>
      <c r="CL19" t="s">
        <v>160</v>
      </c>
      <c r="CM19" t="s">
        <v>160</v>
      </c>
      <c r="CN19" t="s">
        <v>160</v>
      </c>
      <c r="CO19" t="s">
        <v>160</v>
      </c>
      <c r="CP19" t="s">
        <v>160</v>
      </c>
      <c r="CQ19" t="s">
        <v>160</v>
      </c>
      <c r="CR19" t="s">
        <v>160</v>
      </c>
      <c r="CS19" t="s">
        <v>160</v>
      </c>
      <c r="CT19" t="s">
        <v>160</v>
      </c>
      <c r="CU19" t="s">
        <v>160</v>
      </c>
      <c r="CV19" t="s">
        <v>160</v>
      </c>
      <c r="CW19" t="s">
        <v>160</v>
      </c>
      <c r="CX19">
        <v>408859202.31999999</v>
      </c>
      <c r="CY19">
        <v>413532390.88999999</v>
      </c>
      <c r="CZ19">
        <v>490681135.79000002</v>
      </c>
      <c r="DA19">
        <v>471151433.11000001</v>
      </c>
      <c r="DB19">
        <v>415559167.24000001</v>
      </c>
      <c r="DC19">
        <v>369750829.10000002</v>
      </c>
      <c r="DD19">
        <v>385613796.85000002</v>
      </c>
      <c r="DE19">
        <v>385307504.77999997</v>
      </c>
      <c r="DF19">
        <v>430150547.13</v>
      </c>
      <c r="DG19">
        <v>417205494.14999998</v>
      </c>
      <c r="DH19">
        <v>432693144.38999999</v>
      </c>
      <c r="DI19">
        <v>509327347.38999999</v>
      </c>
      <c r="DJ19">
        <v>437478090.55000001</v>
      </c>
      <c r="DK19">
        <v>369888439.66000003</v>
      </c>
      <c r="DL19">
        <v>431522570.69</v>
      </c>
      <c r="DM19">
        <v>405420782.88</v>
      </c>
      <c r="DN19">
        <v>390340054.58999997</v>
      </c>
      <c r="DO19">
        <v>392597669.12</v>
      </c>
      <c r="DP19">
        <v>409236789.81</v>
      </c>
      <c r="DQ19">
        <v>408719349.95999998</v>
      </c>
      <c r="DR19">
        <v>430110931.74000001</v>
      </c>
      <c r="DS19">
        <v>395820988.54000002</v>
      </c>
      <c r="DT19">
        <v>415063110.79000002</v>
      </c>
      <c r="DU19">
        <v>400353443.12</v>
      </c>
      <c r="DV19">
        <v>385843021.22000003</v>
      </c>
      <c r="DW19">
        <v>394547255.89999998</v>
      </c>
      <c r="DX19">
        <v>435388573.14999998</v>
      </c>
      <c r="DY19">
        <v>353489299.51999998</v>
      </c>
      <c r="DZ19">
        <v>417301232.01999998</v>
      </c>
      <c r="EA19">
        <v>380071457.52999997</v>
      </c>
      <c r="EB19">
        <v>466939808.25999999</v>
      </c>
      <c r="EC19">
        <v>412933645.73000002</v>
      </c>
      <c r="ED19">
        <v>384991531.19</v>
      </c>
      <c r="EE19">
        <v>337916434.88</v>
      </c>
      <c r="EF19">
        <v>346519808.49000001</v>
      </c>
      <c r="EG19">
        <v>362263010.30000001</v>
      </c>
      <c r="EH19">
        <v>370474609.24000001</v>
      </c>
      <c r="EI19">
        <v>349597652.64999998</v>
      </c>
      <c r="EJ19">
        <v>316110920.45999998</v>
      </c>
      <c r="EK19">
        <v>340129818.94</v>
      </c>
      <c r="EL19">
        <v>315318842.16000003</v>
      </c>
      <c r="EM19">
        <v>366960666.75999999</v>
      </c>
      <c r="EN19">
        <v>344866043.20999998</v>
      </c>
      <c r="EO19">
        <v>340247030.07999998</v>
      </c>
      <c r="EP19">
        <v>394729108.25999999</v>
      </c>
      <c r="EQ19">
        <v>354793664.13999999</v>
      </c>
      <c r="ER19">
        <v>298976664.48000002</v>
      </c>
      <c r="ES19">
        <v>368281208.36000001</v>
      </c>
      <c r="ET19">
        <v>325498185.68000001</v>
      </c>
      <c r="EU19">
        <v>340575759.68000001</v>
      </c>
      <c r="EV19">
        <v>321811060.73000002</v>
      </c>
      <c r="EW19">
        <v>345994842.68000001</v>
      </c>
      <c r="EX19">
        <v>335880238.36000001</v>
      </c>
      <c r="EY19">
        <v>353008261.44999999</v>
      </c>
      <c r="EZ19">
        <v>334525049.51999998</v>
      </c>
      <c r="FA19">
        <v>330430868.81</v>
      </c>
      <c r="FB19">
        <v>329377310.87</v>
      </c>
      <c r="FC19">
        <v>311380068.44999999</v>
      </c>
      <c r="FD19">
        <v>318473900.88999999</v>
      </c>
      <c r="FE19">
        <v>344791429.72000003</v>
      </c>
      <c r="FF19">
        <v>291303041.94</v>
      </c>
      <c r="FG19">
        <v>362166302.30000001</v>
      </c>
      <c r="FH19">
        <v>332163442.24000001</v>
      </c>
      <c r="FI19">
        <v>405311885.06999999</v>
      </c>
      <c r="FJ19">
        <v>357072876.26999998</v>
      </c>
      <c r="FK19">
        <v>335026197.56999999</v>
      </c>
      <c r="FL19">
        <v>585326172.80999994</v>
      </c>
      <c r="FM19">
        <v>584272259.38999999</v>
      </c>
      <c r="FN19">
        <v>924588149.75999999</v>
      </c>
      <c r="FO19">
        <v>777296390.76999998</v>
      </c>
      <c r="FP19">
        <v>566266157.04999995</v>
      </c>
      <c r="FQ19">
        <v>501169230.42000002</v>
      </c>
      <c r="FR19">
        <v>483878734.88999999</v>
      </c>
      <c r="FS19">
        <v>580897560.98000002</v>
      </c>
      <c r="FT19">
        <v>627582035.79999995</v>
      </c>
      <c r="FU19">
        <v>633122462.44000006</v>
      </c>
      <c r="FV19">
        <v>808503986.67999995</v>
      </c>
      <c r="FW19">
        <v>874196962.74000001</v>
      </c>
      <c r="FX19">
        <v>717218293.57000005</v>
      </c>
      <c r="FY19">
        <v>578291002.48000002</v>
      </c>
      <c r="FZ19">
        <v>619374496.61000001</v>
      </c>
      <c r="GA19">
        <v>642476432.10000002</v>
      </c>
      <c r="GB19">
        <v>512747551.98000002</v>
      </c>
      <c r="GC19">
        <v>619575827.11000001</v>
      </c>
      <c r="GD19">
        <v>564408005.42999995</v>
      </c>
      <c r="GE19">
        <v>573631001.12</v>
      </c>
      <c r="GF19">
        <v>620778741.53999996</v>
      </c>
      <c r="GG19">
        <v>565774579.5</v>
      </c>
      <c r="GH19">
        <v>603793054.23000002</v>
      </c>
      <c r="GI19">
        <v>554558212.88999999</v>
      </c>
      <c r="GJ19">
        <v>564093571.62</v>
      </c>
      <c r="GK19">
        <v>557197151.71000004</v>
      </c>
      <c r="GL19">
        <v>646901699.85000002</v>
      </c>
      <c r="GM19">
        <v>530627668.38</v>
      </c>
      <c r="GN19">
        <v>565429744.37</v>
      </c>
      <c r="GO19">
        <v>505750464.16000003</v>
      </c>
      <c r="GP19">
        <v>608300700.03999996</v>
      </c>
      <c r="GQ19">
        <v>582049134.96000004</v>
      </c>
      <c r="GR19">
        <v>514239928.54000002</v>
      </c>
      <c r="GS19" t="s">
        <v>160</v>
      </c>
      <c r="GT19" t="s">
        <v>160</v>
      </c>
      <c r="GU19" t="s">
        <v>160</v>
      </c>
      <c r="GV19" t="s">
        <v>160</v>
      </c>
      <c r="GW19" t="s">
        <v>160</v>
      </c>
      <c r="GX19" t="s">
        <v>160</v>
      </c>
      <c r="GY19" t="s">
        <v>160</v>
      </c>
      <c r="GZ19" t="s">
        <v>160</v>
      </c>
      <c r="HA19" t="s">
        <v>160</v>
      </c>
      <c r="HB19" t="s">
        <v>160</v>
      </c>
      <c r="HC19" t="s">
        <v>160</v>
      </c>
      <c r="HD19" t="s">
        <v>160</v>
      </c>
      <c r="HE19" t="s">
        <v>160</v>
      </c>
      <c r="HF19" t="s">
        <v>160</v>
      </c>
      <c r="HG19" t="s">
        <v>160</v>
      </c>
      <c r="HH19" t="s">
        <v>160</v>
      </c>
      <c r="HI19" t="s">
        <v>160</v>
      </c>
      <c r="HJ19" t="s">
        <v>160</v>
      </c>
      <c r="HK19" t="s">
        <v>160</v>
      </c>
      <c r="HL19" t="s">
        <v>160</v>
      </c>
      <c r="HM19" t="s">
        <v>160</v>
      </c>
      <c r="HN19" t="s">
        <v>160</v>
      </c>
      <c r="HO19" t="s">
        <v>160</v>
      </c>
      <c r="HP19" t="s">
        <v>160</v>
      </c>
      <c r="HQ19" t="s">
        <v>160</v>
      </c>
      <c r="HR19" t="s">
        <v>160</v>
      </c>
      <c r="HS19" t="s">
        <v>160</v>
      </c>
      <c r="HT19" t="s">
        <v>160</v>
      </c>
      <c r="HU19" t="s">
        <v>160</v>
      </c>
      <c r="HV19" t="s">
        <v>160</v>
      </c>
      <c r="HW19" t="s">
        <v>160</v>
      </c>
      <c r="HX19" t="s">
        <v>160</v>
      </c>
      <c r="HY19" t="s">
        <v>160</v>
      </c>
      <c r="HZ19" t="s">
        <v>160</v>
      </c>
      <c r="IA19" t="s">
        <v>160</v>
      </c>
      <c r="IB19" t="s">
        <v>160</v>
      </c>
      <c r="IC19" t="s">
        <v>160</v>
      </c>
      <c r="ID19" t="s">
        <v>160</v>
      </c>
      <c r="IE19" t="s">
        <v>160</v>
      </c>
      <c r="IF19" t="s">
        <v>160</v>
      </c>
      <c r="IG19" t="s">
        <v>160</v>
      </c>
      <c r="IH19" t="s">
        <v>160</v>
      </c>
      <c r="II19" t="s">
        <v>160</v>
      </c>
      <c r="IJ19" t="s">
        <v>160</v>
      </c>
      <c r="IK19" t="s">
        <v>160</v>
      </c>
      <c r="IL19" t="s">
        <v>160</v>
      </c>
      <c r="IM19" t="s">
        <v>160</v>
      </c>
      <c r="IN19" t="s">
        <v>160</v>
      </c>
      <c r="IO19" t="s">
        <v>160</v>
      </c>
      <c r="IP19" t="s">
        <v>160</v>
      </c>
      <c r="IQ19" t="s">
        <v>160</v>
      </c>
      <c r="IR19" t="s">
        <v>160</v>
      </c>
      <c r="IS19" t="s">
        <v>160</v>
      </c>
      <c r="IT19" t="s">
        <v>160</v>
      </c>
      <c r="IU19" t="s">
        <v>160</v>
      </c>
      <c r="IV19" t="s">
        <v>160</v>
      </c>
      <c r="IW19" t="s">
        <v>160</v>
      </c>
      <c r="IX19" t="s">
        <v>160</v>
      </c>
      <c r="IY19" t="s">
        <v>160</v>
      </c>
      <c r="IZ19" t="s">
        <v>160</v>
      </c>
      <c r="JA19" t="s">
        <v>160</v>
      </c>
      <c r="JB19" t="s">
        <v>160</v>
      </c>
      <c r="JC19" t="s">
        <v>160</v>
      </c>
      <c r="JD19" t="s">
        <v>160</v>
      </c>
      <c r="JE19" t="s">
        <v>160</v>
      </c>
      <c r="JF19" t="s">
        <v>160</v>
      </c>
      <c r="JG19" t="s">
        <v>160</v>
      </c>
      <c r="JH19" t="s">
        <v>160</v>
      </c>
      <c r="JI19" t="s">
        <v>160</v>
      </c>
      <c r="JJ19" t="s">
        <v>160</v>
      </c>
      <c r="JK19" t="s">
        <v>160</v>
      </c>
      <c r="JL19" t="s">
        <v>160</v>
      </c>
      <c r="JM19" t="s">
        <v>160</v>
      </c>
      <c r="JN19" t="s">
        <v>160</v>
      </c>
      <c r="JO19" t="s">
        <v>160</v>
      </c>
      <c r="JP19" t="s">
        <v>160</v>
      </c>
      <c r="JQ19" t="s">
        <v>160</v>
      </c>
      <c r="JR19" t="s">
        <v>160</v>
      </c>
      <c r="JS19" t="s">
        <v>160</v>
      </c>
      <c r="JT19" t="s">
        <v>160</v>
      </c>
      <c r="JU19" t="s">
        <v>160</v>
      </c>
      <c r="JV19" t="s">
        <v>160</v>
      </c>
      <c r="JW19" t="s">
        <v>160</v>
      </c>
      <c r="JX19" t="s">
        <v>160</v>
      </c>
      <c r="JY19" t="s">
        <v>160</v>
      </c>
      <c r="JZ19" t="s">
        <v>160</v>
      </c>
      <c r="KA19" t="s">
        <v>160</v>
      </c>
      <c r="KB19" t="s">
        <v>160</v>
      </c>
      <c r="KC19" t="s">
        <v>160</v>
      </c>
      <c r="KD19" t="s">
        <v>160</v>
      </c>
      <c r="KE19" t="s">
        <v>160</v>
      </c>
      <c r="KF19" t="s">
        <v>160</v>
      </c>
      <c r="KG19" t="s">
        <v>160</v>
      </c>
      <c r="KH19" t="s">
        <v>160</v>
      </c>
      <c r="KI19" t="s">
        <v>160</v>
      </c>
      <c r="KJ19" t="s">
        <v>160</v>
      </c>
      <c r="KK19" t="s">
        <v>160</v>
      </c>
      <c r="KL19" t="s">
        <v>160</v>
      </c>
      <c r="KM19" t="s">
        <v>160</v>
      </c>
    </row>
    <row r="20" spans="1:299" x14ac:dyDescent="0.25">
      <c r="A20">
        <v>18</v>
      </c>
      <c r="B20" s="1">
        <v>40969</v>
      </c>
      <c r="C20" t="s">
        <v>160</v>
      </c>
      <c r="D20" t="s">
        <v>160</v>
      </c>
      <c r="E20" t="s">
        <v>160</v>
      </c>
      <c r="F20" t="s">
        <v>160</v>
      </c>
      <c r="G20" t="s">
        <v>160</v>
      </c>
      <c r="H20" t="s">
        <v>160</v>
      </c>
      <c r="I20" t="s">
        <v>160</v>
      </c>
      <c r="J20" t="s">
        <v>160</v>
      </c>
      <c r="K20" t="s">
        <v>160</v>
      </c>
      <c r="L20" t="s">
        <v>160</v>
      </c>
      <c r="M20" t="s">
        <v>160</v>
      </c>
      <c r="N20" t="s">
        <v>160</v>
      </c>
      <c r="O20" t="s">
        <v>160</v>
      </c>
      <c r="P20" t="s">
        <v>160</v>
      </c>
      <c r="Q20" t="s">
        <v>160</v>
      </c>
      <c r="R20" t="s">
        <v>160</v>
      </c>
      <c r="S20" t="s">
        <v>160</v>
      </c>
      <c r="T20" t="s">
        <v>160</v>
      </c>
      <c r="U20" t="s">
        <v>160</v>
      </c>
      <c r="V20" t="s">
        <v>160</v>
      </c>
      <c r="W20" t="s">
        <v>160</v>
      </c>
      <c r="X20" t="s">
        <v>160</v>
      </c>
      <c r="Y20" t="s">
        <v>160</v>
      </c>
      <c r="Z20" t="s">
        <v>160</v>
      </c>
      <c r="AA20" t="s">
        <v>160</v>
      </c>
      <c r="AB20" t="s">
        <v>160</v>
      </c>
      <c r="AC20" t="s">
        <v>160</v>
      </c>
      <c r="AD20" t="s">
        <v>160</v>
      </c>
      <c r="AE20" t="s">
        <v>160</v>
      </c>
      <c r="AF20" t="s">
        <v>160</v>
      </c>
      <c r="AG20" t="s">
        <v>160</v>
      </c>
      <c r="AH20" t="s">
        <v>160</v>
      </c>
      <c r="AI20" t="s">
        <v>160</v>
      </c>
      <c r="AJ20" t="s">
        <v>160</v>
      </c>
      <c r="AK20" t="s">
        <v>160</v>
      </c>
      <c r="AL20" t="s">
        <v>160</v>
      </c>
      <c r="AM20" t="s">
        <v>160</v>
      </c>
      <c r="AN20" t="s">
        <v>160</v>
      </c>
      <c r="AO20" t="s">
        <v>160</v>
      </c>
      <c r="AP20" t="s">
        <v>160</v>
      </c>
      <c r="AQ20" t="s">
        <v>160</v>
      </c>
      <c r="AR20" t="s">
        <v>160</v>
      </c>
      <c r="AS20" t="s">
        <v>160</v>
      </c>
      <c r="AT20" t="s">
        <v>160</v>
      </c>
      <c r="AU20" t="s">
        <v>160</v>
      </c>
      <c r="AV20" t="s">
        <v>160</v>
      </c>
      <c r="AW20" t="s">
        <v>160</v>
      </c>
      <c r="AX20" t="s">
        <v>160</v>
      </c>
      <c r="AY20" t="s">
        <v>160</v>
      </c>
      <c r="AZ20" t="s">
        <v>160</v>
      </c>
      <c r="BA20" t="s">
        <v>160</v>
      </c>
      <c r="BB20" t="s">
        <v>160</v>
      </c>
      <c r="BC20" t="s">
        <v>160</v>
      </c>
      <c r="BD20" t="s">
        <v>160</v>
      </c>
      <c r="BE20" t="s">
        <v>160</v>
      </c>
      <c r="BF20" t="s">
        <v>160</v>
      </c>
      <c r="BG20" t="s">
        <v>160</v>
      </c>
      <c r="BH20" t="s">
        <v>160</v>
      </c>
      <c r="BI20" t="s">
        <v>160</v>
      </c>
      <c r="BJ20" t="s">
        <v>160</v>
      </c>
      <c r="BK20" t="s">
        <v>160</v>
      </c>
      <c r="BL20" t="s">
        <v>160</v>
      </c>
      <c r="BM20" t="s">
        <v>160</v>
      </c>
      <c r="BN20" t="s">
        <v>160</v>
      </c>
      <c r="BO20" t="s">
        <v>160</v>
      </c>
      <c r="BP20" t="s">
        <v>160</v>
      </c>
      <c r="BQ20" t="s">
        <v>160</v>
      </c>
      <c r="BR20" t="s">
        <v>160</v>
      </c>
      <c r="BS20" t="s">
        <v>160</v>
      </c>
      <c r="BT20" t="s">
        <v>160</v>
      </c>
      <c r="BU20" t="s">
        <v>160</v>
      </c>
      <c r="BV20" t="s">
        <v>160</v>
      </c>
      <c r="BW20" t="s">
        <v>160</v>
      </c>
      <c r="BX20" t="s">
        <v>160</v>
      </c>
      <c r="BY20" t="s">
        <v>160</v>
      </c>
      <c r="BZ20" t="s">
        <v>160</v>
      </c>
      <c r="CA20" t="s">
        <v>160</v>
      </c>
      <c r="CB20" t="s">
        <v>160</v>
      </c>
      <c r="CC20" t="s">
        <v>160</v>
      </c>
      <c r="CD20" t="s">
        <v>160</v>
      </c>
      <c r="CE20" t="s">
        <v>160</v>
      </c>
      <c r="CF20" t="s">
        <v>160</v>
      </c>
      <c r="CG20" t="s">
        <v>160</v>
      </c>
      <c r="CH20" t="s">
        <v>160</v>
      </c>
      <c r="CI20" t="s">
        <v>160</v>
      </c>
      <c r="CJ20" t="s">
        <v>160</v>
      </c>
      <c r="CK20" t="s">
        <v>160</v>
      </c>
      <c r="CL20" t="s">
        <v>160</v>
      </c>
      <c r="CM20" t="s">
        <v>160</v>
      </c>
      <c r="CN20" t="s">
        <v>160</v>
      </c>
      <c r="CO20" t="s">
        <v>160</v>
      </c>
      <c r="CP20" t="s">
        <v>160</v>
      </c>
      <c r="CQ20" t="s">
        <v>160</v>
      </c>
      <c r="CR20" t="s">
        <v>160</v>
      </c>
      <c r="CS20" t="s">
        <v>160</v>
      </c>
      <c r="CT20" t="s">
        <v>160</v>
      </c>
      <c r="CU20" t="s">
        <v>160</v>
      </c>
      <c r="CV20" t="s">
        <v>160</v>
      </c>
      <c r="CW20" t="s">
        <v>160</v>
      </c>
      <c r="CX20">
        <v>410126665.85000002</v>
      </c>
      <c r="CY20">
        <v>415186520.44999999</v>
      </c>
      <c r="CZ20">
        <v>491073680.69999999</v>
      </c>
      <c r="DA20">
        <v>471245663.38999999</v>
      </c>
      <c r="DB20">
        <v>416805844.74000001</v>
      </c>
      <c r="DC20">
        <v>370379405.50999999</v>
      </c>
      <c r="DD20">
        <v>385999410.63999999</v>
      </c>
      <c r="DE20">
        <v>385307504.77999997</v>
      </c>
      <c r="DF20">
        <v>445851042.10000002</v>
      </c>
      <c r="DG20">
        <v>418832595.57999998</v>
      </c>
      <c r="DH20">
        <v>433947954.50999999</v>
      </c>
      <c r="DI20">
        <v>511014804.77999997</v>
      </c>
      <c r="DJ20">
        <v>437828073.01999998</v>
      </c>
      <c r="DK20">
        <v>370258328.10000002</v>
      </c>
      <c r="DL20">
        <v>432126702.29000002</v>
      </c>
      <c r="DM20">
        <v>405704577.43000001</v>
      </c>
      <c r="DN20">
        <v>392252720.86000001</v>
      </c>
      <c r="DO20">
        <v>392636928.88</v>
      </c>
      <c r="DP20">
        <v>413206386.67000002</v>
      </c>
      <c r="DQ20">
        <v>409332428.99000001</v>
      </c>
      <c r="DR20">
        <v>431530297.81999999</v>
      </c>
      <c r="DS20">
        <v>396335555.81999999</v>
      </c>
      <c r="DT20">
        <v>415146123.41000003</v>
      </c>
      <c r="DU20">
        <v>400833867.25</v>
      </c>
      <c r="DV20">
        <v>388582506.67000002</v>
      </c>
      <c r="DW20">
        <v>396993448.88</v>
      </c>
      <c r="DX20">
        <v>436607661.16000003</v>
      </c>
      <c r="DY20">
        <v>358084660.41000003</v>
      </c>
      <c r="DZ20">
        <v>417968913.99000001</v>
      </c>
      <c r="EA20">
        <v>381477721.92000002</v>
      </c>
      <c r="EB20">
        <v>467079890.19999999</v>
      </c>
      <c r="EC20">
        <v>414131153.31</v>
      </c>
      <c r="ED20">
        <v>385184026.95999998</v>
      </c>
      <c r="EE20">
        <v>338119184.75</v>
      </c>
      <c r="EF20">
        <v>346416974.81</v>
      </c>
      <c r="EG20">
        <v>362335462.89999998</v>
      </c>
      <c r="EH20">
        <v>371067368.62</v>
      </c>
      <c r="EI20">
        <v>351485479.98000002</v>
      </c>
      <c r="EJ20">
        <v>317090864.31</v>
      </c>
      <c r="EK20">
        <v>340674026.64999998</v>
      </c>
      <c r="EL20">
        <v>315350374.05000001</v>
      </c>
      <c r="EM20">
        <v>366483617.88999999</v>
      </c>
      <c r="EN20">
        <v>343313296.80000001</v>
      </c>
      <c r="EO20">
        <v>339498486.61000001</v>
      </c>
      <c r="EP20">
        <v>395558039.38</v>
      </c>
      <c r="EQ20">
        <v>355325854.63999999</v>
      </c>
      <c r="ER20">
        <v>299484924.81</v>
      </c>
      <c r="ES20">
        <v>369128255.13999999</v>
      </c>
      <c r="ET20">
        <v>325856233.69</v>
      </c>
      <c r="EU20">
        <v>343436596.06</v>
      </c>
      <c r="EV20">
        <v>321843241.82999998</v>
      </c>
      <c r="EW20">
        <v>344264868.45999998</v>
      </c>
      <c r="EX20">
        <v>336719165.77999997</v>
      </c>
      <c r="EY20">
        <v>355196912.67000002</v>
      </c>
      <c r="EZ20">
        <v>335562077.18000001</v>
      </c>
      <c r="FA20">
        <v>330563041.16000003</v>
      </c>
      <c r="FB20">
        <v>329014995.81999999</v>
      </c>
      <c r="FC20">
        <v>312247220.31999999</v>
      </c>
      <c r="FD20">
        <v>319015306.51999998</v>
      </c>
      <c r="FE20">
        <v>346653303.44</v>
      </c>
      <c r="FF20">
        <v>287894796.35000002</v>
      </c>
      <c r="FG20">
        <v>362310368.43000001</v>
      </c>
      <c r="FH20">
        <v>333624961.38</v>
      </c>
      <c r="FI20">
        <v>404460730.11000001</v>
      </c>
      <c r="FJ20">
        <v>358786826.07999998</v>
      </c>
      <c r="FK20">
        <v>335294218.51999998</v>
      </c>
      <c r="FL20">
        <v>589013727.70000005</v>
      </c>
      <c r="FM20">
        <v>588011601.85000002</v>
      </c>
      <c r="FN20">
        <v>925882573.16999996</v>
      </c>
      <c r="FO20">
        <v>775974986.89999998</v>
      </c>
      <c r="FP20">
        <v>566266157.04999995</v>
      </c>
      <c r="FQ20">
        <v>501169230.42000002</v>
      </c>
      <c r="FR20">
        <v>483975510.63</v>
      </c>
      <c r="FS20">
        <v>580897560.98000002</v>
      </c>
      <c r="FT20">
        <v>682369947.52999997</v>
      </c>
      <c r="FU20">
        <v>639263750.32000005</v>
      </c>
      <c r="FV20">
        <v>817154979.34000003</v>
      </c>
      <c r="FW20">
        <v>875770517.27999997</v>
      </c>
      <c r="FX20">
        <v>717218293.57000005</v>
      </c>
      <c r="FY20">
        <v>578291002.48000002</v>
      </c>
      <c r="FZ20">
        <v>619374496.61000001</v>
      </c>
      <c r="GA20">
        <v>642476432.10000002</v>
      </c>
      <c r="GB20">
        <v>512747551.98000002</v>
      </c>
      <c r="GC20">
        <v>619575827.11000001</v>
      </c>
      <c r="GD20">
        <v>580211429.58000004</v>
      </c>
      <c r="GE20">
        <v>574606173.82000005</v>
      </c>
      <c r="GF20">
        <v>620778741.53999996</v>
      </c>
      <c r="GG20">
        <v>564982495.09000003</v>
      </c>
      <c r="GH20">
        <v>603793054.23000002</v>
      </c>
      <c r="GI20">
        <v>556443710.82000005</v>
      </c>
      <c r="GJ20">
        <v>573288296.84000003</v>
      </c>
      <c r="GK20">
        <v>563103441.51999998</v>
      </c>
      <c r="GL20">
        <v>646901699.85000002</v>
      </c>
      <c r="GM20">
        <v>555620231.55999994</v>
      </c>
      <c r="GN20">
        <v>566277888.98000002</v>
      </c>
      <c r="GO20">
        <v>507065415.36000001</v>
      </c>
      <c r="GP20">
        <v>610429752.49000001</v>
      </c>
      <c r="GQ20">
        <v>582049134.96000004</v>
      </c>
      <c r="GR20">
        <v>514239928.54000002</v>
      </c>
      <c r="GS20" t="s">
        <v>160</v>
      </c>
      <c r="GT20" t="s">
        <v>160</v>
      </c>
      <c r="GU20" t="s">
        <v>160</v>
      </c>
      <c r="GV20" t="s">
        <v>160</v>
      </c>
      <c r="GW20" t="s">
        <v>160</v>
      </c>
      <c r="GX20" t="s">
        <v>160</v>
      </c>
      <c r="GY20" t="s">
        <v>160</v>
      </c>
      <c r="GZ20" t="s">
        <v>160</v>
      </c>
      <c r="HA20" t="s">
        <v>160</v>
      </c>
      <c r="HB20" t="s">
        <v>160</v>
      </c>
      <c r="HC20" t="s">
        <v>160</v>
      </c>
      <c r="HD20" t="s">
        <v>160</v>
      </c>
      <c r="HE20" t="s">
        <v>160</v>
      </c>
      <c r="HF20" t="s">
        <v>160</v>
      </c>
      <c r="HG20" t="s">
        <v>160</v>
      </c>
      <c r="HH20" t="s">
        <v>160</v>
      </c>
      <c r="HI20" t="s">
        <v>160</v>
      </c>
      <c r="HJ20" t="s">
        <v>160</v>
      </c>
      <c r="HK20" t="s">
        <v>160</v>
      </c>
      <c r="HL20" t="s">
        <v>160</v>
      </c>
      <c r="HM20" t="s">
        <v>160</v>
      </c>
      <c r="HN20" t="s">
        <v>160</v>
      </c>
      <c r="HO20" t="s">
        <v>160</v>
      </c>
      <c r="HP20" t="s">
        <v>160</v>
      </c>
      <c r="HQ20" t="s">
        <v>160</v>
      </c>
      <c r="HR20" t="s">
        <v>160</v>
      </c>
      <c r="HS20" t="s">
        <v>160</v>
      </c>
      <c r="HT20" t="s">
        <v>160</v>
      </c>
      <c r="HU20" t="s">
        <v>160</v>
      </c>
      <c r="HV20" t="s">
        <v>160</v>
      </c>
      <c r="HW20" t="s">
        <v>160</v>
      </c>
      <c r="HX20" t="s">
        <v>160</v>
      </c>
      <c r="HY20" t="s">
        <v>160</v>
      </c>
      <c r="HZ20" t="s">
        <v>160</v>
      </c>
      <c r="IA20" t="s">
        <v>160</v>
      </c>
      <c r="IB20" t="s">
        <v>160</v>
      </c>
      <c r="IC20" t="s">
        <v>160</v>
      </c>
      <c r="ID20" t="s">
        <v>160</v>
      </c>
      <c r="IE20" t="s">
        <v>160</v>
      </c>
      <c r="IF20" t="s">
        <v>160</v>
      </c>
      <c r="IG20" t="s">
        <v>160</v>
      </c>
      <c r="IH20" t="s">
        <v>160</v>
      </c>
      <c r="II20" t="s">
        <v>160</v>
      </c>
      <c r="IJ20" t="s">
        <v>160</v>
      </c>
      <c r="IK20" t="s">
        <v>160</v>
      </c>
      <c r="IL20" t="s">
        <v>160</v>
      </c>
      <c r="IM20" t="s">
        <v>160</v>
      </c>
      <c r="IN20" t="s">
        <v>160</v>
      </c>
      <c r="IO20" t="s">
        <v>160</v>
      </c>
      <c r="IP20" t="s">
        <v>160</v>
      </c>
      <c r="IQ20" t="s">
        <v>160</v>
      </c>
      <c r="IR20" t="s">
        <v>160</v>
      </c>
      <c r="IS20" t="s">
        <v>160</v>
      </c>
      <c r="IT20" t="s">
        <v>160</v>
      </c>
      <c r="IU20" t="s">
        <v>160</v>
      </c>
      <c r="IV20" t="s">
        <v>160</v>
      </c>
      <c r="IW20" t="s">
        <v>160</v>
      </c>
      <c r="IX20" t="s">
        <v>160</v>
      </c>
      <c r="IY20" t="s">
        <v>160</v>
      </c>
      <c r="IZ20" t="s">
        <v>160</v>
      </c>
      <c r="JA20" t="s">
        <v>160</v>
      </c>
      <c r="JB20" t="s">
        <v>160</v>
      </c>
      <c r="JC20" t="s">
        <v>160</v>
      </c>
      <c r="JD20" t="s">
        <v>160</v>
      </c>
      <c r="JE20" t="s">
        <v>160</v>
      </c>
      <c r="JF20" t="s">
        <v>160</v>
      </c>
      <c r="JG20" t="s">
        <v>160</v>
      </c>
      <c r="JH20" t="s">
        <v>160</v>
      </c>
      <c r="JI20" t="s">
        <v>160</v>
      </c>
      <c r="JJ20" t="s">
        <v>160</v>
      </c>
      <c r="JK20" t="s">
        <v>160</v>
      </c>
      <c r="JL20" t="s">
        <v>160</v>
      </c>
      <c r="JM20" t="s">
        <v>160</v>
      </c>
      <c r="JN20" t="s">
        <v>160</v>
      </c>
      <c r="JO20" t="s">
        <v>160</v>
      </c>
      <c r="JP20" t="s">
        <v>160</v>
      </c>
      <c r="JQ20" t="s">
        <v>160</v>
      </c>
      <c r="JR20" t="s">
        <v>160</v>
      </c>
      <c r="JS20" t="s">
        <v>160</v>
      </c>
      <c r="JT20" t="s">
        <v>160</v>
      </c>
      <c r="JU20" t="s">
        <v>160</v>
      </c>
      <c r="JV20" t="s">
        <v>160</v>
      </c>
      <c r="JW20" t="s">
        <v>160</v>
      </c>
      <c r="JX20" t="s">
        <v>160</v>
      </c>
      <c r="JY20" t="s">
        <v>160</v>
      </c>
      <c r="JZ20" t="s">
        <v>160</v>
      </c>
      <c r="KA20" t="s">
        <v>160</v>
      </c>
      <c r="KB20" t="s">
        <v>160</v>
      </c>
      <c r="KC20" t="s">
        <v>160</v>
      </c>
      <c r="KD20" t="s">
        <v>160</v>
      </c>
      <c r="KE20" t="s">
        <v>160</v>
      </c>
      <c r="KF20" t="s">
        <v>160</v>
      </c>
      <c r="KG20" t="s">
        <v>160</v>
      </c>
      <c r="KH20" t="s">
        <v>160</v>
      </c>
      <c r="KI20" t="s">
        <v>160</v>
      </c>
      <c r="KJ20" t="s">
        <v>160</v>
      </c>
      <c r="KK20" t="s">
        <v>160</v>
      </c>
      <c r="KL20" t="s">
        <v>160</v>
      </c>
      <c r="KM20" t="s">
        <v>160</v>
      </c>
    </row>
    <row r="21" spans="1:299" x14ac:dyDescent="0.25">
      <c r="A21">
        <v>19</v>
      </c>
      <c r="B21" s="1">
        <v>41000</v>
      </c>
      <c r="C21" t="s">
        <v>160</v>
      </c>
      <c r="D21" t="s">
        <v>160</v>
      </c>
      <c r="E21" t="s">
        <v>160</v>
      </c>
      <c r="F21" t="s">
        <v>160</v>
      </c>
      <c r="G21" t="s">
        <v>160</v>
      </c>
      <c r="H21" t="s">
        <v>160</v>
      </c>
      <c r="I21" t="s">
        <v>160</v>
      </c>
      <c r="J21" t="s">
        <v>160</v>
      </c>
      <c r="K21" t="s">
        <v>160</v>
      </c>
      <c r="L21" t="s">
        <v>160</v>
      </c>
      <c r="M21" t="s">
        <v>160</v>
      </c>
      <c r="N21" t="s">
        <v>160</v>
      </c>
      <c r="O21" t="s">
        <v>160</v>
      </c>
      <c r="P21" t="s">
        <v>160</v>
      </c>
      <c r="Q21" t="s">
        <v>160</v>
      </c>
      <c r="R21" t="s">
        <v>160</v>
      </c>
      <c r="S21" t="s">
        <v>160</v>
      </c>
      <c r="T21" t="s">
        <v>160</v>
      </c>
      <c r="U21" t="s">
        <v>160</v>
      </c>
      <c r="V21" t="s">
        <v>160</v>
      </c>
      <c r="W21" t="s">
        <v>160</v>
      </c>
      <c r="X21" t="s">
        <v>160</v>
      </c>
      <c r="Y21" t="s">
        <v>160</v>
      </c>
      <c r="Z21" t="s">
        <v>160</v>
      </c>
      <c r="AA21" t="s">
        <v>160</v>
      </c>
      <c r="AB21" t="s">
        <v>160</v>
      </c>
      <c r="AC21" t="s">
        <v>160</v>
      </c>
      <c r="AD21" t="s">
        <v>160</v>
      </c>
      <c r="AE21" t="s">
        <v>160</v>
      </c>
      <c r="AF21" t="s">
        <v>160</v>
      </c>
      <c r="AG21" t="s">
        <v>160</v>
      </c>
      <c r="AH21" t="s">
        <v>160</v>
      </c>
      <c r="AI21" t="s">
        <v>160</v>
      </c>
      <c r="AJ21" t="s">
        <v>160</v>
      </c>
      <c r="AK21" t="s">
        <v>160</v>
      </c>
      <c r="AL21" t="s">
        <v>160</v>
      </c>
      <c r="AM21" t="s">
        <v>160</v>
      </c>
      <c r="AN21" t="s">
        <v>160</v>
      </c>
      <c r="AO21" t="s">
        <v>160</v>
      </c>
      <c r="AP21" t="s">
        <v>160</v>
      </c>
      <c r="AQ21" t="s">
        <v>160</v>
      </c>
      <c r="AR21" t="s">
        <v>160</v>
      </c>
      <c r="AS21" t="s">
        <v>160</v>
      </c>
      <c r="AT21" t="s">
        <v>160</v>
      </c>
      <c r="AU21" t="s">
        <v>160</v>
      </c>
      <c r="AV21" t="s">
        <v>160</v>
      </c>
      <c r="AW21" t="s">
        <v>160</v>
      </c>
      <c r="AX21" t="s">
        <v>160</v>
      </c>
      <c r="AY21" t="s">
        <v>160</v>
      </c>
      <c r="AZ21" t="s">
        <v>160</v>
      </c>
      <c r="BA21" t="s">
        <v>160</v>
      </c>
      <c r="BB21" t="s">
        <v>160</v>
      </c>
      <c r="BC21" t="s">
        <v>160</v>
      </c>
      <c r="BD21" t="s">
        <v>160</v>
      </c>
      <c r="BE21" t="s">
        <v>160</v>
      </c>
      <c r="BF21" t="s">
        <v>160</v>
      </c>
      <c r="BG21" t="s">
        <v>160</v>
      </c>
      <c r="BH21" t="s">
        <v>160</v>
      </c>
      <c r="BI21" t="s">
        <v>160</v>
      </c>
      <c r="BJ21" t="s">
        <v>160</v>
      </c>
      <c r="BK21" t="s">
        <v>160</v>
      </c>
      <c r="BL21" t="s">
        <v>160</v>
      </c>
      <c r="BM21" t="s">
        <v>160</v>
      </c>
      <c r="BN21" t="s">
        <v>160</v>
      </c>
      <c r="BO21" t="s">
        <v>160</v>
      </c>
      <c r="BP21" t="s">
        <v>160</v>
      </c>
      <c r="BQ21" t="s">
        <v>160</v>
      </c>
      <c r="BR21" t="s">
        <v>160</v>
      </c>
      <c r="BS21" t="s">
        <v>160</v>
      </c>
      <c r="BT21" t="s">
        <v>160</v>
      </c>
      <c r="BU21" t="s">
        <v>160</v>
      </c>
      <c r="BV21" t="s">
        <v>160</v>
      </c>
      <c r="BW21" t="s">
        <v>160</v>
      </c>
      <c r="BX21" t="s">
        <v>160</v>
      </c>
      <c r="BY21" t="s">
        <v>160</v>
      </c>
      <c r="BZ21" t="s">
        <v>160</v>
      </c>
      <c r="CA21" t="s">
        <v>160</v>
      </c>
      <c r="CB21" t="s">
        <v>160</v>
      </c>
      <c r="CC21" t="s">
        <v>160</v>
      </c>
      <c r="CD21" t="s">
        <v>160</v>
      </c>
      <c r="CE21" t="s">
        <v>160</v>
      </c>
      <c r="CF21" t="s">
        <v>160</v>
      </c>
      <c r="CG21" t="s">
        <v>160</v>
      </c>
      <c r="CH21" t="s">
        <v>160</v>
      </c>
      <c r="CI21" t="s">
        <v>160</v>
      </c>
      <c r="CJ21" t="s">
        <v>160</v>
      </c>
      <c r="CK21" t="s">
        <v>160</v>
      </c>
      <c r="CL21" t="s">
        <v>160</v>
      </c>
      <c r="CM21" t="s">
        <v>160</v>
      </c>
      <c r="CN21" t="s">
        <v>160</v>
      </c>
      <c r="CO21" t="s">
        <v>160</v>
      </c>
      <c r="CP21" t="s">
        <v>160</v>
      </c>
      <c r="CQ21" t="s">
        <v>160</v>
      </c>
      <c r="CR21" t="s">
        <v>160</v>
      </c>
      <c r="CS21" t="s">
        <v>160</v>
      </c>
      <c r="CT21" t="s">
        <v>160</v>
      </c>
      <c r="CU21" t="s">
        <v>160</v>
      </c>
      <c r="CV21" t="s">
        <v>160</v>
      </c>
      <c r="CW21" t="s">
        <v>160</v>
      </c>
      <c r="CX21">
        <v>412751476.50999999</v>
      </c>
      <c r="CY21">
        <v>415560188.31999999</v>
      </c>
      <c r="CZ21">
        <v>492154042.79000002</v>
      </c>
      <c r="DA21">
        <v>471905407.31999999</v>
      </c>
      <c r="DB21">
        <v>417097608.82999998</v>
      </c>
      <c r="DC21">
        <v>371601657.54000002</v>
      </c>
      <c r="DD21">
        <v>386115210.47000003</v>
      </c>
      <c r="DE21">
        <v>385692812.27999997</v>
      </c>
      <c r="DF21">
        <v>446831914.38999999</v>
      </c>
      <c r="DG21">
        <v>422141373.08999997</v>
      </c>
      <c r="DH21">
        <v>438070460.07999998</v>
      </c>
      <c r="DI21">
        <v>511832428.47000003</v>
      </c>
      <c r="DJ21">
        <v>438528597.94</v>
      </c>
      <c r="DK21">
        <v>370628586.43000001</v>
      </c>
      <c r="DL21">
        <v>432861317.68000001</v>
      </c>
      <c r="DM21">
        <v>407570818.48000002</v>
      </c>
      <c r="DN21">
        <v>393664830.64999998</v>
      </c>
      <c r="DO21">
        <v>404337509.36000001</v>
      </c>
      <c r="DP21">
        <v>419487123.75</v>
      </c>
      <c r="DQ21">
        <v>413098287.32999998</v>
      </c>
      <c r="DR21">
        <v>431573450.85000002</v>
      </c>
      <c r="DS21">
        <v>396930059.16000003</v>
      </c>
      <c r="DT21">
        <v>433121950.56</v>
      </c>
      <c r="DU21">
        <v>401074367.56999999</v>
      </c>
      <c r="DV21">
        <v>389631679.44</v>
      </c>
      <c r="DW21">
        <v>398740220.06</v>
      </c>
      <c r="DX21">
        <v>437218911.88</v>
      </c>
      <c r="DY21">
        <v>358514362</v>
      </c>
      <c r="DZ21">
        <v>418219695.33999997</v>
      </c>
      <c r="EA21">
        <v>381477721.92000002</v>
      </c>
      <c r="EB21">
        <v>467079890.19999999</v>
      </c>
      <c r="EC21">
        <v>414710936.92000002</v>
      </c>
      <c r="ED21">
        <v>385453655.77999997</v>
      </c>
      <c r="EE21">
        <v>337983937.06999999</v>
      </c>
      <c r="EF21">
        <v>347005883.67000002</v>
      </c>
      <c r="EG21">
        <v>363784804.75</v>
      </c>
      <c r="EH21">
        <v>371995037.04000002</v>
      </c>
      <c r="EI21">
        <v>351907262.55000001</v>
      </c>
      <c r="EJ21">
        <v>319405627.62</v>
      </c>
      <c r="EK21">
        <v>340844363.66000003</v>
      </c>
      <c r="EL21">
        <v>315886469.68000001</v>
      </c>
      <c r="EM21">
        <v>367912904</v>
      </c>
      <c r="EN21">
        <v>343072977.49000001</v>
      </c>
      <c r="EO21">
        <v>335628203.86000001</v>
      </c>
      <c r="EP21">
        <v>396665601.88999999</v>
      </c>
      <c r="EQ21">
        <v>356285234.44999999</v>
      </c>
      <c r="ER21">
        <v>299994049.18000001</v>
      </c>
      <c r="ES21">
        <v>370198727.07999998</v>
      </c>
      <c r="ET21">
        <v>328463083.55000001</v>
      </c>
      <c r="EU21">
        <v>345531559.30000001</v>
      </c>
      <c r="EV21">
        <v>318399519.13999999</v>
      </c>
      <c r="EW21">
        <v>342612397.08999997</v>
      </c>
      <c r="EX21">
        <v>336079399.36000001</v>
      </c>
      <c r="EY21">
        <v>355303471.74000001</v>
      </c>
      <c r="EZ21">
        <v>335595633.38</v>
      </c>
      <c r="FA21">
        <v>327092129.22000003</v>
      </c>
      <c r="FB21">
        <v>329113700.31999999</v>
      </c>
      <c r="FC21">
        <v>313027838.37</v>
      </c>
      <c r="FD21">
        <v>320323269.27999997</v>
      </c>
      <c r="FE21">
        <v>346722634.10000002</v>
      </c>
      <c r="FF21">
        <v>288499375.42000002</v>
      </c>
      <c r="FG21">
        <v>362672678.80000001</v>
      </c>
      <c r="FH21">
        <v>333624961.38</v>
      </c>
      <c r="FI21">
        <v>404460730.11000001</v>
      </c>
      <c r="FJ21">
        <v>359647914.45999998</v>
      </c>
      <c r="FK21">
        <v>335663042.16000003</v>
      </c>
      <c r="FL21">
        <v>597613328.13</v>
      </c>
      <c r="FM21">
        <v>587952800.69000006</v>
      </c>
      <c r="FN21">
        <v>925882573.16999996</v>
      </c>
      <c r="FO21">
        <v>775974986.89999998</v>
      </c>
      <c r="FP21">
        <v>566266157.04999995</v>
      </c>
      <c r="FQ21">
        <v>500367359.64999998</v>
      </c>
      <c r="FR21">
        <v>483975510.63</v>
      </c>
      <c r="FS21">
        <v>580897560.98000002</v>
      </c>
      <c r="FT21">
        <v>682369947.52999997</v>
      </c>
      <c r="FU21">
        <v>651665467.08000004</v>
      </c>
      <c r="FV21">
        <v>850494902.5</v>
      </c>
      <c r="FW21">
        <v>875770517.27999997</v>
      </c>
      <c r="FX21">
        <v>717218293.57000005</v>
      </c>
      <c r="FY21">
        <v>578291002.48000002</v>
      </c>
      <c r="FZ21">
        <v>619374496.61000001</v>
      </c>
      <c r="GA21">
        <v>642412184.46000004</v>
      </c>
      <c r="GB21">
        <v>512747551.98000002</v>
      </c>
      <c r="GC21">
        <v>673107178.58000004</v>
      </c>
      <c r="GD21">
        <v>603013738.75999999</v>
      </c>
      <c r="GE21">
        <v>586730364.09000003</v>
      </c>
      <c r="GF21">
        <v>620778741.53999996</v>
      </c>
      <c r="GG21">
        <v>566959933.82000005</v>
      </c>
      <c r="GH21">
        <v>664534635.48000002</v>
      </c>
      <c r="GI21">
        <v>556888865.77999997</v>
      </c>
      <c r="GJ21">
        <v>575008161.73000002</v>
      </c>
      <c r="GK21">
        <v>565693717.35000002</v>
      </c>
      <c r="GL21">
        <v>648583644.26999998</v>
      </c>
      <c r="GM21">
        <v>555620231.55999994</v>
      </c>
      <c r="GN21">
        <v>566277888.98000002</v>
      </c>
      <c r="GO21">
        <v>507065415.36000001</v>
      </c>
      <c r="GP21">
        <v>610429752.49000001</v>
      </c>
      <c r="GQ21">
        <v>582049134.96000004</v>
      </c>
      <c r="GR21">
        <v>514239928.54000002</v>
      </c>
      <c r="GS21" t="s">
        <v>160</v>
      </c>
      <c r="GT21" t="s">
        <v>160</v>
      </c>
      <c r="GU21" t="s">
        <v>160</v>
      </c>
      <c r="GV21" t="s">
        <v>160</v>
      </c>
      <c r="GW21" t="s">
        <v>160</v>
      </c>
      <c r="GX21" t="s">
        <v>160</v>
      </c>
      <c r="GY21" t="s">
        <v>160</v>
      </c>
      <c r="GZ21" t="s">
        <v>160</v>
      </c>
      <c r="HA21" t="s">
        <v>160</v>
      </c>
      <c r="HB21" t="s">
        <v>160</v>
      </c>
      <c r="HC21" t="s">
        <v>160</v>
      </c>
      <c r="HD21" t="s">
        <v>160</v>
      </c>
      <c r="HE21" t="s">
        <v>160</v>
      </c>
      <c r="HF21" t="s">
        <v>160</v>
      </c>
      <c r="HG21" t="s">
        <v>160</v>
      </c>
      <c r="HH21" t="s">
        <v>160</v>
      </c>
      <c r="HI21" t="s">
        <v>160</v>
      </c>
      <c r="HJ21" t="s">
        <v>160</v>
      </c>
      <c r="HK21" t="s">
        <v>160</v>
      </c>
      <c r="HL21" t="s">
        <v>160</v>
      </c>
      <c r="HM21" t="s">
        <v>160</v>
      </c>
      <c r="HN21" t="s">
        <v>160</v>
      </c>
      <c r="HO21" t="s">
        <v>160</v>
      </c>
      <c r="HP21" t="s">
        <v>160</v>
      </c>
      <c r="HQ21" t="s">
        <v>160</v>
      </c>
      <c r="HR21" t="s">
        <v>160</v>
      </c>
      <c r="HS21" t="s">
        <v>160</v>
      </c>
      <c r="HT21" t="s">
        <v>160</v>
      </c>
      <c r="HU21" t="s">
        <v>160</v>
      </c>
      <c r="HV21" t="s">
        <v>160</v>
      </c>
      <c r="HW21" t="s">
        <v>160</v>
      </c>
      <c r="HX21" t="s">
        <v>160</v>
      </c>
      <c r="HY21" t="s">
        <v>160</v>
      </c>
      <c r="HZ21" t="s">
        <v>160</v>
      </c>
      <c r="IA21" t="s">
        <v>160</v>
      </c>
      <c r="IB21" t="s">
        <v>160</v>
      </c>
      <c r="IC21" t="s">
        <v>160</v>
      </c>
      <c r="ID21" t="s">
        <v>160</v>
      </c>
      <c r="IE21" t="s">
        <v>160</v>
      </c>
      <c r="IF21" t="s">
        <v>160</v>
      </c>
      <c r="IG21" t="s">
        <v>160</v>
      </c>
      <c r="IH21" t="s">
        <v>160</v>
      </c>
      <c r="II21" t="s">
        <v>160</v>
      </c>
      <c r="IJ21" t="s">
        <v>160</v>
      </c>
      <c r="IK21" t="s">
        <v>160</v>
      </c>
      <c r="IL21" t="s">
        <v>160</v>
      </c>
      <c r="IM21" t="s">
        <v>160</v>
      </c>
      <c r="IN21" t="s">
        <v>160</v>
      </c>
      <c r="IO21" t="s">
        <v>160</v>
      </c>
      <c r="IP21" t="s">
        <v>160</v>
      </c>
      <c r="IQ21" t="s">
        <v>160</v>
      </c>
      <c r="IR21" t="s">
        <v>160</v>
      </c>
      <c r="IS21" t="s">
        <v>160</v>
      </c>
      <c r="IT21" t="s">
        <v>160</v>
      </c>
      <c r="IU21" t="s">
        <v>160</v>
      </c>
      <c r="IV21" t="s">
        <v>160</v>
      </c>
      <c r="IW21" t="s">
        <v>160</v>
      </c>
      <c r="IX21" t="s">
        <v>160</v>
      </c>
      <c r="IY21" t="s">
        <v>160</v>
      </c>
      <c r="IZ21" t="s">
        <v>160</v>
      </c>
      <c r="JA21" t="s">
        <v>160</v>
      </c>
      <c r="JB21" t="s">
        <v>160</v>
      </c>
      <c r="JC21" t="s">
        <v>160</v>
      </c>
      <c r="JD21" t="s">
        <v>160</v>
      </c>
      <c r="JE21" t="s">
        <v>160</v>
      </c>
      <c r="JF21" t="s">
        <v>160</v>
      </c>
      <c r="JG21" t="s">
        <v>160</v>
      </c>
      <c r="JH21" t="s">
        <v>160</v>
      </c>
      <c r="JI21" t="s">
        <v>160</v>
      </c>
      <c r="JJ21" t="s">
        <v>160</v>
      </c>
      <c r="JK21" t="s">
        <v>160</v>
      </c>
      <c r="JL21" t="s">
        <v>160</v>
      </c>
      <c r="JM21" t="s">
        <v>160</v>
      </c>
      <c r="JN21" t="s">
        <v>160</v>
      </c>
      <c r="JO21" t="s">
        <v>160</v>
      </c>
      <c r="JP21" t="s">
        <v>160</v>
      </c>
      <c r="JQ21" t="s">
        <v>160</v>
      </c>
      <c r="JR21" t="s">
        <v>160</v>
      </c>
      <c r="JS21" t="s">
        <v>160</v>
      </c>
      <c r="JT21" t="s">
        <v>160</v>
      </c>
      <c r="JU21" t="s">
        <v>160</v>
      </c>
      <c r="JV21" t="s">
        <v>160</v>
      </c>
      <c r="JW21" t="s">
        <v>160</v>
      </c>
      <c r="JX21" t="s">
        <v>160</v>
      </c>
      <c r="JY21" t="s">
        <v>160</v>
      </c>
      <c r="JZ21" t="s">
        <v>160</v>
      </c>
      <c r="KA21" t="s">
        <v>160</v>
      </c>
      <c r="KB21" t="s">
        <v>160</v>
      </c>
      <c r="KC21" t="s">
        <v>160</v>
      </c>
      <c r="KD21" t="s">
        <v>160</v>
      </c>
      <c r="KE21" t="s">
        <v>160</v>
      </c>
      <c r="KF21" t="s">
        <v>160</v>
      </c>
      <c r="KG21" t="s">
        <v>160</v>
      </c>
      <c r="KH21" t="s">
        <v>160</v>
      </c>
      <c r="KI21" t="s">
        <v>160</v>
      </c>
      <c r="KJ21" t="s">
        <v>160</v>
      </c>
      <c r="KK21" t="s">
        <v>160</v>
      </c>
      <c r="KL21" t="s">
        <v>160</v>
      </c>
      <c r="KM21" t="s">
        <v>160</v>
      </c>
    </row>
    <row r="22" spans="1:299" x14ac:dyDescent="0.25">
      <c r="A22">
        <v>20</v>
      </c>
      <c r="B22" s="1">
        <v>41030</v>
      </c>
      <c r="C22" t="s">
        <v>160</v>
      </c>
      <c r="D22" t="s">
        <v>160</v>
      </c>
      <c r="E22" t="s">
        <v>160</v>
      </c>
      <c r="F22" t="s">
        <v>160</v>
      </c>
      <c r="G22" t="s">
        <v>160</v>
      </c>
      <c r="H22" t="s">
        <v>160</v>
      </c>
      <c r="I22" t="s">
        <v>160</v>
      </c>
      <c r="J22" t="s">
        <v>160</v>
      </c>
      <c r="K22" t="s">
        <v>160</v>
      </c>
      <c r="L22" t="s">
        <v>160</v>
      </c>
      <c r="M22" t="s">
        <v>160</v>
      </c>
      <c r="N22" t="s">
        <v>160</v>
      </c>
      <c r="O22" t="s">
        <v>160</v>
      </c>
      <c r="P22" t="s">
        <v>160</v>
      </c>
      <c r="Q22" t="s">
        <v>160</v>
      </c>
      <c r="R22" t="s">
        <v>160</v>
      </c>
      <c r="S22" t="s">
        <v>160</v>
      </c>
      <c r="T22" t="s">
        <v>160</v>
      </c>
      <c r="U22" t="s">
        <v>160</v>
      </c>
      <c r="V22" t="s">
        <v>160</v>
      </c>
      <c r="W22" t="s">
        <v>160</v>
      </c>
      <c r="X22" t="s">
        <v>160</v>
      </c>
      <c r="Y22" t="s">
        <v>160</v>
      </c>
      <c r="Z22" t="s">
        <v>160</v>
      </c>
      <c r="AA22" t="s">
        <v>160</v>
      </c>
      <c r="AB22" t="s">
        <v>160</v>
      </c>
      <c r="AC22" t="s">
        <v>160</v>
      </c>
      <c r="AD22" t="s">
        <v>160</v>
      </c>
      <c r="AE22" t="s">
        <v>160</v>
      </c>
      <c r="AF22" t="s">
        <v>160</v>
      </c>
      <c r="AG22" t="s">
        <v>160</v>
      </c>
      <c r="AH22" t="s">
        <v>160</v>
      </c>
      <c r="AI22" t="s">
        <v>160</v>
      </c>
      <c r="AJ22" t="s">
        <v>160</v>
      </c>
      <c r="AK22" t="s">
        <v>160</v>
      </c>
      <c r="AL22" t="s">
        <v>160</v>
      </c>
      <c r="AM22" t="s">
        <v>160</v>
      </c>
      <c r="AN22" t="s">
        <v>160</v>
      </c>
      <c r="AO22" t="s">
        <v>160</v>
      </c>
      <c r="AP22" t="s">
        <v>160</v>
      </c>
      <c r="AQ22" t="s">
        <v>160</v>
      </c>
      <c r="AR22" t="s">
        <v>160</v>
      </c>
      <c r="AS22" t="s">
        <v>160</v>
      </c>
      <c r="AT22" t="s">
        <v>160</v>
      </c>
      <c r="AU22" t="s">
        <v>160</v>
      </c>
      <c r="AV22" t="s">
        <v>160</v>
      </c>
      <c r="AW22" t="s">
        <v>160</v>
      </c>
      <c r="AX22" t="s">
        <v>160</v>
      </c>
      <c r="AY22" t="s">
        <v>160</v>
      </c>
      <c r="AZ22" t="s">
        <v>160</v>
      </c>
      <c r="BA22" t="s">
        <v>160</v>
      </c>
      <c r="BB22" t="s">
        <v>160</v>
      </c>
      <c r="BC22" t="s">
        <v>160</v>
      </c>
      <c r="BD22" t="s">
        <v>160</v>
      </c>
      <c r="BE22" t="s">
        <v>160</v>
      </c>
      <c r="BF22" t="s">
        <v>160</v>
      </c>
      <c r="BG22" t="s">
        <v>160</v>
      </c>
      <c r="BH22" t="s">
        <v>160</v>
      </c>
      <c r="BI22" t="s">
        <v>160</v>
      </c>
      <c r="BJ22" t="s">
        <v>160</v>
      </c>
      <c r="BK22" t="s">
        <v>160</v>
      </c>
      <c r="BL22" t="s">
        <v>160</v>
      </c>
      <c r="BM22" t="s">
        <v>160</v>
      </c>
      <c r="BN22" t="s">
        <v>160</v>
      </c>
      <c r="BO22" t="s">
        <v>160</v>
      </c>
      <c r="BP22" t="s">
        <v>160</v>
      </c>
      <c r="BQ22" t="s">
        <v>160</v>
      </c>
      <c r="BR22" t="s">
        <v>160</v>
      </c>
      <c r="BS22" t="s">
        <v>160</v>
      </c>
      <c r="BT22" t="s">
        <v>160</v>
      </c>
      <c r="BU22" t="s">
        <v>160</v>
      </c>
      <c r="BV22" t="s">
        <v>160</v>
      </c>
      <c r="BW22" t="s">
        <v>160</v>
      </c>
      <c r="BX22" t="s">
        <v>160</v>
      </c>
      <c r="BY22" t="s">
        <v>160</v>
      </c>
      <c r="BZ22" t="s">
        <v>160</v>
      </c>
      <c r="CA22" t="s">
        <v>160</v>
      </c>
      <c r="CB22" t="s">
        <v>160</v>
      </c>
      <c r="CC22" t="s">
        <v>160</v>
      </c>
      <c r="CD22" t="s">
        <v>160</v>
      </c>
      <c r="CE22" t="s">
        <v>160</v>
      </c>
      <c r="CF22" t="s">
        <v>160</v>
      </c>
      <c r="CG22" t="s">
        <v>160</v>
      </c>
      <c r="CH22" t="s">
        <v>160</v>
      </c>
      <c r="CI22" t="s">
        <v>160</v>
      </c>
      <c r="CJ22" t="s">
        <v>160</v>
      </c>
      <c r="CK22" t="s">
        <v>160</v>
      </c>
      <c r="CL22" t="s">
        <v>160</v>
      </c>
      <c r="CM22" t="s">
        <v>160</v>
      </c>
      <c r="CN22" t="s">
        <v>160</v>
      </c>
      <c r="CO22" t="s">
        <v>160</v>
      </c>
      <c r="CP22" t="s">
        <v>160</v>
      </c>
      <c r="CQ22" t="s">
        <v>160</v>
      </c>
      <c r="CR22" t="s">
        <v>160</v>
      </c>
      <c r="CS22" t="s">
        <v>160</v>
      </c>
      <c r="CT22" t="s">
        <v>160</v>
      </c>
      <c r="CU22" t="s">
        <v>160</v>
      </c>
      <c r="CV22" t="s">
        <v>160</v>
      </c>
      <c r="CW22" t="s">
        <v>160</v>
      </c>
      <c r="CX22">
        <v>415475636.25</v>
      </c>
      <c r="CY22">
        <v>416515976.75999999</v>
      </c>
      <c r="CZ22">
        <v>495648336.5</v>
      </c>
      <c r="DA22">
        <v>473085170.83999997</v>
      </c>
      <c r="DB22">
        <v>419016257.82999998</v>
      </c>
      <c r="DC22">
        <v>372679302.35000002</v>
      </c>
      <c r="DD22">
        <v>386346879.58999997</v>
      </c>
      <c r="DE22">
        <v>385885658.69</v>
      </c>
      <c r="DF22">
        <v>447368112.69</v>
      </c>
      <c r="DG22">
        <v>422436872.05000001</v>
      </c>
      <c r="DH22">
        <v>438201881.22000003</v>
      </c>
      <c r="DI22">
        <v>510757580.37</v>
      </c>
      <c r="DJ22">
        <v>438660156.51999998</v>
      </c>
      <c r="DK22">
        <v>370776837.86000001</v>
      </c>
      <c r="DL22">
        <v>433467323.51999998</v>
      </c>
      <c r="DM22">
        <v>408426717.19999999</v>
      </c>
      <c r="DN22">
        <v>394845825.13999999</v>
      </c>
      <c r="DO22">
        <v>404782280.63</v>
      </c>
      <c r="DP22">
        <v>419612969.88</v>
      </c>
      <c r="DQ22">
        <v>418922973.18000001</v>
      </c>
      <c r="DR22">
        <v>432954485.88999999</v>
      </c>
      <c r="DS22">
        <v>398239928.35000002</v>
      </c>
      <c r="DT22">
        <v>433858257.87</v>
      </c>
      <c r="DU22">
        <v>411422086.25</v>
      </c>
      <c r="DV22">
        <v>391346058.82999998</v>
      </c>
      <c r="DW22">
        <v>401092787.36000001</v>
      </c>
      <c r="DX22">
        <v>438574290.50999999</v>
      </c>
      <c r="DY22">
        <v>359554053.64999998</v>
      </c>
      <c r="DZ22">
        <v>418554271.10000002</v>
      </c>
      <c r="EA22">
        <v>381592165.24000001</v>
      </c>
      <c r="EB22">
        <v>467173306.18000001</v>
      </c>
      <c r="EC22">
        <v>415747714.25999999</v>
      </c>
      <c r="ED22">
        <v>385453655.77999997</v>
      </c>
      <c r="EE22">
        <v>338220525.82999998</v>
      </c>
      <c r="EF22">
        <v>347942799.55000001</v>
      </c>
      <c r="EG22">
        <v>363784804.75</v>
      </c>
      <c r="EH22">
        <v>373631815.19999999</v>
      </c>
      <c r="EI22">
        <v>354757711.38</v>
      </c>
      <c r="EJ22">
        <v>317968302.30000001</v>
      </c>
      <c r="EK22">
        <v>341185208.01999998</v>
      </c>
      <c r="EL22">
        <v>316170767.50999999</v>
      </c>
      <c r="EM22">
        <v>368685521.10000002</v>
      </c>
      <c r="EN22">
        <v>343278821.27999997</v>
      </c>
      <c r="EO22">
        <v>334319253.87</v>
      </c>
      <c r="EP22">
        <v>395197939.17000002</v>
      </c>
      <c r="EQ22">
        <v>356463377.06</v>
      </c>
      <c r="ER22">
        <v>300174045.61000001</v>
      </c>
      <c r="ES22">
        <v>371087204.01999998</v>
      </c>
      <c r="ET22">
        <v>329645550.66000003</v>
      </c>
      <c r="EU22">
        <v>347293770.25</v>
      </c>
      <c r="EV22">
        <v>319004478.23000002</v>
      </c>
      <c r="EW22">
        <v>342817964.52999997</v>
      </c>
      <c r="EX22">
        <v>335340024.68000001</v>
      </c>
      <c r="EY22">
        <v>357186580.14999998</v>
      </c>
      <c r="EZ22">
        <v>334723084.74000001</v>
      </c>
      <c r="FA22">
        <v>327680895.06</v>
      </c>
      <c r="FB22">
        <v>326480790.72000003</v>
      </c>
      <c r="FC22">
        <v>315500758.29000002</v>
      </c>
      <c r="FD22">
        <v>324135116.18000001</v>
      </c>
      <c r="FE22">
        <v>348802969.91000003</v>
      </c>
      <c r="FF22">
        <v>289451423.36000001</v>
      </c>
      <c r="FG22">
        <v>363144153.27999997</v>
      </c>
      <c r="FH22">
        <v>333491511.39999998</v>
      </c>
      <c r="FI22">
        <v>404582068.32999998</v>
      </c>
      <c r="FJ22">
        <v>361158435.69999999</v>
      </c>
      <c r="FK22">
        <v>335696608.47000003</v>
      </c>
      <c r="FL22">
        <v>605740869.38999999</v>
      </c>
      <c r="FM22">
        <v>589011115.73000002</v>
      </c>
      <c r="FN22">
        <v>940141164.78999996</v>
      </c>
      <c r="FO22">
        <v>775974986.89999998</v>
      </c>
      <c r="FP22">
        <v>566266157.04999995</v>
      </c>
      <c r="FQ22">
        <v>506221657.75999999</v>
      </c>
      <c r="FR22">
        <v>483975510.63</v>
      </c>
      <c r="FS22">
        <v>580897560.98000002</v>
      </c>
      <c r="FT22">
        <v>682369947.52999997</v>
      </c>
      <c r="FU22">
        <v>652251966</v>
      </c>
      <c r="FV22">
        <v>855938069.87</v>
      </c>
      <c r="FW22">
        <v>875770517.27999997</v>
      </c>
      <c r="FX22">
        <v>717218293.57000005</v>
      </c>
      <c r="FY22">
        <v>578291002.48000002</v>
      </c>
      <c r="FZ22">
        <v>619374496.61000001</v>
      </c>
      <c r="GA22">
        <v>642476425.67999995</v>
      </c>
      <c r="GB22">
        <v>512747551.98000002</v>
      </c>
      <c r="GC22">
        <v>673107178.58000004</v>
      </c>
      <c r="GD22">
        <v>603013738.75999999</v>
      </c>
      <c r="GE22">
        <v>605095024.48000002</v>
      </c>
      <c r="GF22">
        <v>621275364.53999996</v>
      </c>
      <c r="GG22">
        <v>573650061.03999996</v>
      </c>
      <c r="GH22">
        <v>665664344.36000001</v>
      </c>
      <c r="GI22">
        <v>590413575.5</v>
      </c>
      <c r="GJ22">
        <v>575353166.62</v>
      </c>
      <c r="GK22">
        <v>565693717.35000002</v>
      </c>
      <c r="GL22">
        <v>648583644.26999998</v>
      </c>
      <c r="GM22">
        <v>557009282.13</v>
      </c>
      <c r="GN22">
        <v>566334516.76999998</v>
      </c>
      <c r="GO22">
        <v>507673893.86000001</v>
      </c>
      <c r="GP22">
        <v>610429752.49000001</v>
      </c>
      <c r="GQ22">
        <v>582049134.96000004</v>
      </c>
      <c r="GR22">
        <v>514239928.54000002</v>
      </c>
      <c r="GS22" t="s">
        <v>160</v>
      </c>
      <c r="GT22" t="s">
        <v>160</v>
      </c>
      <c r="GU22" t="s">
        <v>160</v>
      </c>
      <c r="GV22" t="s">
        <v>160</v>
      </c>
      <c r="GW22" t="s">
        <v>160</v>
      </c>
      <c r="GX22" t="s">
        <v>160</v>
      </c>
      <c r="GY22" t="s">
        <v>160</v>
      </c>
      <c r="GZ22" t="s">
        <v>160</v>
      </c>
      <c r="HA22" t="s">
        <v>160</v>
      </c>
      <c r="HB22" t="s">
        <v>160</v>
      </c>
      <c r="HC22" t="s">
        <v>160</v>
      </c>
      <c r="HD22" t="s">
        <v>160</v>
      </c>
      <c r="HE22" t="s">
        <v>160</v>
      </c>
      <c r="HF22" t="s">
        <v>160</v>
      </c>
      <c r="HG22" t="s">
        <v>160</v>
      </c>
      <c r="HH22" t="s">
        <v>160</v>
      </c>
      <c r="HI22" t="s">
        <v>160</v>
      </c>
      <c r="HJ22" t="s">
        <v>160</v>
      </c>
      <c r="HK22" t="s">
        <v>160</v>
      </c>
      <c r="HL22" t="s">
        <v>160</v>
      </c>
      <c r="HM22" t="s">
        <v>160</v>
      </c>
      <c r="HN22" t="s">
        <v>160</v>
      </c>
      <c r="HO22" t="s">
        <v>160</v>
      </c>
      <c r="HP22" t="s">
        <v>160</v>
      </c>
      <c r="HQ22" t="s">
        <v>160</v>
      </c>
      <c r="HR22" t="s">
        <v>160</v>
      </c>
      <c r="HS22" t="s">
        <v>160</v>
      </c>
      <c r="HT22" t="s">
        <v>160</v>
      </c>
      <c r="HU22" t="s">
        <v>160</v>
      </c>
      <c r="HV22" t="s">
        <v>160</v>
      </c>
      <c r="HW22" t="s">
        <v>160</v>
      </c>
      <c r="HX22" t="s">
        <v>160</v>
      </c>
      <c r="HY22" t="s">
        <v>160</v>
      </c>
      <c r="HZ22" t="s">
        <v>160</v>
      </c>
      <c r="IA22" t="s">
        <v>160</v>
      </c>
      <c r="IB22" t="s">
        <v>160</v>
      </c>
      <c r="IC22" t="s">
        <v>160</v>
      </c>
      <c r="ID22" t="s">
        <v>160</v>
      </c>
      <c r="IE22" t="s">
        <v>160</v>
      </c>
      <c r="IF22" t="s">
        <v>160</v>
      </c>
      <c r="IG22" t="s">
        <v>160</v>
      </c>
      <c r="IH22" t="s">
        <v>160</v>
      </c>
      <c r="II22" t="s">
        <v>160</v>
      </c>
      <c r="IJ22" t="s">
        <v>160</v>
      </c>
      <c r="IK22" t="s">
        <v>160</v>
      </c>
      <c r="IL22" t="s">
        <v>160</v>
      </c>
      <c r="IM22" t="s">
        <v>160</v>
      </c>
      <c r="IN22" t="s">
        <v>160</v>
      </c>
      <c r="IO22" t="s">
        <v>160</v>
      </c>
      <c r="IP22" t="s">
        <v>160</v>
      </c>
      <c r="IQ22" t="s">
        <v>160</v>
      </c>
      <c r="IR22" t="s">
        <v>160</v>
      </c>
      <c r="IS22" t="s">
        <v>160</v>
      </c>
      <c r="IT22" t="s">
        <v>160</v>
      </c>
      <c r="IU22" t="s">
        <v>160</v>
      </c>
      <c r="IV22" t="s">
        <v>160</v>
      </c>
      <c r="IW22" t="s">
        <v>160</v>
      </c>
      <c r="IX22" t="s">
        <v>160</v>
      </c>
      <c r="IY22" t="s">
        <v>160</v>
      </c>
      <c r="IZ22" t="s">
        <v>160</v>
      </c>
      <c r="JA22" t="s">
        <v>160</v>
      </c>
      <c r="JB22" t="s">
        <v>160</v>
      </c>
      <c r="JC22" t="s">
        <v>160</v>
      </c>
      <c r="JD22" t="s">
        <v>160</v>
      </c>
      <c r="JE22" t="s">
        <v>160</v>
      </c>
      <c r="JF22" t="s">
        <v>160</v>
      </c>
      <c r="JG22" t="s">
        <v>160</v>
      </c>
      <c r="JH22" t="s">
        <v>160</v>
      </c>
      <c r="JI22" t="s">
        <v>160</v>
      </c>
      <c r="JJ22" t="s">
        <v>160</v>
      </c>
      <c r="JK22" t="s">
        <v>160</v>
      </c>
      <c r="JL22" t="s">
        <v>160</v>
      </c>
      <c r="JM22" t="s">
        <v>160</v>
      </c>
      <c r="JN22" t="s">
        <v>160</v>
      </c>
      <c r="JO22" t="s">
        <v>160</v>
      </c>
      <c r="JP22" t="s">
        <v>160</v>
      </c>
      <c r="JQ22" t="s">
        <v>160</v>
      </c>
      <c r="JR22" t="s">
        <v>160</v>
      </c>
      <c r="JS22" t="s">
        <v>160</v>
      </c>
      <c r="JT22" t="s">
        <v>160</v>
      </c>
      <c r="JU22" t="s">
        <v>160</v>
      </c>
      <c r="JV22" t="s">
        <v>160</v>
      </c>
      <c r="JW22" t="s">
        <v>160</v>
      </c>
      <c r="JX22" t="s">
        <v>160</v>
      </c>
      <c r="JY22" t="s">
        <v>160</v>
      </c>
      <c r="JZ22" t="s">
        <v>160</v>
      </c>
      <c r="KA22" t="s">
        <v>160</v>
      </c>
      <c r="KB22" t="s">
        <v>160</v>
      </c>
      <c r="KC22" t="s">
        <v>160</v>
      </c>
      <c r="KD22" t="s">
        <v>160</v>
      </c>
      <c r="KE22" t="s">
        <v>160</v>
      </c>
      <c r="KF22" t="s">
        <v>160</v>
      </c>
      <c r="KG22" t="s">
        <v>160</v>
      </c>
      <c r="KH22" t="s">
        <v>160</v>
      </c>
      <c r="KI22" t="s">
        <v>160</v>
      </c>
      <c r="KJ22" t="s">
        <v>160</v>
      </c>
      <c r="KK22" t="s">
        <v>160</v>
      </c>
      <c r="KL22" t="s">
        <v>160</v>
      </c>
      <c r="KM22" t="s">
        <v>160</v>
      </c>
    </row>
    <row r="23" spans="1:299" x14ac:dyDescent="0.25">
      <c r="A23">
        <v>21</v>
      </c>
      <c r="B23" s="1">
        <v>41061</v>
      </c>
      <c r="C23" t="s">
        <v>160</v>
      </c>
      <c r="D23" t="s">
        <v>160</v>
      </c>
      <c r="E23" t="s">
        <v>160</v>
      </c>
      <c r="F23" t="s">
        <v>160</v>
      </c>
      <c r="G23" t="s">
        <v>160</v>
      </c>
      <c r="H23" t="s">
        <v>160</v>
      </c>
      <c r="I23" t="s">
        <v>160</v>
      </c>
      <c r="J23" t="s">
        <v>160</v>
      </c>
      <c r="K23" t="s">
        <v>160</v>
      </c>
      <c r="L23" t="s">
        <v>160</v>
      </c>
      <c r="M23" t="s">
        <v>160</v>
      </c>
      <c r="N23" t="s">
        <v>160</v>
      </c>
      <c r="O23" t="s">
        <v>160</v>
      </c>
      <c r="P23" t="s">
        <v>160</v>
      </c>
      <c r="Q23" t="s">
        <v>160</v>
      </c>
      <c r="R23" t="s">
        <v>160</v>
      </c>
      <c r="S23" t="s">
        <v>160</v>
      </c>
      <c r="T23" t="s">
        <v>160</v>
      </c>
      <c r="U23" t="s">
        <v>160</v>
      </c>
      <c r="V23" t="s">
        <v>160</v>
      </c>
      <c r="W23" t="s">
        <v>160</v>
      </c>
      <c r="X23" t="s">
        <v>160</v>
      </c>
      <c r="Y23" t="s">
        <v>160</v>
      </c>
      <c r="Z23" t="s">
        <v>160</v>
      </c>
      <c r="AA23" t="s">
        <v>160</v>
      </c>
      <c r="AB23" t="s">
        <v>160</v>
      </c>
      <c r="AC23" t="s">
        <v>160</v>
      </c>
      <c r="AD23" t="s">
        <v>160</v>
      </c>
      <c r="AE23" t="s">
        <v>160</v>
      </c>
      <c r="AF23" t="s">
        <v>160</v>
      </c>
      <c r="AG23" t="s">
        <v>160</v>
      </c>
      <c r="AH23" t="s">
        <v>160</v>
      </c>
      <c r="AI23" t="s">
        <v>160</v>
      </c>
      <c r="AJ23" t="s">
        <v>160</v>
      </c>
      <c r="AK23" t="s">
        <v>160</v>
      </c>
      <c r="AL23" t="s">
        <v>160</v>
      </c>
      <c r="AM23" t="s">
        <v>160</v>
      </c>
      <c r="AN23" t="s">
        <v>160</v>
      </c>
      <c r="AO23" t="s">
        <v>160</v>
      </c>
      <c r="AP23" t="s">
        <v>160</v>
      </c>
      <c r="AQ23" t="s">
        <v>160</v>
      </c>
      <c r="AR23" t="s">
        <v>160</v>
      </c>
      <c r="AS23" t="s">
        <v>160</v>
      </c>
      <c r="AT23" t="s">
        <v>160</v>
      </c>
      <c r="AU23" t="s">
        <v>160</v>
      </c>
      <c r="AV23" t="s">
        <v>160</v>
      </c>
      <c r="AW23" t="s">
        <v>160</v>
      </c>
      <c r="AX23" t="s">
        <v>160</v>
      </c>
      <c r="AY23" t="s">
        <v>160</v>
      </c>
      <c r="AZ23" t="s">
        <v>160</v>
      </c>
      <c r="BA23" t="s">
        <v>160</v>
      </c>
      <c r="BB23" t="s">
        <v>160</v>
      </c>
      <c r="BC23" t="s">
        <v>160</v>
      </c>
      <c r="BD23" t="s">
        <v>160</v>
      </c>
      <c r="BE23" t="s">
        <v>160</v>
      </c>
      <c r="BF23" t="s">
        <v>160</v>
      </c>
      <c r="BG23" t="s">
        <v>160</v>
      </c>
      <c r="BH23" t="s">
        <v>160</v>
      </c>
      <c r="BI23" t="s">
        <v>160</v>
      </c>
      <c r="BJ23" t="s">
        <v>160</v>
      </c>
      <c r="BK23" t="s">
        <v>160</v>
      </c>
      <c r="BL23" t="s">
        <v>160</v>
      </c>
      <c r="BM23" t="s">
        <v>160</v>
      </c>
      <c r="BN23" t="s">
        <v>160</v>
      </c>
      <c r="BO23" t="s">
        <v>160</v>
      </c>
      <c r="BP23" t="s">
        <v>160</v>
      </c>
      <c r="BQ23" t="s">
        <v>160</v>
      </c>
      <c r="BR23" t="s">
        <v>160</v>
      </c>
      <c r="BS23" t="s">
        <v>160</v>
      </c>
      <c r="BT23" t="s">
        <v>160</v>
      </c>
      <c r="BU23" t="s">
        <v>160</v>
      </c>
      <c r="BV23" t="s">
        <v>160</v>
      </c>
      <c r="BW23" t="s">
        <v>160</v>
      </c>
      <c r="BX23" t="s">
        <v>160</v>
      </c>
      <c r="BY23" t="s">
        <v>160</v>
      </c>
      <c r="BZ23" t="s">
        <v>160</v>
      </c>
      <c r="CA23" t="s">
        <v>160</v>
      </c>
      <c r="CB23" t="s">
        <v>160</v>
      </c>
      <c r="CC23" t="s">
        <v>160</v>
      </c>
      <c r="CD23" t="s">
        <v>160</v>
      </c>
      <c r="CE23" t="s">
        <v>160</v>
      </c>
      <c r="CF23" t="s">
        <v>160</v>
      </c>
      <c r="CG23" t="s">
        <v>160</v>
      </c>
      <c r="CH23" t="s">
        <v>160</v>
      </c>
      <c r="CI23" t="s">
        <v>160</v>
      </c>
      <c r="CJ23" t="s">
        <v>160</v>
      </c>
      <c r="CK23" t="s">
        <v>160</v>
      </c>
      <c r="CL23" t="s">
        <v>160</v>
      </c>
      <c r="CM23" t="s">
        <v>160</v>
      </c>
      <c r="CN23" t="s">
        <v>160</v>
      </c>
      <c r="CO23" t="s">
        <v>160</v>
      </c>
      <c r="CP23" t="s">
        <v>160</v>
      </c>
      <c r="CQ23" t="s">
        <v>160</v>
      </c>
      <c r="CR23" t="s">
        <v>160</v>
      </c>
      <c r="CS23" t="s">
        <v>160</v>
      </c>
      <c r="CT23" t="s">
        <v>160</v>
      </c>
      <c r="CU23" t="s">
        <v>160</v>
      </c>
      <c r="CV23" t="s">
        <v>160</v>
      </c>
      <c r="CW23" t="s">
        <v>160</v>
      </c>
      <c r="CX23">
        <v>418383965.70999998</v>
      </c>
      <c r="CY23">
        <v>417682221.49000001</v>
      </c>
      <c r="CZ23">
        <v>496243114.5</v>
      </c>
      <c r="DA23">
        <v>473132479.36000001</v>
      </c>
      <c r="DB23">
        <v>420818027.74000001</v>
      </c>
      <c r="DC23">
        <v>375548932.98000002</v>
      </c>
      <c r="DD23">
        <v>387390016.17000002</v>
      </c>
      <c r="DE23">
        <v>386001424.38999999</v>
      </c>
      <c r="DF23">
        <v>448397059.33999997</v>
      </c>
      <c r="DG23">
        <v>425309442.77999997</v>
      </c>
      <c r="DH23">
        <v>438245701.41000003</v>
      </c>
      <c r="DI23">
        <v>511574792.5</v>
      </c>
      <c r="DJ23">
        <v>451995425.26999998</v>
      </c>
      <c r="DK23">
        <v>371147614.69999999</v>
      </c>
      <c r="DL23">
        <v>434420951.63999999</v>
      </c>
      <c r="DM23">
        <v>409080199.94999999</v>
      </c>
      <c r="DN23">
        <v>403848309.95999998</v>
      </c>
      <c r="DO23">
        <v>405591845.19</v>
      </c>
      <c r="DP23">
        <v>419822776.37</v>
      </c>
      <c r="DQ23">
        <v>420095957.50999999</v>
      </c>
      <c r="DR23">
        <v>433430735.81999999</v>
      </c>
      <c r="DS23">
        <v>406443670.88</v>
      </c>
      <c r="DT23">
        <v>434248730.30000001</v>
      </c>
      <c r="DU23">
        <v>412738636.93000001</v>
      </c>
      <c r="DV23">
        <v>398390287.88</v>
      </c>
      <c r="DW23">
        <v>402536721.38999999</v>
      </c>
      <c r="DX23">
        <v>465064177.66000003</v>
      </c>
      <c r="DY23">
        <v>360237206.36000001</v>
      </c>
      <c r="DZ23">
        <v>424790729.74000001</v>
      </c>
      <c r="EA23">
        <v>390330625.81999999</v>
      </c>
      <c r="EB23">
        <v>469228868.73000002</v>
      </c>
      <c r="EC23">
        <v>417327555.57999998</v>
      </c>
      <c r="ED23">
        <v>399715441.04000002</v>
      </c>
      <c r="EE23">
        <v>338761678.67000002</v>
      </c>
      <c r="EF23">
        <v>349056216.50999999</v>
      </c>
      <c r="EG23">
        <v>364621509.80000001</v>
      </c>
      <c r="EH23">
        <v>373706541.56999999</v>
      </c>
      <c r="EI23">
        <v>354899614.47000003</v>
      </c>
      <c r="EJ23">
        <v>322483452.19</v>
      </c>
      <c r="EK23">
        <v>342788778.5</v>
      </c>
      <c r="EL23">
        <v>316328852.88999999</v>
      </c>
      <c r="EM23">
        <v>370197131.74000001</v>
      </c>
      <c r="EN23">
        <v>343931051.04000002</v>
      </c>
      <c r="EO23">
        <v>332647657.60000002</v>
      </c>
      <c r="EP23">
        <v>396304493.39999998</v>
      </c>
      <c r="EQ23">
        <v>359101206.05000001</v>
      </c>
      <c r="ER23">
        <v>300684341.49000001</v>
      </c>
      <c r="ES23">
        <v>376876164.41000003</v>
      </c>
      <c r="ET23">
        <v>330568558.19999999</v>
      </c>
      <c r="EU23">
        <v>342501116.22000003</v>
      </c>
      <c r="EV23">
        <v>320152894.35000002</v>
      </c>
      <c r="EW23">
        <v>343160782.5</v>
      </c>
      <c r="EX23">
        <v>335205888.67000002</v>
      </c>
      <c r="EY23">
        <v>357900953.31</v>
      </c>
      <c r="EZ23">
        <v>327225287.63999999</v>
      </c>
      <c r="FA23">
        <v>327123837.54000002</v>
      </c>
      <c r="FB23">
        <v>326644031.12</v>
      </c>
      <c r="FC23">
        <v>316983611.85000002</v>
      </c>
      <c r="FD23">
        <v>326533716.04000002</v>
      </c>
      <c r="FE23">
        <v>349082012.29000002</v>
      </c>
      <c r="FF23">
        <v>290638174.19999999</v>
      </c>
      <c r="FG23">
        <v>364160956.91000003</v>
      </c>
      <c r="FH23">
        <v>327988901.45999998</v>
      </c>
      <c r="FI23">
        <v>407737808.45999998</v>
      </c>
      <c r="FJ23">
        <v>363505965.52999997</v>
      </c>
      <c r="FK23">
        <v>337207243.20999998</v>
      </c>
      <c r="FL23">
        <v>613736648.86000001</v>
      </c>
      <c r="FM23">
        <v>590365841.29999995</v>
      </c>
      <c r="FN23">
        <v>940141164.78999996</v>
      </c>
      <c r="FO23">
        <v>775974986.89999998</v>
      </c>
      <c r="FP23">
        <v>571589058.91999996</v>
      </c>
      <c r="FQ23">
        <v>506221657.75999999</v>
      </c>
      <c r="FR23">
        <v>483975510.63</v>
      </c>
      <c r="FS23">
        <v>580897560.98000002</v>
      </c>
      <c r="FT23">
        <v>682369947.52999997</v>
      </c>
      <c r="FU23">
        <v>660861691.95000005</v>
      </c>
      <c r="FV23">
        <v>862100823.98000002</v>
      </c>
      <c r="FW23">
        <v>875770517.27999997</v>
      </c>
      <c r="FX23">
        <v>761972715.08000004</v>
      </c>
      <c r="FY23">
        <v>578291002.48000002</v>
      </c>
      <c r="FZ23">
        <v>608535442.91999996</v>
      </c>
      <c r="GA23">
        <v>642476425.67999995</v>
      </c>
      <c r="GB23">
        <v>551818915.44000006</v>
      </c>
      <c r="GC23">
        <v>673107178.58000004</v>
      </c>
      <c r="GD23">
        <v>603013738.75999999</v>
      </c>
      <c r="GE23">
        <v>608665085.13</v>
      </c>
      <c r="GF23">
        <v>621275364.53999996</v>
      </c>
      <c r="GG23">
        <v>620345176.00999999</v>
      </c>
      <c r="GH23">
        <v>667927603.13</v>
      </c>
      <c r="GI23">
        <v>593897015.60000002</v>
      </c>
      <c r="GJ23">
        <v>594052144.53999996</v>
      </c>
      <c r="GK23">
        <v>565693717.35000002</v>
      </c>
      <c r="GL23">
        <v>729462024.71000004</v>
      </c>
      <c r="GM23">
        <v>556452272.85000002</v>
      </c>
      <c r="GN23">
        <v>584400587.86000001</v>
      </c>
      <c r="GO23">
        <v>548541642.32000005</v>
      </c>
      <c r="GP23">
        <v>610429752.49000001</v>
      </c>
      <c r="GQ23">
        <v>582049134.96000004</v>
      </c>
      <c r="GR23">
        <v>556459026.66999996</v>
      </c>
      <c r="GS23" t="s">
        <v>160</v>
      </c>
      <c r="GT23" t="s">
        <v>160</v>
      </c>
      <c r="GU23" t="s">
        <v>160</v>
      </c>
      <c r="GV23" t="s">
        <v>160</v>
      </c>
      <c r="GW23" t="s">
        <v>160</v>
      </c>
      <c r="GX23" t="s">
        <v>160</v>
      </c>
      <c r="GY23" t="s">
        <v>160</v>
      </c>
      <c r="GZ23" t="s">
        <v>160</v>
      </c>
      <c r="HA23" t="s">
        <v>160</v>
      </c>
      <c r="HB23" t="s">
        <v>160</v>
      </c>
      <c r="HC23" t="s">
        <v>160</v>
      </c>
      <c r="HD23" t="s">
        <v>160</v>
      </c>
      <c r="HE23" t="s">
        <v>160</v>
      </c>
      <c r="HF23" t="s">
        <v>160</v>
      </c>
      <c r="HG23" t="s">
        <v>160</v>
      </c>
      <c r="HH23" t="s">
        <v>160</v>
      </c>
      <c r="HI23" t="s">
        <v>160</v>
      </c>
      <c r="HJ23" t="s">
        <v>160</v>
      </c>
      <c r="HK23" t="s">
        <v>160</v>
      </c>
      <c r="HL23" t="s">
        <v>160</v>
      </c>
      <c r="HM23" t="s">
        <v>160</v>
      </c>
      <c r="HN23" t="s">
        <v>160</v>
      </c>
      <c r="HO23" t="s">
        <v>160</v>
      </c>
      <c r="HP23" t="s">
        <v>160</v>
      </c>
      <c r="HQ23" t="s">
        <v>160</v>
      </c>
      <c r="HR23" t="s">
        <v>160</v>
      </c>
      <c r="HS23" t="s">
        <v>160</v>
      </c>
      <c r="HT23" t="s">
        <v>160</v>
      </c>
      <c r="HU23" t="s">
        <v>160</v>
      </c>
      <c r="HV23" t="s">
        <v>160</v>
      </c>
      <c r="HW23" t="s">
        <v>160</v>
      </c>
      <c r="HX23" t="s">
        <v>160</v>
      </c>
      <c r="HY23" t="s">
        <v>160</v>
      </c>
      <c r="HZ23" t="s">
        <v>160</v>
      </c>
      <c r="IA23" t="s">
        <v>160</v>
      </c>
      <c r="IB23" t="s">
        <v>160</v>
      </c>
      <c r="IC23" t="s">
        <v>160</v>
      </c>
      <c r="ID23" t="s">
        <v>160</v>
      </c>
      <c r="IE23" t="s">
        <v>160</v>
      </c>
      <c r="IF23" t="s">
        <v>160</v>
      </c>
      <c r="IG23" t="s">
        <v>160</v>
      </c>
      <c r="IH23" t="s">
        <v>160</v>
      </c>
      <c r="II23" t="s">
        <v>160</v>
      </c>
      <c r="IJ23" t="s">
        <v>160</v>
      </c>
      <c r="IK23" t="s">
        <v>160</v>
      </c>
      <c r="IL23" t="s">
        <v>160</v>
      </c>
      <c r="IM23" t="s">
        <v>160</v>
      </c>
      <c r="IN23" t="s">
        <v>160</v>
      </c>
      <c r="IO23" t="s">
        <v>160</v>
      </c>
      <c r="IP23" t="s">
        <v>160</v>
      </c>
      <c r="IQ23" t="s">
        <v>160</v>
      </c>
      <c r="IR23" t="s">
        <v>160</v>
      </c>
      <c r="IS23" t="s">
        <v>160</v>
      </c>
      <c r="IT23" t="s">
        <v>160</v>
      </c>
      <c r="IU23" t="s">
        <v>160</v>
      </c>
      <c r="IV23" t="s">
        <v>160</v>
      </c>
      <c r="IW23" t="s">
        <v>160</v>
      </c>
      <c r="IX23" t="s">
        <v>160</v>
      </c>
      <c r="IY23" t="s">
        <v>160</v>
      </c>
      <c r="IZ23" t="s">
        <v>160</v>
      </c>
      <c r="JA23" t="s">
        <v>160</v>
      </c>
      <c r="JB23" t="s">
        <v>160</v>
      </c>
      <c r="JC23" t="s">
        <v>160</v>
      </c>
      <c r="JD23" t="s">
        <v>160</v>
      </c>
      <c r="JE23" t="s">
        <v>160</v>
      </c>
      <c r="JF23" t="s">
        <v>160</v>
      </c>
      <c r="JG23" t="s">
        <v>160</v>
      </c>
      <c r="JH23" t="s">
        <v>160</v>
      </c>
      <c r="JI23" t="s">
        <v>160</v>
      </c>
      <c r="JJ23" t="s">
        <v>160</v>
      </c>
      <c r="JK23" t="s">
        <v>160</v>
      </c>
      <c r="JL23" t="s">
        <v>160</v>
      </c>
      <c r="JM23" t="s">
        <v>160</v>
      </c>
      <c r="JN23" t="s">
        <v>160</v>
      </c>
      <c r="JO23" t="s">
        <v>160</v>
      </c>
      <c r="JP23" t="s">
        <v>160</v>
      </c>
      <c r="JQ23" t="s">
        <v>160</v>
      </c>
      <c r="JR23" t="s">
        <v>160</v>
      </c>
      <c r="JS23" t="s">
        <v>160</v>
      </c>
      <c r="JT23" t="s">
        <v>160</v>
      </c>
      <c r="JU23" t="s">
        <v>160</v>
      </c>
      <c r="JV23" t="s">
        <v>160</v>
      </c>
      <c r="JW23" t="s">
        <v>160</v>
      </c>
      <c r="JX23" t="s">
        <v>160</v>
      </c>
      <c r="JY23" t="s">
        <v>160</v>
      </c>
      <c r="JZ23" t="s">
        <v>160</v>
      </c>
      <c r="KA23" t="s">
        <v>160</v>
      </c>
      <c r="KB23" t="s">
        <v>160</v>
      </c>
      <c r="KC23" t="s">
        <v>160</v>
      </c>
      <c r="KD23" t="s">
        <v>160</v>
      </c>
      <c r="KE23" t="s">
        <v>160</v>
      </c>
      <c r="KF23" t="s">
        <v>160</v>
      </c>
      <c r="KG23" t="s">
        <v>160</v>
      </c>
      <c r="KH23" t="s">
        <v>160</v>
      </c>
      <c r="KI23" t="s">
        <v>160</v>
      </c>
      <c r="KJ23" t="s">
        <v>160</v>
      </c>
      <c r="KK23" t="s">
        <v>160</v>
      </c>
      <c r="KL23" t="s">
        <v>160</v>
      </c>
      <c r="KM23" t="s">
        <v>160</v>
      </c>
    </row>
    <row r="24" spans="1:299" x14ac:dyDescent="0.25">
      <c r="A24">
        <v>22</v>
      </c>
      <c r="B24" s="1">
        <v>41091</v>
      </c>
      <c r="C24" t="s">
        <v>160</v>
      </c>
      <c r="D24" t="s">
        <v>160</v>
      </c>
      <c r="E24" t="s">
        <v>160</v>
      </c>
      <c r="F24" t="s">
        <v>160</v>
      </c>
      <c r="G24" t="s">
        <v>160</v>
      </c>
      <c r="H24" t="s">
        <v>160</v>
      </c>
      <c r="I24" t="s">
        <v>160</v>
      </c>
      <c r="J24" t="s">
        <v>160</v>
      </c>
      <c r="K24" t="s">
        <v>160</v>
      </c>
      <c r="L24" t="s">
        <v>160</v>
      </c>
      <c r="M24" t="s">
        <v>160</v>
      </c>
      <c r="N24" t="s">
        <v>160</v>
      </c>
      <c r="O24" t="s">
        <v>160</v>
      </c>
      <c r="P24" t="s">
        <v>160</v>
      </c>
      <c r="Q24" t="s">
        <v>160</v>
      </c>
      <c r="R24" t="s">
        <v>160</v>
      </c>
      <c r="S24" t="s">
        <v>160</v>
      </c>
      <c r="T24" t="s">
        <v>160</v>
      </c>
      <c r="U24" t="s">
        <v>160</v>
      </c>
      <c r="V24" t="s">
        <v>160</v>
      </c>
      <c r="W24" t="s">
        <v>160</v>
      </c>
      <c r="X24" t="s">
        <v>160</v>
      </c>
      <c r="Y24" t="s">
        <v>160</v>
      </c>
      <c r="Z24" t="s">
        <v>160</v>
      </c>
      <c r="AA24" t="s">
        <v>160</v>
      </c>
      <c r="AB24" t="s">
        <v>160</v>
      </c>
      <c r="AC24" t="s">
        <v>160</v>
      </c>
      <c r="AD24" t="s">
        <v>160</v>
      </c>
      <c r="AE24" t="s">
        <v>160</v>
      </c>
      <c r="AF24" t="s">
        <v>160</v>
      </c>
      <c r="AG24" t="s">
        <v>160</v>
      </c>
      <c r="AH24" t="s">
        <v>160</v>
      </c>
      <c r="AI24" t="s">
        <v>160</v>
      </c>
      <c r="AJ24" t="s">
        <v>160</v>
      </c>
      <c r="AK24" t="s">
        <v>160</v>
      </c>
      <c r="AL24" t="s">
        <v>160</v>
      </c>
      <c r="AM24" t="s">
        <v>160</v>
      </c>
      <c r="AN24" t="s">
        <v>160</v>
      </c>
      <c r="AO24" t="s">
        <v>160</v>
      </c>
      <c r="AP24" t="s">
        <v>160</v>
      </c>
      <c r="AQ24" t="s">
        <v>160</v>
      </c>
      <c r="AR24" t="s">
        <v>160</v>
      </c>
      <c r="AS24" t="s">
        <v>160</v>
      </c>
      <c r="AT24" t="s">
        <v>160</v>
      </c>
      <c r="AU24" t="s">
        <v>160</v>
      </c>
      <c r="AV24" t="s">
        <v>160</v>
      </c>
      <c r="AW24" t="s">
        <v>160</v>
      </c>
      <c r="AX24" t="s">
        <v>160</v>
      </c>
      <c r="AY24" t="s">
        <v>160</v>
      </c>
      <c r="AZ24" t="s">
        <v>160</v>
      </c>
      <c r="BA24" t="s">
        <v>160</v>
      </c>
      <c r="BB24" t="s">
        <v>160</v>
      </c>
      <c r="BC24" t="s">
        <v>160</v>
      </c>
      <c r="BD24" t="s">
        <v>160</v>
      </c>
      <c r="BE24" t="s">
        <v>160</v>
      </c>
      <c r="BF24" t="s">
        <v>160</v>
      </c>
      <c r="BG24" t="s">
        <v>160</v>
      </c>
      <c r="BH24" t="s">
        <v>160</v>
      </c>
      <c r="BI24" t="s">
        <v>160</v>
      </c>
      <c r="BJ24" t="s">
        <v>160</v>
      </c>
      <c r="BK24" t="s">
        <v>160</v>
      </c>
      <c r="BL24" t="s">
        <v>160</v>
      </c>
      <c r="BM24" t="s">
        <v>160</v>
      </c>
      <c r="BN24" t="s">
        <v>160</v>
      </c>
      <c r="BO24" t="s">
        <v>160</v>
      </c>
      <c r="BP24" t="s">
        <v>160</v>
      </c>
      <c r="BQ24" t="s">
        <v>160</v>
      </c>
      <c r="BR24" t="s">
        <v>160</v>
      </c>
      <c r="BS24" t="s">
        <v>160</v>
      </c>
      <c r="BT24" t="s">
        <v>160</v>
      </c>
      <c r="BU24" t="s">
        <v>160</v>
      </c>
      <c r="BV24" t="s">
        <v>160</v>
      </c>
      <c r="BW24" t="s">
        <v>160</v>
      </c>
      <c r="BX24" t="s">
        <v>160</v>
      </c>
      <c r="BY24" t="s">
        <v>160</v>
      </c>
      <c r="BZ24" t="s">
        <v>160</v>
      </c>
      <c r="CA24" t="s">
        <v>160</v>
      </c>
      <c r="CB24" t="s">
        <v>160</v>
      </c>
      <c r="CC24" t="s">
        <v>160</v>
      </c>
      <c r="CD24" t="s">
        <v>160</v>
      </c>
      <c r="CE24" t="s">
        <v>160</v>
      </c>
      <c r="CF24" t="s">
        <v>160</v>
      </c>
      <c r="CG24" t="s">
        <v>160</v>
      </c>
      <c r="CH24" t="s">
        <v>160</v>
      </c>
      <c r="CI24" t="s">
        <v>160</v>
      </c>
      <c r="CJ24" t="s">
        <v>160</v>
      </c>
      <c r="CK24" t="s">
        <v>160</v>
      </c>
      <c r="CL24" t="s">
        <v>160</v>
      </c>
      <c r="CM24" t="s">
        <v>160</v>
      </c>
      <c r="CN24" t="s">
        <v>160</v>
      </c>
      <c r="CO24" t="s">
        <v>160</v>
      </c>
      <c r="CP24" t="s">
        <v>160</v>
      </c>
      <c r="CQ24" t="s">
        <v>160</v>
      </c>
      <c r="CR24" t="s">
        <v>160</v>
      </c>
      <c r="CS24" t="s">
        <v>160</v>
      </c>
      <c r="CT24" t="s">
        <v>160</v>
      </c>
      <c r="CU24" t="s">
        <v>160</v>
      </c>
      <c r="CV24" t="s">
        <v>160</v>
      </c>
      <c r="CW24" t="s">
        <v>160</v>
      </c>
      <c r="CX24">
        <v>419597279.20999998</v>
      </c>
      <c r="CY24">
        <v>418183440.16000003</v>
      </c>
      <c r="CZ24">
        <v>496888230.55000001</v>
      </c>
      <c r="DA24">
        <v>473747551.57999998</v>
      </c>
      <c r="DB24">
        <v>420944273.14999998</v>
      </c>
      <c r="DC24">
        <v>376863354.25</v>
      </c>
      <c r="DD24">
        <v>388048579.19999999</v>
      </c>
      <c r="DE24">
        <v>386734827.08999997</v>
      </c>
      <c r="DF24">
        <v>447724463.75999999</v>
      </c>
      <c r="DG24">
        <v>425947406.94</v>
      </c>
      <c r="DH24">
        <v>438903069.95999998</v>
      </c>
      <c r="DI24">
        <v>514132666.45999998</v>
      </c>
      <c r="DJ24">
        <v>450910636.25</v>
      </c>
      <c r="DK24">
        <v>372038368.97000003</v>
      </c>
      <c r="DL24">
        <v>434594720.01999998</v>
      </c>
      <c r="DM24">
        <v>408916567.87</v>
      </c>
      <c r="DN24">
        <v>403848309.95999998</v>
      </c>
      <c r="DO24">
        <v>405672963.56</v>
      </c>
      <c r="DP24">
        <v>421879907.97000003</v>
      </c>
      <c r="DQ24">
        <v>420642082.25</v>
      </c>
      <c r="DR24">
        <v>434210911.14999998</v>
      </c>
      <c r="DS24">
        <v>406972047.64999998</v>
      </c>
      <c r="DT24">
        <v>434292155.18000001</v>
      </c>
      <c r="DU24">
        <v>413399018.75</v>
      </c>
      <c r="DV24">
        <v>403728717.74000001</v>
      </c>
      <c r="DW24">
        <v>412559885.75999999</v>
      </c>
      <c r="DX24">
        <v>467436004.95999998</v>
      </c>
      <c r="DY24">
        <v>360777562.17000002</v>
      </c>
      <c r="DZ24">
        <v>425300478.61000001</v>
      </c>
      <c r="EA24">
        <v>391345485.44999999</v>
      </c>
      <c r="EB24">
        <v>469932712.02999997</v>
      </c>
      <c r="EC24">
        <v>417452753.83999997</v>
      </c>
      <c r="ED24">
        <v>400155128.02999997</v>
      </c>
      <c r="EE24">
        <v>338998811.83999997</v>
      </c>
      <c r="EF24">
        <v>350033573.92000002</v>
      </c>
      <c r="EG24">
        <v>365496601.43000001</v>
      </c>
      <c r="EH24">
        <v>374528695.95999998</v>
      </c>
      <c r="EI24">
        <v>355822353.45999998</v>
      </c>
      <c r="EJ24">
        <v>326192011.88999999</v>
      </c>
      <c r="EK24">
        <v>343817144.83999997</v>
      </c>
      <c r="EL24">
        <v>318669686.39999998</v>
      </c>
      <c r="EM24">
        <v>367975948.94999999</v>
      </c>
      <c r="EN24">
        <v>343483940.67000002</v>
      </c>
      <c r="EO24">
        <v>333678865.33999997</v>
      </c>
      <c r="EP24">
        <v>399831603.38999999</v>
      </c>
      <c r="EQ24">
        <v>352421923.62</v>
      </c>
      <c r="ER24">
        <v>301947215.72000003</v>
      </c>
      <c r="ES24">
        <v>377102290.11000001</v>
      </c>
      <c r="ET24">
        <v>330370217.06</v>
      </c>
      <c r="EU24">
        <v>342466866.11000001</v>
      </c>
      <c r="EV24">
        <v>320248940.22000003</v>
      </c>
      <c r="EW24">
        <v>343984368.37</v>
      </c>
      <c r="EX24">
        <v>336211506.33999997</v>
      </c>
      <c r="EY24">
        <v>359082026.44999999</v>
      </c>
      <c r="EZ24">
        <v>328010628.32999998</v>
      </c>
      <c r="FA24">
        <v>327189262.30000001</v>
      </c>
      <c r="FB24">
        <v>327917942.83999997</v>
      </c>
      <c r="FC24">
        <v>315810772.49000001</v>
      </c>
      <c r="FD24">
        <v>327774544.16000003</v>
      </c>
      <c r="FE24">
        <v>351839760.18000001</v>
      </c>
      <c r="FF24">
        <v>283168773.12</v>
      </c>
      <c r="FG24">
        <v>364962111.00999999</v>
      </c>
      <c r="FH24">
        <v>329497650.41000003</v>
      </c>
      <c r="FI24">
        <v>408838700.55000001</v>
      </c>
      <c r="FJ24">
        <v>363724069.11000001</v>
      </c>
      <c r="FK24">
        <v>337915378.42000002</v>
      </c>
      <c r="FL24">
        <v>617050826.76999998</v>
      </c>
      <c r="FM24">
        <v>589775475.45000005</v>
      </c>
      <c r="FN24">
        <v>940141164.78999996</v>
      </c>
      <c r="FO24">
        <v>775974986.89999998</v>
      </c>
      <c r="FP24">
        <v>570102927.37</v>
      </c>
      <c r="FQ24">
        <v>503133705.64999998</v>
      </c>
      <c r="FR24">
        <v>483975510.63</v>
      </c>
      <c r="FS24">
        <v>577644534.63999999</v>
      </c>
      <c r="FT24">
        <v>685167664.32000005</v>
      </c>
      <c r="FU24">
        <v>664364258.91999996</v>
      </c>
      <c r="FV24">
        <v>861411143.32000005</v>
      </c>
      <c r="FW24">
        <v>875770517.27999997</v>
      </c>
      <c r="FX24">
        <v>776526393.94000006</v>
      </c>
      <c r="FY24">
        <v>578291002.48000002</v>
      </c>
      <c r="FZ24">
        <v>608535442.91999996</v>
      </c>
      <c r="GA24">
        <v>642412178.02999997</v>
      </c>
      <c r="GB24">
        <v>551818915.44000006</v>
      </c>
      <c r="GC24">
        <v>673107178.58000004</v>
      </c>
      <c r="GD24">
        <v>607777547.29999995</v>
      </c>
      <c r="GE24">
        <v>608482485.60000002</v>
      </c>
      <c r="GF24">
        <v>621275364.53999996</v>
      </c>
      <c r="GG24">
        <v>620345176.00999999</v>
      </c>
      <c r="GH24">
        <v>667927603.13</v>
      </c>
      <c r="GI24">
        <v>593481287.69000006</v>
      </c>
      <c r="GJ24">
        <v>612705381.88</v>
      </c>
      <c r="GK24">
        <v>591545920.23000002</v>
      </c>
      <c r="GL24">
        <v>731285679.76999998</v>
      </c>
      <c r="GM24">
        <v>577152297.39999998</v>
      </c>
      <c r="GN24">
        <v>584342147.79999995</v>
      </c>
      <c r="GO24">
        <v>548541642.32000005</v>
      </c>
      <c r="GP24">
        <v>610429752.49000001</v>
      </c>
      <c r="GQ24">
        <v>582049134.96000004</v>
      </c>
      <c r="GR24">
        <v>556292088.96000004</v>
      </c>
      <c r="GS24" t="s">
        <v>160</v>
      </c>
      <c r="GT24" t="s">
        <v>160</v>
      </c>
      <c r="GU24" t="s">
        <v>160</v>
      </c>
      <c r="GV24" t="s">
        <v>160</v>
      </c>
      <c r="GW24" t="s">
        <v>160</v>
      </c>
      <c r="GX24" t="s">
        <v>160</v>
      </c>
      <c r="GY24" t="s">
        <v>160</v>
      </c>
      <c r="GZ24" t="s">
        <v>160</v>
      </c>
      <c r="HA24" t="s">
        <v>160</v>
      </c>
      <c r="HB24" t="s">
        <v>160</v>
      </c>
      <c r="HC24" t="s">
        <v>160</v>
      </c>
      <c r="HD24" t="s">
        <v>160</v>
      </c>
      <c r="HE24" t="s">
        <v>160</v>
      </c>
      <c r="HF24" t="s">
        <v>160</v>
      </c>
      <c r="HG24" t="s">
        <v>160</v>
      </c>
      <c r="HH24" t="s">
        <v>160</v>
      </c>
      <c r="HI24" t="s">
        <v>160</v>
      </c>
      <c r="HJ24" t="s">
        <v>160</v>
      </c>
      <c r="HK24" t="s">
        <v>160</v>
      </c>
      <c r="HL24" t="s">
        <v>160</v>
      </c>
      <c r="HM24" t="s">
        <v>160</v>
      </c>
      <c r="HN24" t="s">
        <v>160</v>
      </c>
      <c r="HO24" t="s">
        <v>160</v>
      </c>
      <c r="HP24" t="s">
        <v>160</v>
      </c>
      <c r="HQ24" t="s">
        <v>160</v>
      </c>
      <c r="HR24" t="s">
        <v>160</v>
      </c>
      <c r="HS24" t="s">
        <v>160</v>
      </c>
      <c r="HT24" t="s">
        <v>160</v>
      </c>
      <c r="HU24" t="s">
        <v>160</v>
      </c>
      <c r="HV24" t="s">
        <v>160</v>
      </c>
      <c r="HW24" t="s">
        <v>160</v>
      </c>
      <c r="HX24" t="s">
        <v>160</v>
      </c>
      <c r="HY24" t="s">
        <v>160</v>
      </c>
      <c r="HZ24" t="s">
        <v>160</v>
      </c>
      <c r="IA24" t="s">
        <v>160</v>
      </c>
      <c r="IB24" t="s">
        <v>160</v>
      </c>
      <c r="IC24" t="s">
        <v>160</v>
      </c>
      <c r="ID24" t="s">
        <v>160</v>
      </c>
      <c r="IE24" t="s">
        <v>160</v>
      </c>
      <c r="IF24" t="s">
        <v>160</v>
      </c>
      <c r="IG24" t="s">
        <v>160</v>
      </c>
      <c r="IH24" t="s">
        <v>160</v>
      </c>
      <c r="II24" t="s">
        <v>160</v>
      </c>
      <c r="IJ24" t="s">
        <v>160</v>
      </c>
      <c r="IK24" t="s">
        <v>160</v>
      </c>
      <c r="IL24" t="s">
        <v>160</v>
      </c>
      <c r="IM24" t="s">
        <v>160</v>
      </c>
      <c r="IN24" t="s">
        <v>160</v>
      </c>
      <c r="IO24" t="s">
        <v>160</v>
      </c>
      <c r="IP24" t="s">
        <v>160</v>
      </c>
      <c r="IQ24" t="s">
        <v>160</v>
      </c>
      <c r="IR24" t="s">
        <v>160</v>
      </c>
      <c r="IS24" t="s">
        <v>160</v>
      </c>
      <c r="IT24" t="s">
        <v>160</v>
      </c>
      <c r="IU24" t="s">
        <v>160</v>
      </c>
      <c r="IV24" t="s">
        <v>160</v>
      </c>
      <c r="IW24" t="s">
        <v>160</v>
      </c>
      <c r="IX24" t="s">
        <v>160</v>
      </c>
      <c r="IY24" t="s">
        <v>160</v>
      </c>
      <c r="IZ24" t="s">
        <v>160</v>
      </c>
      <c r="JA24" t="s">
        <v>160</v>
      </c>
      <c r="JB24" t="s">
        <v>160</v>
      </c>
      <c r="JC24" t="s">
        <v>160</v>
      </c>
      <c r="JD24" t="s">
        <v>160</v>
      </c>
      <c r="JE24" t="s">
        <v>160</v>
      </c>
      <c r="JF24" t="s">
        <v>160</v>
      </c>
      <c r="JG24" t="s">
        <v>160</v>
      </c>
      <c r="JH24" t="s">
        <v>160</v>
      </c>
      <c r="JI24" t="s">
        <v>160</v>
      </c>
      <c r="JJ24" t="s">
        <v>160</v>
      </c>
      <c r="JK24" t="s">
        <v>160</v>
      </c>
      <c r="JL24" t="s">
        <v>160</v>
      </c>
      <c r="JM24" t="s">
        <v>160</v>
      </c>
      <c r="JN24" t="s">
        <v>160</v>
      </c>
      <c r="JO24" t="s">
        <v>160</v>
      </c>
      <c r="JP24" t="s">
        <v>160</v>
      </c>
      <c r="JQ24" t="s">
        <v>160</v>
      </c>
      <c r="JR24" t="s">
        <v>160</v>
      </c>
      <c r="JS24" t="s">
        <v>160</v>
      </c>
      <c r="JT24" t="s">
        <v>160</v>
      </c>
      <c r="JU24" t="s">
        <v>160</v>
      </c>
      <c r="JV24" t="s">
        <v>160</v>
      </c>
      <c r="JW24" t="s">
        <v>160</v>
      </c>
      <c r="JX24" t="s">
        <v>160</v>
      </c>
      <c r="JY24" t="s">
        <v>160</v>
      </c>
      <c r="JZ24" t="s">
        <v>160</v>
      </c>
      <c r="KA24" t="s">
        <v>160</v>
      </c>
      <c r="KB24" t="s">
        <v>160</v>
      </c>
      <c r="KC24" t="s">
        <v>160</v>
      </c>
      <c r="KD24" t="s">
        <v>160</v>
      </c>
      <c r="KE24" t="s">
        <v>160</v>
      </c>
      <c r="KF24" t="s">
        <v>160</v>
      </c>
      <c r="KG24" t="s">
        <v>160</v>
      </c>
      <c r="KH24" t="s">
        <v>160</v>
      </c>
      <c r="KI24" t="s">
        <v>160</v>
      </c>
      <c r="KJ24" t="s">
        <v>160</v>
      </c>
      <c r="KK24" t="s">
        <v>160</v>
      </c>
      <c r="KL24" t="s">
        <v>160</v>
      </c>
      <c r="KM24" t="s">
        <v>160</v>
      </c>
    </row>
    <row r="25" spans="1:299" x14ac:dyDescent="0.25">
      <c r="A25">
        <v>23</v>
      </c>
      <c r="B25" s="1">
        <v>41122</v>
      </c>
      <c r="C25" t="s">
        <v>160</v>
      </c>
      <c r="D25" t="s">
        <v>160</v>
      </c>
      <c r="E25" t="s">
        <v>160</v>
      </c>
      <c r="F25" t="s">
        <v>160</v>
      </c>
      <c r="G25" t="s">
        <v>160</v>
      </c>
      <c r="H25" t="s">
        <v>160</v>
      </c>
      <c r="I25" t="s">
        <v>160</v>
      </c>
      <c r="J25" t="s">
        <v>160</v>
      </c>
      <c r="K25" t="s">
        <v>160</v>
      </c>
      <c r="L25" t="s">
        <v>160</v>
      </c>
      <c r="M25" t="s">
        <v>160</v>
      </c>
      <c r="N25" t="s">
        <v>160</v>
      </c>
      <c r="O25" t="s">
        <v>160</v>
      </c>
      <c r="P25" t="s">
        <v>160</v>
      </c>
      <c r="Q25" t="s">
        <v>160</v>
      </c>
      <c r="R25" t="s">
        <v>160</v>
      </c>
      <c r="S25" t="s">
        <v>160</v>
      </c>
      <c r="T25" t="s">
        <v>160</v>
      </c>
      <c r="U25" t="s">
        <v>160</v>
      </c>
      <c r="V25" t="s">
        <v>160</v>
      </c>
      <c r="W25" t="s">
        <v>160</v>
      </c>
      <c r="X25" t="s">
        <v>160</v>
      </c>
      <c r="Y25" t="s">
        <v>160</v>
      </c>
      <c r="Z25" t="s">
        <v>160</v>
      </c>
      <c r="AA25" t="s">
        <v>160</v>
      </c>
      <c r="AB25" t="s">
        <v>160</v>
      </c>
      <c r="AC25" t="s">
        <v>160</v>
      </c>
      <c r="AD25" t="s">
        <v>160</v>
      </c>
      <c r="AE25" t="s">
        <v>160</v>
      </c>
      <c r="AF25" t="s">
        <v>160</v>
      </c>
      <c r="AG25" t="s">
        <v>160</v>
      </c>
      <c r="AH25" t="s">
        <v>160</v>
      </c>
      <c r="AI25" t="s">
        <v>160</v>
      </c>
      <c r="AJ25" t="s">
        <v>160</v>
      </c>
      <c r="AK25" t="s">
        <v>160</v>
      </c>
      <c r="AL25" t="s">
        <v>160</v>
      </c>
      <c r="AM25" t="s">
        <v>160</v>
      </c>
      <c r="AN25" t="s">
        <v>160</v>
      </c>
      <c r="AO25" t="s">
        <v>160</v>
      </c>
      <c r="AP25" t="s">
        <v>160</v>
      </c>
      <c r="AQ25" t="s">
        <v>160</v>
      </c>
      <c r="AR25" t="s">
        <v>160</v>
      </c>
      <c r="AS25" t="s">
        <v>160</v>
      </c>
      <c r="AT25" t="s">
        <v>160</v>
      </c>
      <c r="AU25" t="s">
        <v>160</v>
      </c>
      <c r="AV25" t="s">
        <v>160</v>
      </c>
      <c r="AW25" t="s">
        <v>160</v>
      </c>
      <c r="AX25" t="s">
        <v>160</v>
      </c>
      <c r="AY25" t="s">
        <v>160</v>
      </c>
      <c r="AZ25" t="s">
        <v>160</v>
      </c>
      <c r="BA25" t="s">
        <v>160</v>
      </c>
      <c r="BB25" t="s">
        <v>160</v>
      </c>
      <c r="BC25" t="s">
        <v>160</v>
      </c>
      <c r="BD25" t="s">
        <v>160</v>
      </c>
      <c r="BE25" t="s">
        <v>160</v>
      </c>
      <c r="BF25" t="s">
        <v>160</v>
      </c>
      <c r="BG25" t="s">
        <v>160</v>
      </c>
      <c r="BH25" t="s">
        <v>160</v>
      </c>
      <c r="BI25" t="s">
        <v>160</v>
      </c>
      <c r="BJ25" t="s">
        <v>160</v>
      </c>
      <c r="BK25" t="s">
        <v>160</v>
      </c>
      <c r="BL25" t="s">
        <v>160</v>
      </c>
      <c r="BM25" t="s">
        <v>160</v>
      </c>
      <c r="BN25" t="s">
        <v>160</v>
      </c>
      <c r="BO25" t="s">
        <v>160</v>
      </c>
      <c r="BP25" t="s">
        <v>160</v>
      </c>
      <c r="BQ25" t="s">
        <v>160</v>
      </c>
      <c r="BR25" t="s">
        <v>160</v>
      </c>
      <c r="BS25" t="s">
        <v>160</v>
      </c>
      <c r="BT25" t="s">
        <v>160</v>
      </c>
      <c r="BU25" t="s">
        <v>160</v>
      </c>
      <c r="BV25" t="s">
        <v>160</v>
      </c>
      <c r="BW25" t="s">
        <v>160</v>
      </c>
      <c r="BX25" t="s">
        <v>160</v>
      </c>
      <c r="BY25" t="s">
        <v>160</v>
      </c>
      <c r="BZ25" t="s">
        <v>160</v>
      </c>
      <c r="CA25" t="s">
        <v>160</v>
      </c>
      <c r="CB25" t="s">
        <v>160</v>
      </c>
      <c r="CC25" t="s">
        <v>160</v>
      </c>
      <c r="CD25" t="s">
        <v>160</v>
      </c>
      <c r="CE25" t="s">
        <v>160</v>
      </c>
      <c r="CF25" t="s">
        <v>160</v>
      </c>
      <c r="CG25" t="s">
        <v>160</v>
      </c>
      <c r="CH25" t="s">
        <v>160</v>
      </c>
      <c r="CI25" t="s">
        <v>160</v>
      </c>
      <c r="CJ25" t="s">
        <v>160</v>
      </c>
      <c r="CK25" t="s">
        <v>160</v>
      </c>
      <c r="CL25" t="s">
        <v>160</v>
      </c>
      <c r="CM25" t="s">
        <v>160</v>
      </c>
      <c r="CN25" t="s">
        <v>160</v>
      </c>
      <c r="CO25" t="s">
        <v>160</v>
      </c>
      <c r="CP25" t="s">
        <v>160</v>
      </c>
      <c r="CQ25" t="s">
        <v>160</v>
      </c>
      <c r="CR25" t="s">
        <v>160</v>
      </c>
      <c r="CS25" t="s">
        <v>160</v>
      </c>
      <c r="CT25" t="s">
        <v>160</v>
      </c>
      <c r="CU25" t="s">
        <v>160</v>
      </c>
      <c r="CV25" t="s">
        <v>160</v>
      </c>
      <c r="CW25" t="s">
        <v>160</v>
      </c>
      <c r="CX25">
        <v>422912097.70999998</v>
      </c>
      <c r="CY25">
        <v>424623465.13</v>
      </c>
      <c r="CZ25">
        <v>498577650.54000002</v>
      </c>
      <c r="DA25">
        <v>495871562.24000001</v>
      </c>
      <c r="DB25">
        <v>432520240.66000003</v>
      </c>
      <c r="DC25">
        <v>378333121.32999998</v>
      </c>
      <c r="DD25">
        <v>389988822.08999997</v>
      </c>
      <c r="DE25">
        <v>393270645.67000002</v>
      </c>
      <c r="DF25">
        <v>457529629.50999999</v>
      </c>
      <c r="DG25">
        <v>427310438.63999999</v>
      </c>
      <c r="DH25">
        <v>439693095.48000002</v>
      </c>
      <c r="DI25">
        <v>514029839.93000001</v>
      </c>
      <c r="DJ25">
        <v>451722275.39999998</v>
      </c>
      <c r="DK25">
        <v>372112776.64999998</v>
      </c>
      <c r="DL25">
        <v>456367915.49000001</v>
      </c>
      <c r="DM25">
        <v>405522560.35000002</v>
      </c>
      <c r="DN25">
        <v>404857930.73000002</v>
      </c>
      <c r="DO25">
        <v>405713530.85000002</v>
      </c>
      <c r="DP25">
        <v>422470539.83999997</v>
      </c>
      <c r="DQ25">
        <v>420978595.92000002</v>
      </c>
      <c r="DR25">
        <v>433950384.60000002</v>
      </c>
      <c r="DS25">
        <v>409047605.08999997</v>
      </c>
      <c r="DT25">
        <v>433857863.01999998</v>
      </c>
      <c r="DU25">
        <v>414184476.88999999</v>
      </c>
      <c r="DV25">
        <v>411480309.12</v>
      </c>
      <c r="DW25">
        <v>426999481.75999999</v>
      </c>
      <c r="DX25">
        <v>470193877.38999999</v>
      </c>
      <c r="DY25">
        <v>362364983.44</v>
      </c>
      <c r="DZ25">
        <v>438399733.35000002</v>
      </c>
      <c r="EA25">
        <v>392715194.64999998</v>
      </c>
      <c r="EB25">
        <v>494228233.24000001</v>
      </c>
      <c r="EC25">
        <v>437824448.23000002</v>
      </c>
      <c r="ED25">
        <v>400395221.10000002</v>
      </c>
      <c r="EE25">
        <v>340287007.32999998</v>
      </c>
      <c r="EF25">
        <v>353323889.50999999</v>
      </c>
      <c r="EG25">
        <v>367835779.67000002</v>
      </c>
      <c r="EH25">
        <v>379135398.92000002</v>
      </c>
      <c r="EI25">
        <v>358882425.69999999</v>
      </c>
      <c r="EJ25">
        <v>328507975.17000002</v>
      </c>
      <c r="EK25">
        <v>346808354</v>
      </c>
      <c r="EL25">
        <v>325138681.04000002</v>
      </c>
      <c r="EM25">
        <v>370478185.39999998</v>
      </c>
      <c r="EN25">
        <v>343896121.39999998</v>
      </c>
      <c r="EO25">
        <v>334679901.93000001</v>
      </c>
      <c r="EP25">
        <v>397832445.37</v>
      </c>
      <c r="EQ25">
        <v>358765518.25</v>
      </c>
      <c r="ER25">
        <v>302067994.61000001</v>
      </c>
      <c r="ES25">
        <v>375292199.11000001</v>
      </c>
      <c r="ET25">
        <v>325612885.94</v>
      </c>
      <c r="EU25">
        <v>343939473.63</v>
      </c>
      <c r="EV25">
        <v>320280965.11000001</v>
      </c>
      <c r="EW25">
        <v>344844329.30000001</v>
      </c>
      <c r="EX25">
        <v>337186519.70999998</v>
      </c>
      <c r="EY25">
        <v>358687036.22000003</v>
      </c>
      <c r="EZ25">
        <v>328961859.14999998</v>
      </c>
      <c r="FA25">
        <v>326534883.77999997</v>
      </c>
      <c r="FB25">
        <v>330344535.61000001</v>
      </c>
      <c r="FC25">
        <v>318021447.89999998</v>
      </c>
      <c r="FD25">
        <v>331740616.14999998</v>
      </c>
      <c r="FE25">
        <v>351910128.13</v>
      </c>
      <c r="FF25">
        <v>284669567.62</v>
      </c>
      <c r="FG25">
        <v>367042395.05000001</v>
      </c>
      <c r="FH25">
        <v>331507586.07999998</v>
      </c>
      <c r="FI25">
        <v>411659687.57999998</v>
      </c>
      <c r="FJ25">
        <v>366633861.67000002</v>
      </c>
      <c r="FK25">
        <v>338287085.32999998</v>
      </c>
      <c r="FL25">
        <v>624825667.17999995</v>
      </c>
      <c r="FM25">
        <v>603517244.02999997</v>
      </c>
      <c r="FN25">
        <v>940141164.78999996</v>
      </c>
      <c r="FO25">
        <v>848761440.66999996</v>
      </c>
      <c r="FP25">
        <v>599463228.13</v>
      </c>
      <c r="FQ25">
        <v>503133705.64999998</v>
      </c>
      <c r="FR25">
        <v>483975510.63</v>
      </c>
      <c r="FS25">
        <v>584634033.50999999</v>
      </c>
      <c r="FT25">
        <v>712916954.72000003</v>
      </c>
      <c r="FU25">
        <v>668217571.62</v>
      </c>
      <c r="FV25">
        <v>861411143.32000005</v>
      </c>
      <c r="FW25">
        <v>881287871.53999996</v>
      </c>
      <c r="FX25">
        <v>761927697.74000001</v>
      </c>
      <c r="FY25">
        <v>578291002.48000002</v>
      </c>
      <c r="FZ25">
        <v>689835778.09000003</v>
      </c>
      <c r="GA25">
        <v>642476419.25</v>
      </c>
      <c r="GB25">
        <v>551818915.44000006</v>
      </c>
      <c r="GC25">
        <v>673107178.58000004</v>
      </c>
      <c r="GD25">
        <v>607899102.80999994</v>
      </c>
      <c r="GE25">
        <v>607630610.12</v>
      </c>
      <c r="GF25">
        <v>621275364.53999996</v>
      </c>
      <c r="GG25">
        <v>625245902.89999998</v>
      </c>
      <c r="GH25">
        <v>667927603.13</v>
      </c>
      <c r="GI25">
        <v>591582147.57000005</v>
      </c>
      <c r="GJ25">
        <v>632128142.48000002</v>
      </c>
      <c r="GK25">
        <v>625086573.90999997</v>
      </c>
      <c r="GL25">
        <v>739549207.95000005</v>
      </c>
      <c r="GM25">
        <v>579114615.21000004</v>
      </c>
      <c r="GN25">
        <v>622149084.75999999</v>
      </c>
      <c r="GO25">
        <v>548541642.32000005</v>
      </c>
      <c r="GP25">
        <v>677821197.16999996</v>
      </c>
      <c r="GQ25">
        <v>645259671.01999998</v>
      </c>
      <c r="GR25">
        <v>556292088.96000004</v>
      </c>
      <c r="GS25" t="s">
        <v>160</v>
      </c>
      <c r="GT25" t="s">
        <v>160</v>
      </c>
      <c r="GU25" t="s">
        <v>160</v>
      </c>
      <c r="GV25" t="s">
        <v>160</v>
      </c>
      <c r="GW25" t="s">
        <v>160</v>
      </c>
      <c r="GX25" t="s">
        <v>160</v>
      </c>
      <c r="GY25" t="s">
        <v>160</v>
      </c>
      <c r="GZ25" t="s">
        <v>160</v>
      </c>
      <c r="HA25" t="s">
        <v>160</v>
      </c>
      <c r="HB25" t="s">
        <v>160</v>
      </c>
      <c r="HC25" t="s">
        <v>160</v>
      </c>
      <c r="HD25" t="s">
        <v>160</v>
      </c>
      <c r="HE25" t="s">
        <v>160</v>
      </c>
      <c r="HF25" t="s">
        <v>160</v>
      </c>
      <c r="HG25" t="s">
        <v>160</v>
      </c>
      <c r="HH25" t="s">
        <v>160</v>
      </c>
      <c r="HI25" t="s">
        <v>160</v>
      </c>
      <c r="HJ25" t="s">
        <v>160</v>
      </c>
      <c r="HK25" t="s">
        <v>160</v>
      </c>
      <c r="HL25" t="s">
        <v>160</v>
      </c>
      <c r="HM25" t="s">
        <v>160</v>
      </c>
      <c r="HN25" t="s">
        <v>160</v>
      </c>
      <c r="HO25" t="s">
        <v>160</v>
      </c>
      <c r="HP25" t="s">
        <v>160</v>
      </c>
      <c r="HQ25" t="s">
        <v>160</v>
      </c>
      <c r="HR25" t="s">
        <v>160</v>
      </c>
      <c r="HS25" t="s">
        <v>160</v>
      </c>
      <c r="HT25" t="s">
        <v>160</v>
      </c>
      <c r="HU25" t="s">
        <v>160</v>
      </c>
      <c r="HV25" t="s">
        <v>160</v>
      </c>
      <c r="HW25" t="s">
        <v>160</v>
      </c>
      <c r="HX25" t="s">
        <v>160</v>
      </c>
      <c r="HY25" t="s">
        <v>160</v>
      </c>
      <c r="HZ25" t="s">
        <v>160</v>
      </c>
      <c r="IA25" t="s">
        <v>160</v>
      </c>
      <c r="IB25" t="s">
        <v>160</v>
      </c>
      <c r="IC25" t="s">
        <v>160</v>
      </c>
      <c r="ID25" t="s">
        <v>160</v>
      </c>
      <c r="IE25" t="s">
        <v>160</v>
      </c>
      <c r="IF25" t="s">
        <v>160</v>
      </c>
      <c r="IG25" t="s">
        <v>160</v>
      </c>
      <c r="IH25" t="s">
        <v>160</v>
      </c>
      <c r="II25" t="s">
        <v>160</v>
      </c>
      <c r="IJ25" t="s">
        <v>160</v>
      </c>
      <c r="IK25" t="s">
        <v>160</v>
      </c>
      <c r="IL25" t="s">
        <v>160</v>
      </c>
      <c r="IM25" t="s">
        <v>160</v>
      </c>
      <c r="IN25" t="s">
        <v>160</v>
      </c>
      <c r="IO25" t="s">
        <v>160</v>
      </c>
      <c r="IP25" t="s">
        <v>160</v>
      </c>
      <c r="IQ25" t="s">
        <v>160</v>
      </c>
      <c r="IR25" t="s">
        <v>160</v>
      </c>
      <c r="IS25" t="s">
        <v>160</v>
      </c>
      <c r="IT25" t="s">
        <v>160</v>
      </c>
      <c r="IU25" t="s">
        <v>160</v>
      </c>
      <c r="IV25" t="s">
        <v>160</v>
      </c>
      <c r="IW25" t="s">
        <v>160</v>
      </c>
      <c r="IX25" t="s">
        <v>160</v>
      </c>
      <c r="IY25" t="s">
        <v>160</v>
      </c>
      <c r="IZ25" t="s">
        <v>160</v>
      </c>
      <c r="JA25" t="s">
        <v>160</v>
      </c>
      <c r="JB25" t="s">
        <v>160</v>
      </c>
      <c r="JC25" t="s">
        <v>160</v>
      </c>
      <c r="JD25" t="s">
        <v>160</v>
      </c>
      <c r="JE25" t="s">
        <v>160</v>
      </c>
      <c r="JF25" t="s">
        <v>160</v>
      </c>
      <c r="JG25" t="s">
        <v>160</v>
      </c>
      <c r="JH25" t="s">
        <v>160</v>
      </c>
      <c r="JI25" t="s">
        <v>160</v>
      </c>
      <c r="JJ25" t="s">
        <v>160</v>
      </c>
      <c r="JK25" t="s">
        <v>160</v>
      </c>
      <c r="JL25" t="s">
        <v>160</v>
      </c>
      <c r="JM25" t="s">
        <v>160</v>
      </c>
      <c r="JN25" t="s">
        <v>160</v>
      </c>
      <c r="JO25" t="s">
        <v>160</v>
      </c>
      <c r="JP25" t="s">
        <v>160</v>
      </c>
      <c r="JQ25" t="s">
        <v>160</v>
      </c>
      <c r="JR25" t="s">
        <v>160</v>
      </c>
      <c r="JS25" t="s">
        <v>160</v>
      </c>
      <c r="JT25" t="s">
        <v>160</v>
      </c>
      <c r="JU25" t="s">
        <v>160</v>
      </c>
      <c r="JV25" t="s">
        <v>160</v>
      </c>
      <c r="JW25" t="s">
        <v>160</v>
      </c>
      <c r="JX25" t="s">
        <v>160</v>
      </c>
      <c r="JY25" t="s">
        <v>160</v>
      </c>
      <c r="JZ25" t="s">
        <v>160</v>
      </c>
      <c r="KA25" t="s">
        <v>160</v>
      </c>
      <c r="KB25" t="s">
        <v>160</v>
      </c>
      <c r="KC25" t="s">
        <v>160</v>
      </c>
      <c r="KD25" t="s">
        <v>160</v>
      </c>
      <c r="KE25" t="s">
        <v>160</v>
      </c>
      <c r="KF25" t="s">
        <v>160</v>
      </c>
      <c r="KG25" t="s">
        <v>160</v>
      </c>
      <c r="KH25" t="s">
        <v>160</v>
      </c>
      <c r="KI25" t="s">
        <v>160</v>
      </c>
      <c r="KJ25" t="s">
        <v>160</v>
      </c>
      <c r="KK25" t="s">
        <v>160</v>
      </c>
      <c r="KL25" t="s">
        <v>160</v>
      </c>
      <c r="KM25" t="s">
        <v>160</v>
      </c>
    </row>
    <row r="26" spans="1:299" x14ac:dyDescent="0.25">
      <c r="A26">
        <v>24</v>
      </c>
      <c r="B26" s="1">
        <v>41153</v>
      </c>
      <c r="C26">
        <v>847.18</v>
      </c>
      <c r="D26">
        <v>852.88</v>
      </c>
      <c r="E26">
        <v>899.7</v>
      </c>
      <c r="F26">
        <v>934.45</v>
      </c>
      <c r="G26">
        <v>881.73</v>
      </c>
      <c r="H26">
        <v>910.87</v>
      </c>
      <c r="I26">
        <v>813.08</v>
      </c>
      <c r="J26">
        <v>814.09</v>
      </c>
      <c r="K26">
        <v>875.86</v>
      </c>
      <c r="L26">
        <v>794.31</v>
      </c>
      <c r="M26">
        <v>857.39</v>
      </c>
      <c r="N26">
        <v>772.84</v>
      </c>
      <c r="O26">
        <v>782.48</v>
      </c>
      <c r="P26">
        <v>737.79</v>
      </c>
      <c r="Q26">
        <v>826.22</v>
      </c>
      <c r="R26">
        <v>758.92</v>
      </c>
      <c r="S26">
        <v>809.28</v>
      </c>
      <c r="T26">
        <v>763.09</v>
      </c>
      <c r="U26">
        <v>799.01</v>
      </c>
      <c r="V26">
        <v>880.67</v>
      </c>
      <c r="W26">
        <v>787.64</v>
      </c>
      <c r="X26">
        <v>737.2</v>
      </c>
      <c r="Y26">
        <v>955.65</v>
      </c>
      <c r="Z26">
        <v>918.13</v>
      </c>
      <c r="AA26">
        <v>863.77</v>
      </c>
      <c r="AB26">
        <v>896.75</v>
      </c>
      <c r="AC26">
        <v>870.2</v>
      </c>
      <c r="AD26">
        <v>802.21</v>
      </c>
      <c r="AE26">
        <v>861.15</v>
      </c>
      <c r="AF26">
        <v>835.93</v>
      </c>
      <c r="AG26">
        <v>877.8</v>
      </c>
      <c r="AH26">
        <v>828.7</v>
      </c>
      <c r="AI26">
        <v>901.52</v>
      </c>
      <c r="AJ26">
        <v>449.99</v>
      </c>
      <c r="AK26">
        <v>478.57</v>
      </c>
      <c r="AL26">
        <v>486.59</v>
      </c>
      <c r="AM26">
        <v>521.96</v>
      </c>
      <c r="AN26">
        <v>484.69</v>
      </c>
      <c r="AO26">
        <v>499.19</v>
      </c>
      <c r="AP26">
        <v>465.24</v>
      </c>
      <c r="AQ26">
        <v>476.07</v>
      </c>
      <c r="AR26">
        <v>479.43</v>
      </c>
      <c r="AS26">
        <v>444.86</v>
      </c>
      <c r="AT26">
        <v>489.32</v>
      </c>
      <c r="AU26">
        <v>439.54</v>
      </c>
      <c r="AV26">
        <v>439.65</v>
      </c>
      <c r="AW26">
        <v>427</v>
      </c>
      <c r="AX26">
        <v>472.93</v>
      </c>
      <c r="AY26">
        <v>437.38</v>
      </c>
      <c r="AZ26">
        <v>463.57</v>
      </c>
      <c r="BA26">
        <v>415.91</v>
      </c>
      <c r="BB26">
        <v>427.15</v>
      </c>
      <c r="BC26">
        <v>445.23</v>
      </c>
      <c r="BD26">
        <v>426.55</v>
      </c>
      <c r="BE26">
        <v>411.93</v>
      </c>
      <c r="BF26">
        <v>467.28</v>
      </c>
      <c r="BG26">
        <v>450.36</v>
      </c>
      <c r="BH26">
        <v>431.44</v>
      </c>
      <c r="BI26">
        <v>427.3</v>
      </c>
      <c r="BJ26">
        <v>425.1</v>
      </c>
      <c r="BK26">
        <v>444.52</v>
      </c>
      <c r="BL26">
        <v>484.26</v>
      </c>
      <c r="BM26">
        <v>479.39</v>
      </c>
      <c r="BN26">
        <v>482.36</v>
      </c>
      <c r="BO26">
        <v>473.47</v>
      </c>
      <c r="BP26">
        <v>505.22</v>
      </c>
      <c r="BQ26">
        <v>397.19</v>
      </c>
      <c r="BR26">
        <v>374.31</v>
      </c>
      <c r="BS26">
        <v>413.11</v>
      </c>
      <c r="BT26">
        <v>412.49</v>
      </c>
      <c r="BU26">
        <v>397.04</v>
      </c>
      <c r="BV26">
        <v>411.68</v>
      </c>
      <c r="BW26">
        <v>347.84</v>
      </c>
      <c r="BX26">
        <v>338.02</v>
      </c>
      <c r="BY26">
        <v>396.43</v>
      </c>
      <c r="BZ26">
        <v>349.45</v>
      </c>
      <c r="CA26">
        <v>368.07</v>
      </c>
      <c r="CB26">
        <v>333.3</v>
      </c>
      <c r="CC26">
        <v>342.83</v>
      </c>
      <c r="CD26">
        <v>310.79000000000002</v>
      </c>
      <c r="CE26">
        <v>353.29</v>
      </c>
      <c r="CF26">
        <v>321.54000000000002</v>
      </c>
      <c r="CG26">
        <v>345.71</v>
      </c>
      <c r="CH26">
        <v>347.18</v>
      </c>
      <c r="CI26">
        <v>371.86</v>
      </c>
      <c r="CJ26">
        <v>435.44</v>
      </c>
      <c r="CK26">
        <v>361.09</v>
      </c>
      <c r="CL26">
        <v>325.27</v>
      </c>
      <c r="CM26">
        <v>488.37</v>
      </c>
      <c r="CN26">
        <v>467.77</v>
      </c>
      <c r="CO26">
        <v>432.33</v>
      </c>
      <c r="CP26">
        <v>469.45</v>
      </c>
      <c r="CQ26">
        <v>445.1</v>
      </c>
      <c r="CR26">
        <v>357.69</v>
      </c>
      <c r="CS26">
        <v>376.89</v>
      </c>
      <c r="CT26">
        <v>356.54</v>
      </c>
      <c r="CU26">
        <v>395.44</v>
      </c>
      <c r="CV26">
        <v>355.23</v>
      </c>
      <c r="CW26">
        <v>396.3</v>
      </c>
      <c r="CX26">
        <v>423.97</v>
      </c>
      <c r="CY26">
        <v>424.84</v>
      </c>
      <c r="CZ26">
        <v>501.62</v>
      </c>
      <c r="DA26">
        <v>496.02</v>
      </c>
      <c r="DB26">
        <v>431.7</v>
      </c>
      <c r="DC26">
        <v>378.37</v>
      </c>
      <c r="DD26">
        <v>389.64</v>
      </c>
      <c r="DE26">
        <v>395.28</v>
      </c>
      <c r="DF26">
        <v>460.41</v>
      </c>
      <c r="DG26">
        <v>429.11</v>
      </c>
      <c r="DH26">
        <v>451.78</v>
      </c>
      <c r="DI26">
        <v>513.57000000000005</v>
      </c>
      <c r="DJ26">
        <v>451.86</v>
      </c>
      <c r="DK26">
        <v>371.78</v>
      </c>
      <c r="DL26">
        <v>456.87</v>
      </c>
      <c r="DM26">
        <v>405.77</v>
      </c>
      <c r="DN26">
        <v>404.37</v>
      </c>
      <c r="DO26">
        <v>405.51</v>
      </c>
      <c r="DP26">
        <v>422.64</v>
      </c>
      <c r="DQ26">
        <v>421.48</v>
      </c>
      <c r="DR26">
        <v>433.52</v>
      </c>
      <c r="DS26">
        <v>408.97</v>
      </c>
      <c r="DT26">
        <v>435.59</v>
      </c>
      <c r="DU26">
        <v>414.68</v>
      </c>
      <c r="DV26">
        <v>413.04</v>
      </c>
      <c r="DW26">
        <v>428.75</v>
      </c>
      <c r="DX26">
        <v>471.28</v>
      </c>
      <c r="DY26">
        <v>364.1</v>
      </c>
      <c r="DZ26">
        <v>439.58</v>
      </c>
      <c r="EA26">
        <v>392.91</v>
      </c>
      <c r="EB26">
        <v>500.75</v>
      </c>
      <c r="EC26">
        <v>437.65</v>
      </c>
      <c r="ED26">
        <v>398.27</v>
      </c>
      <c r="EE26">
        <v>340.8</v>
      </c>
      <c r="EF26">
        <v>353.57</v>
      </c>
      <c r="EG26">
        <v>370.67</v>
      </c>
      <c r="EH26">
        <v>379.1</v>
      </c>
      <c r="EI26">
        <v>357.95</v>
      </c>
      <c r="EJ26">
        <v>328.57</v>
      </c>
      <c r="EK26">
        <v>346.25</v>
      </c>
      <c r="EL26">
        <v>327.71</v>
      </c>
      <c r="EM26">
        <v>375.04</v>
      </c>
      <c r="EN26">
        <v>343.28</v>
      </c>
      <c r="EO26">
        <v>336.75</v>
      </c>
      <c r="EP26">
        <v>398.35</v>
      </c>
      <c r="EQ26">
        <v>353.78</v>
      </c>
      <c r="ER26">
        <v>301.61</v>
      </c>
      <c r="ES26">
        <v>376.01</v>
      </c>
      <c r="ET26">
        <v>325.97000000000003</v>
      </c>
      <c r="EU26">
        <v>343.22</v>
      </c>
      <c r="EV26">
        <v>310.54000000000002</v>
      </c>
      <c r="EW26">
        <v>345.09</v>
      </c>
      <c r="EX26">
        <v>337.86</v>
      </c>
      <c r="EY26">
        <v>358.01</v>
      </c>
      <c r="EZ26">
        <v>328.07</v>
      </c>
      <c r="FA26">
        <v>329.21</v>
      </c>
      <c r="FB26">
        <v>331.01</v>
      </c>
      <c r="FC26">
        <v>320.22000000000003</v>
      </c>
      <c r="FD26">
        <v>334.36</v>
      </c>
      <c r="FE26">
        <v>353.04</v>
      </c>
      <c r="FF26">
        <v>287.12</v>
      </c>
      <c r="FG26">
        <v>368.8</v>
      </c>
      <c r="FH26">
        <v>331.77</v>
      </c>
      <c r="FI26">
        <v>421.62</v>
      </c>
      <c r="FJ26">
        <v>366.34</v>
      </c>
      <c r="FK26">
        <v>335.11</v>
      </c>
      <c r="FL26">
        <v>627.01</v>
      </c>
      <c r="FM26">
        <v>603.58000000000004</v>
      </c>
      <c r="FN26">
        <v>944.09</v>
      </c>
      <c r="FO26">
        <v>849.44</v>
      </c>
      <c r="FP26">
        <v>598.74</v>
      </c>
      <c r="FQ26">
        <v>503.13</v>
      </c>
      <c r="FR26">
        <v>483.98</v>
      </c>
      <c r="FS26">
        <v>585.34</v>
      </c>
      <c r="FT26">
        <v>712.28</v>
      </c>
      <c r="FU26">
        <v>676.1</v>
      </c>
      <c r="FV26">
        <v>910.77</v>
      </c>
      <c r="FW26">
        <v>877.94</v>
      </c>
      <c r="FX26">
        <v>776.48</v>
      </c>
      <c r="FY26">
        <v>578.29</v>
      </c>
      <c r="FZ26">
        <v>689.84</v>
      </c>
      <c r="GA26">
        <v>642.41</v>
      </c>
      <c r="GB26">
        <v>551.82000000000005</v>
      </c>
      <c r="GC26">
        <v>698.55</v>
      </c>
      <c r="GD26">
        <v>607.9</v>
      </c>
      <c r="GE26">
        <v>607.80999999999995</v>
      </c>
      <c r="GF26">
        <v>621.34</v>
      </c>
      <c r="GG26">
        <v>627.17999999999995</v>
      </c>
      <c r="GH26">
        <v>667.93</v>
      </c>
      <c r="GI26">
        <v>591.88</v>
      </c>
      <c r="GJ26">
        <v>632.57000000000005</v>
      </c>
      <c r="GK26">
        <v>625.52</v>
      </c>
      <c r="GL26">
        <v>740.58</v>
      </c>
      <c r="GM26">
        <v>579.16999999999996</v>
      </c>
      <c r="GN26">
        <v>622.15</v>
      </c>
      <c r="GO26">
        <v>548.54</v>
      </c>
      <c r="GP26">
        <v>677.82</v>
      </c>
      <c r="GQ26">
        <v>645.26</v>
      </c>
      <c r="GR26">
        <v>556.29</v>
      </c>
      <c r="GS26">
        <v>0.25</v>
      </c>
      <c r="GT26">
        <v>0.05</v>
      </c>
      <c r="GU26">
        <v>0.61</v>
      </c>
      <c r="GV26">
        <v>0.03</v>
      </c>
      <c r="GW26">
        <v>-0.19</v>
      </c>
      <c r="GX26">
        <v>0.01</v>
      </c>
      <c r="GY26">
        <v>-0.09</v>
      </c>
      <c r="GZ26">
        <v>0.51</v>
      </c>
      <c r="HA26">
        <v>0.63</v>
      </c>
      <c r="HB26">
        <v>0.42</v>
      </c>
      <c r="HC26">
        <v>2.75</v>
      </c>
      <c r="HD26">
        <v>-0.09</v>
      </c>
      <c r="HE26">
        <v>0.03</v>
      </c>
      <c r="HF26">
        <v>-0.09</v>
      </c>
      <c r="HG26">
        <v>0.11</v>
      </c>
      <c r="HH26">
        <v>0.06</v>
      </c>
      <c r="HI26">
        <v>-0.12</v>
      </c>
      <c r="HJ26">
        <v>-0.05</v>
      </c>
      <c r="HK26">
        <v>0.04</v>
      </c>
      <c r="HL26">
        <v>0.12</v>
      </c>
      <c r="HM26">
        <v>-0.1</v>
      </c>
      <c r="HN26">
        <v>-0.02</v>
      </c>
      <c r="HO26">
        <v>0.4</v>
      </c>
      <c r="HP26">
        <v>0.12</v>
      </c>
      <c r="HQ26">
        <v>0.38</v>
      </c>
      <c r="HR26">
        <v>0.41</v>
      </c>
      <c r="HS26">
        <v>0.23</v>
      </c>
      <c r="HT26">
        <v>0.48</v>
      </c>
      <c r="HU26">
        <v>0.27</v>
      </c>
      <c r="HV26">
        <v>0.05</v>
      </c>
      <c r="HW26">
        <v>1.32</v>
      </c>
      <c r="HX26">
        <v>-0.04</v>
      </c>
      <c r="HY26">
        <v>-0.53</v>
      </c>
      <c r="HZ26">
        <v>4.6399999999999997</v>
      </c>
      <c r="IA26">
        <v>4.07</v>
      </c>
      <c r="IB26">
        <v>8.4</v>
      </c>
      <c r="IC26">
        <v>6.05</v>
      </c>
      <c r="ID26">
        <v>4.03</v>
      </c>
      <c r="IE26">
        <v>3.16</v>
      </c>
      <c r="IF26">
        <v>1.72</v>
      </c>
      <c r="IG26">
        <v>8.39</v>
      </c>
      <c r="IH26">
        <v>8.2799999999999994</v>
      </c>
      <c r="II26">
        <v>3.47</v>
      </c>
      <c r="IJ26">
        <v>4.51</v>
      </c>
      <c r="IK26">
        <v>3.96</v>
      </c>
      <c r="IL26">
        <v>4.3899999999999997</v>
      </c>
      <c r="IM26">
        <v>0.53</v>
      </c>
      <c r="IN26">
        <v>6.41</v>
      </c>
      <c r="IO26">
        <v>0.2</v>
      </c>
      <c r="IP26">
        <v>4.3099999999999996</v>
      </c>
      <c r="IQ26">
        <v>4.3099999999999996</v>
      </c>
      <c r="IR26">
        <v>3.84</v>
      </c>
      <c r="IS26">
        <v>4.4800000000000004</v>
      </c>
      <c r="IT26">
        <v>4.4400000000000004</v>
      </c>
      <c r="IU26">
        <v>4.07</v>
      </c>
      <c r="IV26">
        <v>5.54</v>
      </c>
      <c r="IW26">
        <v>4.0999999999999996</v>
      </c>
      <c r="IX26">
        <v>7.48</v>
      </c>
      <c r="IY26">
        <v>9.15</v>
      </c>
      <c r="IZ26">
        <v>8.64</v>
      </c>
      <c r="JA26">
        <v>3.35</v>
      </c>
      <c r="JB26">
        <v>5.75</v>
      </c>
      <c r="JC26">
        <v>3.61</v>
      </c>
      <c r="JD26">
        <v>7.43</v>
      </c>
      <c r="JE26">
        <v>6.77</v>
      </c>
      <c r="JF26">
        <v>3.74</v>
      </c>
      <c r="JG26">
        <v>5.55</v>
      </c>
      <c r="JH26">
        <v>6.29</v>
      </c>
      <c r="JI26">
        <v>8.77</v>
      </c>
      <c r="JJ26">
        <v>6.61</v>
      </c>
      <c r="JK26">
        <v>4.25</v>
      </c>
      <c r="JL26">
        <v>6.84</v>
      </c>
      <c r="JM26">
        <v>5.92</v>
      </c>
      <c r="JN26">
        <v>10.33</v>
      </c>
      <c r="JO26">
        <v>8.6300000000000008</v>
      </c>
      <c r="JP26">
        <v>4.87</v>
      </c>
      <c r="JQ26">
        <v>5.44</v>
      </c>
      <c r="JR26">
        <v>4.18</v>
      </c>
      <c r="JS26">
        <v>4.91</v>
      </c>
      <c r="JT26">
        <v>4.8</v>
      </c>
      <c r="JU26">
        <v>6.8</v>
      </c>
      <c r="JV26">
        <v>4.47</v>
      </c>
      <c r="JW26">
        <v>4.66</v>
      </c>
      <c r="JX26">
        <v>4.67</v>
      </c>
      <c r="JY26">
        <v>4.47</v>
      </c>
      <c r="JZ26">
        <v>4.7</v>
      </c>
      <c r="KA26">
        <v>4.62</v>
      </c>
      <c r="KB26">
        <v>4.24</v>
      </c>
      <c r="KC26">
        <v>6.14</v>
      </c>
      <c r="KD26">
        <v>4.2</v>
      </c>
      <c r="KE26">
        <v>8.02</v>
      </c>
      <c r="KF26">
        <v>9.93</v>
      </c>
      <c r="KG26">
        <v>8.94</v>
      </c>
      <c r="KH26">
        <v>3.7</v>
      </c>
      <c r="KI26">
        <v>7.25</v>
      </c>
      <c r="KJ26">
        <v>4.08</v>
      </c>
      <c r="KK26">
        <v>8.85</v>
      </c>
      <c r="KL26">
        <v>7.28</v>
      </c>
      <c r="KM26">
        <v>7.25</v>
      </c>
    </row>
    <row r="27" spans="1:299" x14ac:dyDescent="0.25">
      <c r="A27">
        <v>25</v>
      </c>
      <c r="B27" s="1">
        <v>41183</v>
      </c>
      <c r="C27">
        <v>850.06</v>
      </c>
      <c r="D27">
        <v>869.2</v>
      </c>
      <c r="E27">
        <v>905.32</v>
      </c>
      <c r="F27">
        <v>940.03</v>
      </c>
      <c r="G27">
        <v>884.5</v>
      </c>
      <c r="H27">
        <v>910.32</v>
      </c>
      <c r="I27">
        <v>846.91</v>
      </c>
      <c r="J27">
        <v>818.39</v>
      </c>
      <c r="K27">
        <v>874.87</v>
      </c>
      <c r="L27">
        <v>796.18</v>
      </c>
      <c r="M27">
        <v>858.3</v>
      </c>
      <c r="N27">
        <v>774.84</v>
      </c>
      <c r="O27">
        <v>786.66</v>
      </c>
      <c r="P27">
        <v>736.84</v>
      </c>
      <c r="Q27">
        <v>831.26</v>
      </c>
      <c r="R27">
        <v>760</v>
      </c>
      <c r="S27">
        <v>810.41</v>
      </c>
      <c r="T27">
        <v>763.28</v>
      </c>
      <c r="U27">
        <v>800.51</v>
      </c>
      <c r="V27">
        <v>882.38</v>
      </c>
      <c r="W27">
        <v>787.69</v>
      </c>
      <c r="X27">
        <v>755.72</v>
      </c>
      <c r="Y27">
        <v>959.84</v>
      </c>
      <c r="Z27">
        <v>918.51</v>
      </c>
      <c r="AA27">
        <v>864.22</v>
      </c>
      <c r="AB27">
        <v>895.56</v>
      </c>
      <c r="AC27">
        <v>873.83</v>
      </c>
      <c r="AD27">
        <v>802.37</v>
      </c>
      <c r="AE27">
        <v>862.68</v>
      </c>
      <c r="AF27">
        <v>839.27</v>
      </c>
      <c r="AG27">
        <v>880.24</v>
      </c>
      <c r="AH27">
        <v>829.49</v>
      </c>
      <c r="AI27">
        <v>901.63</v>
      </c>
      <c r="AJ27">
        <v>451.2</v>
      </c>
      <c r="AK27">
        <v>482.38</v>
      </c>
      <c r="AL27">
        <v>492.61</v>
      </c>
      <c r="AM27">
        <v>529.42999999999995</v>
      </c>
      <c r="AN27">
        <v>492.76</v>
      </c>
      <c r="AO27">
        <v>498.64</v>
      </c>
      <c r="AP27">
        <v>466.56</v>
      </c>
      <c r="AQ27">
        <v>478.36</v>
      </c>
      <c r="AR27">
        <v>482.73</v>
      </c>
      <c r="AS27">
        <v>446.89</v>
      </c>
      <c r="AT27">
        <v>491.22</v>
      </c>
      <c r="AU27">
        <v>441.43</v>
      </c>
      <c r="AV27">
        <v>444.16</v>
      </c>
      <c r="AW27">
        <v>425.96</v>
      </c>
      <c r="AX27">
        <v>478.09</v>
      </c>
      <c r="AY27">
        <v>438.37</v>
      </c>
      <c r="AZ27">
        <v>464.7</v>
      </c>
      <c r="BA27">
        <v>416.1</v>
      </c>
      <c r="BB27">
        <v>428.66</v>
      </c>
      <c r="BC27">
        <v>445.46</v>
      </c>
      <c r="BD27">
        <v>426.63</v>
      </c>
      <c r="BE27">
        <v>410.12</v>
      </c>
      <c r="BF27">
        <v>467.4</v>
      </c>
      <c r="BG27">
        <v>450.89</v>
      </c>
      <c r="BH27">
        <v>431.43</v>
      </c>
      <c r="BI27">
        <v>426.11</v>
      </c>
      <c r="BJ27">
        <v>426.98</v>
      </c>
      <c r="BK27">
        <v>444.68</v>
      </c>
      <c r="BL27">
        <v>485.8</v>
      </c>
      <c r="BM27">
        <v>482.9</v>
      </c>
      <c r="BN27">
        <v>484.8</v>
      </c>
      <c r="BO27">
        <v>474.26</v>
      </c>
      <c r="BP27">
        <v>505.33</v>
      </c>
      <c r="BQ27">
        <v>398.86</v>
      </c>
      <c r="BR27">
        <v>386.82</v>
      </c>
      <c r="BS27">
        <v>412.71</v>
      </c>
      <c r="BT27">
        <v>410.6</v>
      </c>
      <c r="BU27">
        <v>391.74</v>
      </c>
      <c r="BV27">
        <v>411.68</v>
      </c>
      <c r="BW27">
        <v>380.35</v>
      </c>
      <c r="BX27">
        <v>340.03</v>
      </c>
      <c r="BY27">
        <v>392.14</v>
      </c>
      <c r="BZ27">
        <v>349.29</v>
      </c>
      <c r="CA27">
        <v>367.08</v>
      </c>
      <c r="CB27">
        <v>333.41</v>
      </c>
      <c r="CC27">
        <v>342.5</v>
      </c>
      <c r="CD27">
        <v>310.88</v>
      </c>
      <c r="CE27">
        <v>353.17</v>
      </c>
      <c r="CF27">
        <v>321.63</v>
      </c>
      <c r="CG27">
        <v>345.71</v>
      </c>
      <c r="CH27">
        <v>347.18</v>
      </c>
      <c r="CI27">
        <v>371.85</v>
      </c>
      <c r="CJ27">
        <v>436.92</v>
      </c>
      <c r="CK27">
        <v>361.06</v>
      </c>
      <c r="CL27">
        <v>345.6</v>
      </c>
      <c r="CM27">
        <v>492.44</v>
      </c>
      <c r="CN27">
        <v>467.62</v>
      </c>
      <c r="CO27">
        <v>432.79</v>
      </c>
      <c r="CP27">
        <v>469.45</v>
      </c>
      <c r="CQ27">
        <v>446.85</v>
      </c>
      <c r="CR27">
        <v>357.69</v>
      </c>
      <c r="CS27">
        <v>376.88</v>
      </c>
      <c r="CT27">
        <v>356.37</v>
      </c>
      <c r="CU27">
        <v>395.44</v>
      </c>
      <c r="CV27">
        <v>355.23</v>
      </c>
      <c r="CW27">
        <v>396.3</v>
      </c>
      <c r="CX27">
        <v>425.41</v>
      </c>
      <c r="CY27">
        <v>432.95</v>
      </c>
      <c r="CZ27">
        <v>504.73</v>
      </c>
      <c r="DA27">
        <v>499</v>
      </c>
      <c r="DB27">
        <v>433.04</v>
      </c>
      <c r="DC27">
        <v>378.14</v>
      </c>
      <c r="DD27">
        <v>405.85</v>
      </c>
      <c r="DE27">
        <v>397.37</v>
      </c>
      <c r="DF27">
        <v>459.91</v>
      </c>
      <c r="DG27">
        <v>430.13</v>
      </c>
      <c r="DH27">
        <v>452.28</v>
      </c>
      <c r="DI27">
        <v>514.9</v>
      </c>
      <c r="DJ27">
        <v>454.25</v>
      </c>
      <c r="DK27">
        <v>371.29</v>
      </c>
      <c r="DL27">
        <v>459.66</v>
      </c>
      <c r="DM27">
        <v>406.33</v>
      </c>
      <c r="DN27">
        <v>404.94</v>
      </c>
      <c r="DO27">
        <v>405.59</v>
      </c>
      <c r="DP27">
        <v>423.44</v>
      </c>
      <c r="DQ27">
        <v>422.28</v>
      </c>
      <c r="DR27">
        <v>433.56</v>
      </c>
      <c r="DS27">
        <v>419.23</v>
      </c>
      <c r="DT27">
        <v>437.51</v>
      </c>
      <c r="DU27">
        <v>414.85</v>
      </c>
      <c r="DV27">
        <v>413.25</v>
      </c>
      <c r="DW27">
        <v>428.19</v>
      </c>
      <c r="DX27">
        <v>473.25</v>
      </c>
      <c r="DY27">
        <v>364.18</v>
      </c>
      <c r="DZ27">
        <v>440.37</v>
      </c>
      <c r="EA27">
        <v>394.48</v>
      </c>
      <c r="EB27">
        <v>502.15</v>
      </c>
      <c r="EC27">
        <v>438.09</v>
      </c>
      <c r="ED27">
        <v>398.31</v>
      </c>
      <c r="EE27">
        <v>341.72</v>
      </c>
      <c r="EF27">
        <v>356.4</v>
      </c>
      <c r="EG27">
        <v>375.26</v>
      </c>
      <c r="EH27">
        <v>384.52</v>
      </c>
      <c r="EI27">
        <v>363.89</v>
      </c>
      <c r="EJ27">
        <v>328.21</v>
      </c>
      <c r="EK27">
        <v>347.22</v>
      </c>
      <c r="EL27">
        <v>329.28</v>
      </c>
      <c r="EM27">
        <v>377.62</v>
      </c>
      <c r="EN27">
        <v>344.86</v>
      </c>
      <c r="EO27">
        <v>338.07</v>
      </c>
      <c r="EP27">
        <v>400.06</v>
      </c>
      <c r="EQ27">
        <v>357.42</v>
      </c>
      <c r="ER27">
        <v>300.89</v>
      </c>
      <c r="ES27">
        <v>380.1</v>
      </c>
      <c r="ET27">
        <v>326.72000000000003</v>
      </c>
      <c r="EU27">
        <v>344.04</v>
      </c>
      <c r="EV27">
        <v>310.7</v>
      </c>
      <c r="EW27">
        <v>346.29</v>
      </c>
      <c r="EX27">
        <v>338.03</v>
      </c>
      <c r="EY27">
        <v>358.08</v>
      </c>
      <c r="EZ27">
        <v>326.63</v>
      </c>
      <c r="FA27">
        <v>329.31</v>
      </c>
      <c r="FB27">
        <v>331.4</v>
      </c>
      <c r="FC27">
        <v>320.22000000000003</v>
      </c>
      <c r="FD27">
        <v>333.43</v>
      </c>
      <c r="FE27">
        <v>354.59</v>
      </c>
      <c r="FF27">
        <v>287.23</v>
      </c>
      <c r="FG27">
        <v>369.98</v>
      </c>
      <c r="FH27">
        <v>334.19</v>
      </c>
      <c r="FI27">
        <v>423.77</v>
      </c>
      <c r="FJ27">
        <v>366.96</v>
      </c>
      <c r="FK27">
        <v>335.17</v>
      </c>
      <c r="FL27">
        <v>629.65</v>
      </c>
      <c r="FM27">
        <v>623.74</v>
      </c>
      <c r="FN27">
        <v>943.15</v>
      </c>
      <c r="FO27">
        <v>845.53</v>
      </c>
      <c r="FP27">
        <v>590.78</v>
      </c>
      <c r="FQ27">
        <v>503.13</v>
      </c>
      <c r="FR27">
        <v>529.23</v>
      </c>
      <c r="FS27">
        <v>588.79</v>
      </c>
      <c r="FT27">
        <v>704.58</v>
      </c>
      <c r="FU27">
        <v>675.76</v>
      </c>
      <c r="FV27">
        <v>908.31</v>
      </c>
      <c r="FW27">
        <v>878.2</v>
      </c>
      <c r="FX27">
        <v>775.7</v>
      </c>
      <c r="FY27">
        <v>578.46</v>
      </c>
      <c r="FZ27">
        <v>689.63</v>
      </c>
      <c r="GA27">
        <v>642.6</v>
      </c>
      <c r="GB27">
        <v>551.82000000000005</v>
      </c>
      <c r="GC27">
        <v>698.55</v>
      </c>
      <c r="GD27">
        <v>607.9</v>
      </c>
      <c r="GE27">
        <v>609.88</v>
      </c>
      <c r="GF27">
        <v>621.28</v>
      </c>
      <c r="GG27">
        <v>666.38</v>
      </c>
      <c r="GH27">
        <v>673.47</v>
      </c>
      <c r="GI27">
        <v>591.70000000000005</v>
      </c>
      <c r="GJ27">
        <v>633.27</v>
      </c>
      <c r="GK27">
        <v>625.52</v>
      </c>
      <c r="GL27">
        <v>743.47</v>
      </c>
      <c r="GM27">
        <v>579.16999999999996</v>
      </c>
      <c r="GN27">
        <v>622.15</v>
      </c>
      <c r="GO27">
        <v>548.27</v>
      </c>
      <c r="GP27">
        <v>677.82</v>
      </c>
      <c r="GQ27">
        <v>645.26</v>
      </c>
      <c r="GR27">
        <v>556.29</v>
      </c>
      <c r="GS27">
        <v>0.34</v>
      </c>
      <c r="GT27">
        <v>1.91</v>
      </c>
      <c r="GU27">
        <v>0.62</v>
      </c>
      <c r="GV27">
        <v>0.6</v>
      </c>
      <c r="GW27">
        <v>0.31</v>
      </c>
      <c r="GX27">
        <v>-0.06</v>
      </c>
      <c r="GY27">
        <v>4.16</v>
      </c>
      <c r="GZ27">
        <v>0.53</v>
      </c>
      <c r="HA27">
        <v>-0.11</v>
      </c>
      <c r="HB27">
        <v>0.24</v>
      </c>
      <c r="HC27">
        <v>0.11</v>
      </c>
      <c r="HD27">
        <v>0.26</v>
      </c>
      <c r="HE27">
        <v>0.53</v>
      </c>
      <c r="HF27">
        <v>-0.13</v>
      </c>
      <c r="HG27">
        <v>0.61</v>
      </c>
      <c r="HH27">
        <v>0.14000000000000001</v>
      </c>
      <c r="HI27">
        <v>0.14000000000000001</v>
      </c>
      <c r="HJ27">
        <v>0.02</v>
      </c>
      <c r="HK27">
        <v>0.19</v>
      </c>
      <c r="HL27">
        <v>0.19</v>
      </c>
      <c r="HM27">
        <v>0.01</v>
      </c>
      <c r="HN27">
        <v>2.5099999999999998</v>
      </c>
      <c r="HO27">
        <v>0.44</v>
      </c>
      <c r="HP27">
        <v>0.04</v>
      </c>
      <c r="HQ27">
        <v>0.05</v>
      </c>
      <c r="HR27">
        <v>-0.13</v>
      </c>
      <c r="HS27">
        <v>0.42</v>
      </c>
      <c r="HT27">
        <v>0.02</v>
      </c>
      <c r="HU27">
        <v>0.18</v>
      </c>
      <c r="HV27">
        <v>0.4</v>
      </c>
      <c r="HW27">
        <v>0.28000000000000003</v>
      </c>
      <c r="HX27">
        <v>0.1</v>
      </c>
      <c r="HY27">
        <v>0.01</v>
      </c>
      <c r="HZ27">
        <v>4.99</v>
      </c>
      <c r="IA27">
        <v>6.06</v>
      </c>
      <c r="IB27">
        <v>9.07</v>
      </c>
      <c r="IC27">
        <v>6.68</v>
      </c>
      <c r="ID27">
        <v>4.3499999999999996</v>
      </c>
      <c r="IE27">
        <v>3.1</v>
      </c>
      <c r="IF27">
        <v>5.95</v>
      </c>
      <c r="IG27">
        <v>8.9700000000000006</v>
      </c>
      <c r="IH27">
        <v>8.16</v>
      </c>
      <c r="II27">
        <v>3.71</v>
      </c>
      <c r="IJ27">
        <v>4.62</v>
      </c>
      <c r="IK27">
        <v>4.2300000000000004</v>
      </c>
      <c r="IL27">
        <v>4.95</v>
      </c>
      <c r="IM27">
        <v>0.4</v>
      </c>
      <c r="IN27">
        <v>7.06</v>
      </c>
      <c r="IO27">
        <v>0.34</v>
      </c>
      <c r="IP27">
        <v>4.46</v>
      </c>
      <c r="IQ27">
        <v>4.33</v>
      </c>
      <c r="IR27">
        <v>4.04</v>
      </c>
      <c r="IS27">
        <v>4.68</v>
      </c>
      <c r="IT27">
        <v>4.45</v>
      </c>
      <c r="IU27">
        <v>6.68</v>
      </c>
      <c r="IV27">
        <v>6</v>
      </c>
      <c r="IW27">
        <v>4.1399999999999997</v>
      </c>
      <c r="IX27">
        <v>7.53</v>
      </c>
      <c r="IY27">
        <v>9</v>
      </c>
      <c r="IZ27">
        <v>9.09</v>
      </c>
      <c r="JA27">
        <v>3.37</v>
      </c>
      <c r="JB27">
        <v>5.94</v>
      </c>
      <c r="JC27">
        <v>4.0199999999999996</v>
      </c>
      <c r="JD27">
        <v>7.73</v>
      </c>
      <c r="JE27">
        <v>6.88</v>
      </c>
      <c r="JF27">
        <v>3.75</v>
      </c>
      <c r="JG27">
        <v>5.51</v>
      </c>
      <c r="JH27">
        <v>6.25</v>
      </c>
      <c r="JI27">
        <v>9.44</v>
      </c>
      <c r="JJ27">
        <v>6.8</v>
      </c>
      <c r="JK27">
        <v>4.51</v>
      </c>
      <c r="JL27">
        <v>3.55</v>
      </c>
      <c r="JM27">
        <v>5.97</v>
      </c>
      <c r="JN27">
        <v>10.210000000000001</v>
      </c>
      <c r="JO27">
        <v>8.31</v>
      </c>
      <c r="JP27">
        <v>4.84</v>
      </c>
      <c r="JQ27">
        <v>5.09</v>
      </c>
      <c r="JR27">
        <v>4.3899999999999997</v>
      </c>
      <c r="JS27">
        <v>5.3</v>
      </c>
      <c r="JT27">
        <v>4.5599999999999996</v>
      </c>
      <c r="JU27">
        <v>6.74</v>
      </c>
      <c r="JV27">
        <v>4.46</v>
      </c>
      <c r="JW27">
        <v>4.58</v>
      </c>
      <c r="JX27">
        <v>4.5199999999999996</v>
      </c>
      <c r="JY27">
        <v>4.38</v>
      </c>
      <c r="JZ27">
        <v>4.79</v>
      </c>
      <c r="KA27">
        <v>4.5199999999999996</v>
      </c>
      <c r="KB27">
        <v>6.72</v>
      </c>
      <c r="KC27">
        <v>6.23</v>
      </c>
      <c r="KD27">
        <v>4.2300000000000004</v>
      </c>
      <c r="KE27">
        <v>7.79</v>
      </c>
      <c r="KF27">
        <v>9.31</v>
      </c>
      <c r="KG27">
        <v>9.39</v>
      </c>
      <c r="KH27">
        <v>3.51</v>
      </c>
      <c r="KI27">
        <v>6.89</v>
      </c>
      <c r="KJ27">
        <v>4.4800000000000004</v>
      </c>
      <c r="KK27">
        <v>7.87</v>
      </c>
      <c r="KL27">
        <v>7.04</v>
      </c>
      <c r="KM27">
        <v>6.98</v>
      </c>
    </row>
    <row r="28" spans="1:299" x14ac:dyDescent="0.25">
      <c r="A28">
        <v>26</v>
      </c>
      <c r="B28" s="1">
        <v>41214</v>
      </c>
      <c r="C28">
        <v>851.96</v>
      </c>
      <c r="D28">
        <v>870.51</v>
      </c>
      <c r="E28">
        <v>906.07</v>
      </c>
      <c r="F28">
        <v>945.79</v>
      </c>
      <c r="G28">
        <v>883.37</v>
      </c>
      <c r="H28">
        <v>941.25</v>
      </c>
      <c r="I28">
        <v>846.14</v>
      </c>
      <c r="J28">
        <v>820.72</v>
      </c>
      <c r="K28">
        <v>874.14</v>
      </c>
      <c r="L28">
        <v>797.69</v>
      </c>
      <c r="M28">
        <v>861</v>
      </c>
      <c r="N28">
        <v>776.96</v>
      </c>
      <c r="O28">
        <v>788.65</v>
      </c>
      <c r="P28">
        <v>737.4</v>
      </c>
      <c r="Q28">
        <v>833.36</v>
      </c>
      <c r="R28">
        <v>763.56</v>
      </c>
      <c r="S28">
        <v>809.35</v>
      </c>
      <c r="T28">
        <v>763.9</v>
      </c>
      <c r="U28">
        <v>800.36</v>
      </c>
      <c r="V28">
        <v>885.47</v>
      </c>
      <c r="W28">
        <v>790.23</v>
      </c>
      <c r="X28">
        <v>766.22</v>
      </c>
      <c r="Y28">
        <v>962.44</v>
      </c>
      <c r="Z28">
        <v>921.53</v>
      </c>
      <c r="AA28">
        <v>864.79</v>
      </c>
      <c r="AB28">
        <v>896.39</v>
      </c>
      <c r="AC28">
        <v>874.12</v>
      </c>
      <c r="AD28">
        <v>802.76</v>
      </c>
      <c r="AE28">
        <v>863.39</v>
      </c>
      <c r="AF28">
        <v>841.68</v>
      </c>
      <c r="AG28">
        <v>878.97</v>
      </c>
      <c r="AH28">
        <v>830.74</v>
      </c>
      <c r="AI28">
        <v>903.06</v>
      </c>
      <c r="AJ28">
        <v>452.14</v>
      </c>
      <c r="AK28">
        <v>481.98</v>
      </c>
      <c r="AL28">
        <v>492.93</v>
      </c>
      <c r="AM28">
        <v>535.19000000000005</v>
      </c>
      <c r="AN28">
        <v>490.27</v>
      </c>
      <c r="AO28">
        <v>497.26</v>
      </c>
      <c r="AP28">
        <v>465.79</v>
      </c>
      <c r="AQ28">
        <v>479.27</v>
      </c>
      <c r="AR28">
        <v>484.17</v>
      </c>
      <c r="AS28">
        <v>446.92</v>
      </c>
      <c r="AT28">
        <v>492.48</v>
      </c>
      <c r="AU28">
        <v>443.55</v>
      </c>
      <c r="AV28">
        <v>446.17</v>
      </c>
      <c r="AW28">
        <v>426.36</v>
      </c>
      <c r="AX28">
        <v>480.07</v>
      </c>
      <c r="AY28">
        <v>434.44</v>
      </c>
      <c r="AZ28">
        <v>463.53</v>
      </c>
      <c r="BA28">
        <v>416.72</v>
      </c>
      <c r="BB28">
        <v>428.51</v>
      </c>
      <c r="BC28">
        <v>447.95</v>
      </c>
      <c r="BD28">
        <v>429.17</v>
      </c>
      <c r="BE28">
        <v>410.25</v>
      </c>
      <c r="BF28">
        <v>470</v>
      </c>
      <c r="BG28">
        <v>453.46</v>
      </c>
      <c r="BH28">
        <v>432.49</v>
      </c>
      <c r="BI28">
        <v>426.94</v>
      </c>
      <c r="BJ28">
        <v>429.1</v>
      </c>
      <c r="BK28">
        <v>445.07</v>
      </c>
      <c r="BL28">
        <v>484.82</v>
      </c>
      <c r="BM28">
        <v>485.31</v>
      </c>
      <c r="BN28">
        <v>483.53</v>
      </c>
      <c r="BO28">
        <v>475.51</v>
      </c>
      <c r="BP28">
        <v>499.25</v>
      </c>
      <c r="BQ28">
        <v>399.82</v>
      </c>
      <c r="BR28">
        <v>388.53</v>
      </c>
      <c r="BS28">
        <v>413.14</v>
      </c>
      <c r="BT28">
        <v>410.6</v>
      </c>
      <c r="BU28">
        <v>393.1</v>
      </c>
      <c r="BV28">
        <v>443.99</v>
      </c>
      <c r="BW28">
        <v>380.35</v>
      </c>
      <c r="BX28">
        <v>341.45</v>
      </c>
      <c r="BY28">
        <v>389.97</v>
      </c>
      <c r="BZ28">
        <v>350.77</v>
      </c>
      <c r="CA28">
        <v>368.52</v>
      </c>
      <c r="CB28">
        <v>333.41</v>
      </c>
      <c r="CC28">
        <v>342.48</v>
      </c>
      <c r="CD28">
        <v>311.04000000000002</v>
      </c>
      <c r="CE28">
        <v>353.29</v>
      </c>
      <c r="CF28">
        <v>329.12</v>
      </c>
      <c r="CG28">
        <v>345.82</v>
      </c>
      <c r="CH28">
        <v>347.18</v>
      </c>
      <c r="CI28">
        <v>371.85</v>
      </c>
      <c r="CJ28">
        <v>437.52</v>
      </c>
      <c r="CK28">
        <v>361.06</v>
      </c>
      <c r="CL28">
        <v>355.97</v>
      </c>
      <c r="CM28">
        <v>492.44</v>
      </c>
      <c r="CN28">
        <v>468.07</v>
      </c>
      <c r="CO28">
        <v>432.3</v>
      </c>
      <c r="CP28">
        <v>469.45</v>
      </c>
      <c r="CQ28">
        <v>445.02</v>
      </c>
      <c r="CR28">
        <v>357.69</v>
      </c>
      <c r="CS28">
        <v>378.57</v>
      </c>
      <c r="CT28">
        <v>356.37</v>
      </c>
      <c r="CU28">
        <v>395.44</v>
      </c>
      <c r="CV28">
        <v>355.23</v>
      </c>
      <c r="CW28">
        <v>403.81</v>
      </c>
      <c r="CX28">
        <v>426.35</v>
      </c>
      <c r="CY28">
        <v>433.6</v>
      </c>
      <c r="CZ28">
        <v>505.13</v>
      </c>
      <c r="DA28">
        <v>502.04</v>
      </c>
      <c r="DB28">
        <v>432.47</v>
      </c>
      <c r="DC28">
        <v>391</v>
      </c>
      <c r="DD28">
        <v>405.48</v>
      </c>
      <c r="DE28">
        <v>398.48</v>
      </c>
      <c r="DF28">
        <v>459.54</v>
      </c>
      <c r="DG28">
        <v>430.95</v>
      </c>
      <c r="DH28">
        <v>453.68</v>
      </c>
      <c r="DI28">
        <v>516.29</v>
      </c>
      <c r="DJ28">
        <v>455.39</v>
      </c>
      <c r="DK28">
        <v>371.59</v>
      </c>
      <c r="DL28">
        <v>460.81</v>
      </c>
      <c r="DM28">
        <v>408.24</v>
      </c>
      <c r="DN28">
        <v>404.41</v>
      </c>
      <c r="DO28">
        <v>405.92</v>
      </c>
      <c r="DP28">
        <v>423.36</v>
      </c>
      <c r="DQ28">
        <v>423.76</v>
      </c>
      <c r="DR28">
        <v>434.95</v>
      </c>
      <c r="DS28">
        <v>425.06</v>
      </c>
      <c r="DT28">
        <v>438.69</v>
      </c>
      <c r="DU28">
        <v>416.22</v>
      </c>
      <c r="DV28">
        <v>413.54</v>
      </c>
      <c r="DW28">
        <v>428.58</v>
      </c>
      <c r="DX28">
        <v>473.4</v>
      </c>
      <c r="DY28">
        <v>364.36</v>
      </c>
      <c r="DZ28">
        <v>440.73</v>
      </c>
      <c r="EA28">
        <v>395.63</v>
      </c>
      <c r="EB28">
        <v>501.45</v>
      </c>
      <c r="EC28">
        <v>438.74</v>
      </c>
      <c r="ED28">
        <v>398.95</v>
      </c>
      <c r="EE28">
        <v>342.44</v>
      </c>
      <c r="EF28">
        <v>356.11</v>
      </c>
      <c r="EG28">
        <v>375.49</v>
      </c>
      <c r="EH28">
        <v>388.71</v>
      </c>
      <c r="EI28">
        <v>362.04</v>
      </c>
      <c r="EJ28">
        <v>327.29000000000002</v>
      </c>
      <c r="EK28">
        <v>346.63</v>
      </c>
      <c r="EL28">
        <v>329.91</v>
      </c>
      <c r="EM28">
        <v>378.76</v>
      </c>
      <c r="EN28">
        <v>344.89</v>
      </c>
      <c r="EO28">
        <v>338.95</v>
      </c>
      <c r="EP28">
        <v>401.98</v>
      </c>
      <c r="EQ28">
        <v>359.03</v>
      </c>
      <c r="ER28">
        <v>301.16000000000003</v>
      </c>
      <c r="ES28">
        <v>381.66</v>
      </c>
      <c r="ET28">
        <v>323.77999999999997</v>
      </c>
      <c r="EU28">
        <v>343.18</v>
      </c>
      <c r="EV28">
        <v>311.17</v>
      </c>
      <c r="EW28">
        <v>346.19</v>
      </c>
      <c r="EX28">
        <v>339.92</v>
      </c>
      <c r="EY28">
        <v>360.23</v>
      </c>
      <c r="EZ28">
        <v>326.73</v>
      </c>
      <c r="FA28">
        <v>331.16</v>
      </c>
      <c r="FB28">
        <v>333.29</v>
      </c>
      <c r="FC28">
        <v>321.02</v>
      </c>
      <c r="FD28">
        <v>334.06</v>
      </c>
      <c r="FE28">
        <v>356.36</v>
      </c>
      <c r="FF28">
        <v>287.49</v>
      </c>
      <c r="FG28">
        <v>369.24</v>
      </c>
      <c r="FH28">
        <v>335.87</v>
      </c>
      <c r="FI28">
        <v>422.67</v>
      </c>
      <c r="FJ28">
        <v>367.92</v>
      </c>
      <c r="FK28">
        <v>331.15</v>
      </c>
      <c r="FL28">
        <v>631.16</v>
      </c>
      <c r="FM28">
        <v>626.48</v>
      </c>
      <c r="FN28">
        <v>944.09</v>
      </c>
      <c r="FO28">
        <v>845.53</v>
      </c>
      <c r="FP28">
        <v>592.85</v>
      </c>
      <c r="FQ28">
        <v>542.63</v>
      </c>
      <c r="FR28">
        <v>529.23</v>
      </c>
      <c r="FS28">
        <v>591.26</v>
      </c>
      <c r="FT28">
        <v>700.71</v>
      </c>
      <c r="FU28">
        <v>678.6</v>
      </c>
      <c r="FV28">
        <v>911.85</v>
      </c>
      <c r="FW28">
        <v>878.2</v>
      </c>
      <c r="FX28">
        <v>775.63</v>
      </c>
      <c r="FY28">
        <v>578.75</v>
      </c>
      <c r="FZ28">
        <v>689.84</v>
      </c>
      <c r="GA28">
        <v>657.58</v>
      </c>
      <c r="GB28">
        <v>551.98</v>
      </c>
      <c r="GC28">
        <v>698.55</v>
      </c>
      <c r="GD28">
        <v>607.9</v>
      </c>
      <c r="GE28">
        <v>610.73</v>
      </c>
      <c r="GF28">
        <v>621.28</v>
      </c>
      <c r="GG28">
        <v>686.37</v>
      </c>
      <c r="GH28">
        <v>673.47</v>
      </c>
      <c r="GI28">
        <v>592.29</v>
      </c>
      <c r="GJ28">
        <v>632.57000000000005</v>
      </c>
      <c r="GK28">
        <v>625.52</v>
      </c>
      <c r="GL28">
        <v>740.42</v>
      </c>
      <c r="GM28">
        <v>579.16999999999996</v>
      </c>
      <c r="GN28">
        <v>624.95000000000005</v>
      </c>
      <c r="GO28">
        <v>548.27</v>
      </c>
      <c r="GP28">
        <v>677.82</v>
      </c>
      <c r="GQ28">
        <v>645.26</v>
      </c>
      <c r="GR28">
        <v>566.86</v>
      </c>
      <c r="GS28">
        <v>0.22</v>
      </c>
      <c r="GT28">
        <v>0.15</v>
      </c>
      <c r="GU28">
        <v>0.08</v>
      </c>
      <c r="GV28">
        <v>0.61</v>
      </c>
      <c r="GW28">
        <v>-0.13</v>
      </c>
      <c r="GX28">
        <v>3.4</v>
      </c>
      <c r="GY28">
        <v>-0.09</v>
      </c>
      <c r="GZ28">
        <v>0.28000000000000003</v>
      </c>
      <c r="HA28">
        <v>-0.08</v>
      </c>
      <c r="HB28">
        <v>0.19</v>
      </c>
      <c r="HC28">
        <v>0.31</v>
      </c>
      <c r="HD28">
        <v>0.27</v>
      </c>
      <c r="HE28">
        <v>0.25</v>
      </c>
      <c r="HF28">
        <v>0.08</v>
      </c>
      <c r="HG28">
        <v>0.25</v>
      </c>
      <c r="HH28">
        <v>0.47</v>
      </c>
      <c r="HI28">
        <v>-0.13</v>
      </c>
      <c r="HJ28">
        <v>0.08</v>
      </c>
      <c r="HK28">
        <v>-0.02</v>
      </c>
      <c r="HL28">
        <v>0.35</v>
      </c>
      <c r="HM28">
        <v>0.32</v>
      </c>
      <c r="HN28">
        <v>1.39</v>
      </c>
      <c r="HO28">
        <v>0.27</v>
      </c>
      <c r="HP28">
        <v>0.33</v>
      </c>
      <c r="HQ28">
        <v>7.0000000000000007E-2</v>
      </c>
      <c r="HR28">
        <v>0.09</v>
      </c>
      <c r="HS28">
        <v>0.03</v>
      </c>
      <c r="HT28">
        <v>0.05</v>
      </c>
      <c r="HU28">
        <v>0.08</v>
      </c>
      <c r="HV28">
        <v>0.28999999999999998</v>
      </c>
      <c r="HW28">
        <v>-0.14000000000000001</v>
      </c>
      <c r="HX28">
        <v>0.15</v>
      </c>
      <c r="HY28">
        <v>0.16</v>
      </c>
      <c r="HZ28">
        <v>5.23</v>
      </c>
      <c r="IA28">
        <v>6.22</v>
      </c>
      <c r="IB28">
        <v>9.16</v>
      </c>
      <c r="IC28">
        <v>7.34</v>
      </c>
      <c r="ID28">
        <v>4.22</v>
      </c>
      <c r="IE28">
        <v>6.6</v>
      </c>
      <c r="IF28">
        <v>5.86</v>
      </c>
      <c r="IG28">
        <v>9.2799999999999994</v>
      </c>
      <c r="IH28">
        <v>8.07</v>
      </c>
      <c r="II28">
        <v>3.91</v>
      </c>
      <c r="IJ28">
        <v>4.95</v>
      </c>
      <c r="IK28">
        <v>4.51</v>
      </c>
      <c r="IL28">
        <v>5.21</v>
      </c>
      <c r="IM28">
        <v>0.48</v>
      </c>
      <c r="IN28">
        <v>7.33</v>
      </c>
      <c r="IO28">
        <v>0.81</v>
      </c>
      <c r="IP28">
        <v>4.32</v>
      </c>
      <c r="IQ28">
        <v>4.42</v>
      </c>
      <c r="IR28">
        <v>4.0199999999999996</v>
      </c>
      <c r="IS28">
        <v>5.05</v>
      </c>
      <c r="IT28">
        <v>4.79</v>
      </c>
      <c r="IU28">
        <v>8.16</v>
      </c>
      <c r="IV28">
        <v>6.29</v>
      </c>
      <c r="IW28">
        <v>4.4800000000000004</v>
      </c>
      <c r="IX28">
        <v>7.6</v>
      </c>
      <c r="IY28">
        <v>9.1</v>
      </c>
      <c r="IZ28">
        <v>9.1300000000000008</v>
      </c>
      <c r="JA28">
        <v>3.42</v>
      </c>
      <c r="JB28">
        <v>6.03</v>
      </c>
      <c r="JC28">
        <v>4.32</v>
      </c>
      <c r="JD28">
        <v>7.58</v>
      </c>
      <c r="JE28">
        <v>7.04</v>
      </c>
      <c r="JF28">
        <v>3.91</v>
      </c>
      <c r="JG28">
        <v>5.36</v>
      </c>
      <c r="JH28">
        <v>6.3</v>
      </c>
      <c r="JI28">
        <v>9.2100000000000009</v>
      </c>
      <c r="JJ28">
        <v>7.33</v>
      </c>
      <c r="JK28">
        <v>4.2300000000000004</v>
      </c>
      <c r="JL28">
        <v>6.61</v>
      </c>
      <c r="JM28">
        <v>5.83</v>
      </c>
      <c r="JN28">
        <v>10.41</v>
      </c>
      <c r="JO28">
        <v>8.2100000000000009</v>
      </c>
      <c r="JP28">
        <v>4.05</v>
      </c>
      <c r="JQ28">
        <v>5.16</v>
      </c>
      <c r="JR28">
        <v>4.5199999999999996</v>
      </c>
      <c r="JS28">
        <v>5.39</v>
      </c>
      <c r="JT28">
        <v>0.48</v>
      </c>
      <c r="JU28">
        <v>7.35</v>
      </c>
      <c r="JV28">
        <v>0.92</v>
      </c>
      <c r="JW28">
        <v>4.3899999999999997</v>
      </c>
      <c r="JX28">
        <v>4.49</v>
      </c>
      <c r="JY28">
        <v>4.24</v>
      </c>
      <c r="JZ28">
        <v>5.15</v>
      </c>
      <c r="KA28">
        <v>4.8600000000000003</v>
      </c>
      <c r="KB28">
        <v>8.18</v>
      </c>
      <c r="KC28">
        <v>6.5</v>
      </c>
      <c r="KD28">
        <v>4.5599999999999996</v>
      </c>
      <c r="KE28">
        <v>7.79</v>
      </c>
      <c r="KF28">
        <v>9.32</v>
      </c>
      <c r="KG28">
        <v>9.42</v>
      </c>
      <c r="KH28">
        <v>3.46</v>
      </c>
      <c r="KI28">
        <v>6.19</v>
      </c>
      <c r="KJ28">
        <v>4.7</v>
      </c>
      <c r="KK28">
        <v>7.58</v>
      </c>
      <c r="KL28">
        <v>7.2</v>
      </c>
      <c r="KM28">
        <v>4.12</v>
      </c>
    </row>
    <row r="29" spans="1:299" x14ac:dyDescent="0.25">
      <c r="A29">
        <v>27</v>
      </c>
      <c r="B29" s="1">
        <v>41244</v>
      </c>
      <c r="C29">
        <v>855.64</v>
      </c>
      <c r="D29">
        <v>873.05</v>
      </c>
      <c r="E29">
        <v>910.69</v>
      </c>
      <c r="F29">
        <v>948.68</v>
      </c>
      <c r="G29">
        <v>884.96</v>
      </c>
      <c r="H29">
        <v>940.69</v>
      </c>
      <c r="I29">
        <v>849.22</v>
      </c>
      <c r="J29">
        <v>821.88</v>
      </c>
      <c r="K29">
        <v>877.42</v>
      </c>
      <c r="L29">
        <v>805.66</v>
      </c>
      <c r="M29">
        <v>872.01</v>
      </c>
      <c r="N29">
        <v>777.31</v>
      </c>
      <c r="O29">
        <v>789.67</v>
      </c>
      <c r="P29">
        <v>765.59</v>
      </c>
      <c r="Q29">
        <v>833.5</v>
      </c>
      <c r="R29">
        <v>788.22</v>
      </c>
      <c r="S29">
        <v>809.13</v>
      </c>
      <c r="T29">
        <v>764.91</v>
      </c>
      <c r="U29">
        <v>802.21</v>
      </c>
      <c r="V29">
        <v>886.58</v>
      </c>
      <c r="W29">
        <v>790.36</v>
      </c>
      <c r="X29">
        <v>767.85</v>
      </c>
      <c r="Y29">
        <v>965.6</v>
      </c>
      <c r="Z29">
        <v>922.37</v>
      </c>
      <c r="AA29">
        <v>867.62</v>
      </c>
      <c r="AB29">
        <v>897.12</v>
      </c>
      <c r="AC29">
        <v>882.5</v>
      </c>
      <c r="AD29">
        <v>803.79</v>
      </c>
      <c r="AE29">
        <v>865.3</v>
      </c>
      <c r="AF29">
        <v>845.74</v>
      </c>
      <c r="AG29">
        <v>882.54</v>
      </c>
      <c r="AH29">
        <v>829.28</v>
      </c>
      <c r="AI29">
        <v>905.97</v>
      </c>
      <c r="AJ29">
        <v>453.79</v>
      </c>
      <c r="AK29">
        <v>484.96</v>
      </c>
      <c r="AL29">
        <v>496.53</v>
      </c>
      <c r="AM29">
        <v>538.08000000000004</v>
      </c>
      <c r="AN29">
        <v>492.68</v>
      </c>
      <c r="AO29">
        <v>496.7</v>
      </c>
      <c r="AP29">
        <v>469.62</v>
      </c>
      <c r="AQ29">
        <v>480.43</v>
      </c>
      <c r="AR29">
        <v>487.39</v>
      </c>
      <c r="AS29">
        <v>446.81</v>
      </c>
      <c r="AT29">
        <v>489.94</v>
      </c>
      <c r="AU29">
        <v>443.9</v>
      </c>
      <c r="AV29">
        <v>447.19</v>
      </c>
      <c r="AW29">
        <v>424.76</v>
      </c>
      <c r="AX29">
        <v>480.33</v>
      </c>
      <c r="AY29">
        <v>432.18</v>
      </c>
      <c r="AZ29">
        <v>463.31</v>
      </c>
      <c r="BA29">
        <v>417.73</v>
      </c>
      <c r="BB29">
        <v>430.36</v>
      </c>
      <c r="BC29">
        <v>450.71</v>
      </c>
      <c r="BD29">
        <v>429.27</v>
      </c>
      <c r="BE29">
        <v>411.78</v>
      </c>
      <c r="BF29">
        <v>473.16</v>
      </c>
      <c r="BG29">
        <v>457.77</v>
      </c>
      <c r="BH29">
        <v>433.89</v>
      </c>
      <c r="BI29">
        <v>427.67</v>
      </c>
      <c r="BJ29">
        <v>432.08</v>
      </c>
      <c r="BK29">
        <v>446.1</v>
      </c>
      <c r="BL29">
        <v>486.73</v>
      </c>
      <c r="BM29">
        <v>489.37</v>
      </c>
      <c r="BN29">
        <v>487.1</v>
      </c>
      <c r="BO29">
        <v>474.05</v>
      </c>
      <c r="BP29">
        <v>502.16</v>
      </c>
      <c r="BQ29">
        <v>401.85</v>
      </c>
      <c r="BR29">
        <v>388.09</v>
      </c>
      <c r="BS29">
        <v>414.16</v>
      </c>
      <c r="BT29">
        <v>410.6</v>
      </c>
      <c r="BU29">
        <v>392.28</v>
      </c>
      <c r="BV29">
        <v>443.99</v>
      </c>
      <c r="BW29">
        <v>379.6</v>
      </c>
      <c r="BX29">
        <v>341.45</v>
      </c>
      <c r="BY29">
        <v>390.03</v>
      </c>
      <c r="BZ29">
        <v>358.85</v>
      </c>
      <c r="CA29">
        <v>382.07</v>
      </c>
      <c r="CB29">
        <v>333.41</v>
      </c>
      <c r="CC29">
        <v>342.48</v>
      </c>
      <c r="CD29">
        <v>340.83</v>
      </c>
      <c r="CE29">
        <v>353.17</v>
      </c>
      <c r="CF29">
        <v>356.04</v>
      </c>
      <c r="CG29">
        <v>345.82</v>
      </c>
      <c r="CH29">
        <v>347.18</v>
      </c>
      <c r="CI29">
        <v>371.85</v>
      </c>
      <c r="CJ29">
        <v>435.87</v>
      </c>
      <c r="CK29">
        <v>361.09</v>
      </c>
      <c r="CL29">
        <v>356.07</v>
      </c>
      <c r="CM29">
        <v>492.44</v>
      </c>
      <c r="CN29">
        <v>464.6</v>
      </c>
      <c r="CO29">
        <v>433.73</v>
      </c>
      <c r="CP29">
        <v>469.45</v>
      </c>
      <c r="CQ29">
        <v>450.42</v>
      </c>
      <c r="CR29">
        <v>357.69</v>
      </c>
      <c r="CS29">
        <v>378.57</v>
      </c>
      <c r="CT29">
        <v>356.37</v>
      </c>
      <c r="CU29">
        <v>395.44</v>
      </c>
      <c r="CV29">
        <v>355.23</v>
      </c>
      <c r="CW29">
        <v>403.81</v>
      </c>
      <c r="CX29">
        <v>428.18</v>
      </c>
      <c r="CY29">
        <v>434.86</v>
      </c>
      <c r="CZ29">
        <v>507.71</v>
      </c>
      <c r="DA29">
        <v>503.6</v>
      </c>
      <c r="DB29">
        <v>433.25</v>
      </c>
      <c r="DC29">
        <v>390.77</v>
      </c>
      <c r="DD29">
        <v>406.94</v>
      </c>
      <c r="DE29">
        <v>399.04</v>
      </c>
      <c r="DF29">
        <v>461.28</v>
      </c>
      <c r="DG29">
        <v>435.26</v>
      </c>
      <c r="DH29">
        <v>459.49</v>
      </c>
      <c r="DI29">
        <v>516.54999999999995</v>
      </c>
      <c r="DJ29">
        <v>455.98</v>
      </c>
      <c r="DK29">
        <v>385.79</v>
      </c>
      <c r="DL29">
        <v>460.9</v>
      </c>
      <c r="DM29">
        <v>421.43</v>
      </c>
      <c r="DN29">
        <v>404.29</v>
      </c>
      <c r="DO29">
        <v>406.44</v>
      </c>
      <c r="DP29">
        <v>424.33</v>
      </c>
      <c r="DQ29">
        <v>424.31</v>
      </c>
      <c r="DR29">
        <v>435.03</v>
      </c>
      <c r="DS29">
        <v>425.95</v>
      </c>
      <c r="DT29">
        <v>440.14</v>
      </c>
      <c r="DU29">
        <v>416.59</v>
      </c>
      <c r="DV29">
        <v>414.9</v>
      </c>
      <c r="DW29">
        <v>428.92</v>
      </c>
      <c r="DX29">
        <v>477.94</v>
      </c>
      <c r="DY29">
        <v>364.83</v>
      </c>
      <c r="DZ29">
        <v>441.7</v>
      </c>
      <c r="EA29">
        <v>397.53</v>
      </c>
      <c r="EB29">
        <v>503.51</v>
      </c>
      <c r="EC29">
        <v>437.95</v>
      </c>
      <c r="ED29">
        <v>400.23</v>
      </c>
      <c r="EE29">
        <v>343.67</v>
      </c>
      <c r="EF29">
        <v>358.32</v>
      </c>
      <c r="EG29">
        <v>378.23</v>
      </c>
      <c r="EH29">
        <v>390.81</v>
      </c>
      <c r="EI29">
        <v>363.81</v>
      </c>
      <c r="EJ29">
        <v>326.93</v>
      </c>
      <c r="EK29">
        <v>349.48</v>
      </c>
      <c r="EL29">
        <v>330.7</v>
      </c>
      <c r="EM29">
        <v>381.29</v>
      </c>
      <c r="EN29">
        <v>344.82</v>
      </c>
      <c r="EO29">
        <v>337.18</v>
      </c>
      <c r="EP29">
        <v>402.3</v>
      </c>
      <c r="EQ29">
        <v>359.86</v>
      </c>
      <c r="ER29">
        <v>300.02</v>
      </c>
      <c r="ES29">
        <v>381.85</v>
      </c>
      <c r="ET29">
        <v>322.10000000000002</v>
      </c>
      <c r="EU29">
        <v>343.01</v>
      </c>
      <c r="EV29">
        <v>311.91000000000003</v>
      </c>
      <c r="EW29">
        <v>347.68</v>
      </c>
      <c r="EX29">
        <v>342.03</v>
      </c>
      <c r="EY29">
        <v>360.3</v>
      </c>
      <c r="EZ29">
        <v>327.94</v>
      </c>
      <c r="FA29">
        <v>333.37</v>
      </c>
      <c r="FB29">
        <v>336.46</v>
      </c>
      <c r="FC29">
        <v>322.04000000000002</v>
      </c>
      <c r="FD29">
        <v>334.63</v>
      </c>
      <c r="FE29">
        <v>358.82</v>
      </c>
      <c r="FF29">
        <v>288.14999999999998</v>
      </c>
      <c r="FG29">
        <v>370.68</v>
      </c>
      <c r="FH29">
        <v>338.69</v>
      </c>
      <c r="FI29">
        <v>425.8</v>
      </c>
      <c r="FJ29">
        <v>366.78</v>
      </c>
      <c r="FK29">
        <v>333.07</v>
      </c>
      <c r="FL29">
        <v>634.38</v>
      </c>
      <c r="FM29">
        <v>625.79</v>
      </c>
      <c r="FN29">
        <v>946.45</v>
      </c>
      <c r="FO29">
        <v>845.53</v>
      </c>
      <c r="FP29">
        <v>591.6</v>
      </c>
      <c r="FQ29">
        <v>542.63</v>
      </c>
      <c r="FR29">
        <v>528.16999999999996</v>
      </c>
      <c r="FS29">
        <v>591.26</v>
      </c>
      <c r="FT29">
        <v>700.85</v>
      </c>
      <c r="FU29">
        <v>694.21</v>
      </c>
      <c r="FV29">
        <v>945.41</v>
      </c>
      <c r="FW29">
        <v>878.2</v>
      </c>
      <c r="FX29">
        <v>775.63</v>
      </c>
      <c r="FY29">
        <v>634.20000000000005</v>
      </c>
      <c r="FZ29">
        <v>689.63</v>
      </c>
      <c r="GA29">
        <v>711.37</v>
      </c>
      <c r="GB29">
        <v>551.98</v>
      </c>
      <c r="GC29">
        <v>698.55</v>
      </c>
      <c r="GD29">
        <v>607.9</v>
      </c>
      <c r="GE29">
        <v>608.41</v>
      </c>
      <c r="GF29">
        <v>621.34</v>
      </c>
      <c r="GG29">
        <v>686.58</v>
      </c>
      <c r="GH29">
        <v>673.47</v>
      </c>
      <c r="GI29">
        <v>587.91</v>
      </c>
      <c r="GJ29">
        <v>634.66</v>
      </c>
      <c r="GK29">
        <v>625.52</v>
      </c>
      <c r="GL29">
        <v>749.38</v>
      </c>
      <c r="GM29">
        <v>579.16999999999996</v>
      </c>
      <c r="GN29">
        <v>624.95000000000005</v>
      </c>
      <c r="GO29">
        <v>548.27</v>
      </c>
      <c r="GP29">
        <v>677.82</v>
      </c>
      <c r="GQ29">
        <v>645.26</v>
      </c>
      <c r="GR29">
        <v>566.86</v>
      </c>
      <c r="GS29">
        <v>0.43</v>
      </c>
      <c r="GT29">
        <v>0.28999999999999998</v>
      </c>
      <c r="GU29">
        <v>0.51</v>
      </c>
      <c r="GV29">
        <v>0.31</v>
      </c>
      <c r="GW29">
        <v>0.18</v>
      </c>
      <c r="GX29">
        <v>-0.06</v>
      </c>
      <c r="GY29">
        <v>0.36</v>
      </c>
      <c r="GZ29">
        <v>0.14000000000000001</v>
      </c>
      <c r="HA29">
        <v>0.38</v>
      </c>
      <c r="HB29">
        <v>1</v>
      </c>
      <c r="HC29">
        <v>1.28</v>
      </c>
      <c r="HD29">
        <v>0.05</v>
      </c>
      <c r="HE29">
        <v>0.13</v>
      </c>
      <c r="HF29">
        <v>3.82</v>
      </c>
      <c r="HG29">
        <v>0.02</v>
      </c>
      <c r="HH29">
        <v>3.23</v>
      </c>
      <c r="HI29">
        <v>-0.03</v>
      </c>
      <c r="HJ29">
        <v>0.13</v>
      </c>
      <c r="HK29">
        <v>0.23</v>
      </c>
      <c r="HL29">
        <v>0.13</v>
      </c>
      <c r="HM29">
        <v>0.02</v>
      </c>
      <c r="HN29">
        <v>0.21</v>
      </c>
      <c r="HO29">
        <v>0.33</v>
      </c>
      <c r="HP29">
        <v>0.09</v>
      </c>
      <c r="HQ29">
        <v>0.33</v>
      </c>
      <c r="HR29">
        <v>0.08</v>
      </c>
      <c r="HS29">
        <v>0.96</v>
      </c>
      <c r="HT29">
        <v>0.13</v>
      </c>
      <c r="HU29">
        <v>0.22</v>
      </c>
      <c r="HV29">
        <v>0.48</v>
      </c>
      <c r="HW29">
        <v>0.41</v>
      </c>
      <c r="HX29">
        <v>-0.18</v>
      </c>
      <c r="HY29">
        <v>0.32</v>
      </c>
      <c r="HZ29">
        <v>5.68</v>
      </c>
      <c r="IA29">
        <v>6.53</v>
      </c>
      <c r="IB29">
        <v>9.7200000000000006</v>
      </c>
      <c r="IC29">
        <v>7.67</v>
      </c>
      <c r="ID29">
        <v>4.41</v>
      </c>
      <c r="IE29">
        <v>6.54</v>
      </c>
      <c r="IF29">
        <v>6.24</v>
      </c>
      <c r="IG29">
        <v>9.43</v>
      </c>
      <c r="IH29">
        <v>8.48</v>
      </c>
      <c r="II29">
        <v>4.95</v>
      </c>
      <c r="IJ29">
        <v>6.3</v>
      </c>
      <c r="IK29">
        <v>4.5599999999999996</v>
      </c>
      <c r="IL29">
        <v>5.35</v>
      </c>
      <c r="IM29">
        <v>4.32</v>
      </c>
      <c r="IN29">
        <v>7.35</v>
      </c>
      <c r="IO29">
        <v>4.07</v>
      </c>
      <c r="IP29">
        <v>4.29</v>
      </c>
      <c r="IQ29">
        <v>4.55</v>
      </c>
      <c r="IR29">
        <v>4.26</v>
      </c>
      <c r="IS29">
        <v>5.18</v>
      </c>
      <c r="IT29">
        <v>4.8</v>
      </c>
      <c r="IU29">
        <v>8.39</v>
      </c>
      <c r="IV29">
        <v>6.64</v>
      </c>
      <c r="IW29">
        <v>4.58</v>
      </c>
      <c r="IX29">
        <v>7.96</v>
      </c>
      <c r="IY29">
        <v>9.19</v>
      </c>
      <c r="IZ29">
        <v>10.18</v>
      </c>
      <c r="JA29">
        <v>3.55</v>
      </c>
      <c r="JB29">
        <v>6.26</v>
      </c>
      <c r="JC29">
        <v>4.82</v>
      </c>
      <c r="JD29">
        <v>8.01</v>
      </c>
      <c r="JE29">
        <v>6.85</v>
      </c>
      <c r="JF29">
        <v>4.25</v>
      </c>
      <c r="JG29">
        <v>5.68</v>
      </c>
      <c r="JH29">
        <v>6.53</v>
      </c>
      <c r="JI29">
        <v>9.7200000000000006</v>
      </c>
      <c r="JJ29">
        <v>7.67</v>
      </c>
      <c r="JK29">
        <v>4.41</v>
      </c>
      <c r="JL29">
        <v>6.54</v>
      </c>
      <c r="JM29">
        <v>6.24</v>
      </c>
      <c r="JN29">
        <v>9.43</v>
      </c>
      <c r="JO29">
        <v>8.48</v>
      </c>
      <c r="JP29">
        <v>4.95</v>
      </c>
      <c r="JQ29">
        <v>6.3</v>
      </c>
      <c r="JR29">
        <v>4.5599999999999996</v>
      </c>
      <c r="JS29">
        <v>5.35</v>
      </c>
      <c r="JT29">
        <v>4.32</v>
      </c>
      <c r="JU29">
        <v>7.35</v>
      </c>
      <c r="JV29">
        <v>4.07</v>
      </c>
      <c r="JW29">
        <v>4.29</v>
      </c>
      <c r="JX29">
        <v>4.55</v>
      </c>
      <c r="JY29">
        <v>4.26</v>
      </c>
      <c r="JZ29">
        <v>5.18</v>
      </c>
      <c r="KA29">
        <v>4.8</v>
      </c>
      <c r="KB29">
        <v>8.39</v>
      </c>
      <c r="KC29">
        <v>6.64</v>
      </c>
      <c r="KD29">
        <v>4.58</v>
      </c>
      <c r="KE29">
        <v>7.96</v>
      </c>
      <c r="KF29">
        <v>9.19</v>
      </c>
      <c r="KG29">
        <v>10.18</v>
      </c>
      <c r="KH29">
        <v>3.55</v>
      </c>
      <c r="KI29">
        <v>6.26</v>
      </c>
      <c r="KJ29">
        <v>4.82</v>
      </c>
      <c r="KK29">
        <v>8.01</v>
      </c>
      <c r="KL29">
        <v>6.85</v>
      </c>
      <c r="KM29">
        <v>4.25</v>
      </c>
    </row>
    <row r="30" spans="1:299" x14ac:dyDescent="0.25">
      <c r="A30">
        <v>28</v>
      </c>
      <c r="B30" s="1">
        <v>41275</v>
      </c>
      <c r="C30">
        <v>857.21</v>
      </c>
      <c r="D30">
        <v>877.32</v>
      </c>
      <c r="E30">
        <v>915.27</v>
      </c>
      <c r="F30">
        <v>949.57</v>
      </c>
      <c r="G30">
        <v>886.14</v>
      </c>
      <c r="H30">
        <v>941.58</v>
      </c>
      <c r="I30">
        <v>852.32</v>
      </c>
      <c r="J30">
        <v>851.79</v>
      </c>
      <c r="K30">
        <v>878.9</v>
      </c>
      <c r="L30">
        <v>806.62</v>
      </c>
      <c r="M30">
        <v>876.16</v>
      </c>
      <c r="N30">
        <v>779.56</v>
      </c>
      <c r="O30">
        <v>790.86</v>
      </c>
      <c r="P30">
        <v>765.28</v>
      </c>
      <c r="Q30">
        <v>834.68</v>
      </c>
      <c r="R30">
        <v>788.17</v>
      </c>
      <c r="S30">
        <v>810.45</v>
      </c>
      <c r="T30">
        <v>766.61</v>
      </c>
      <c r="U30">
        <v>801.88</v>
      </c>
      <c r="V30">
        <v>888.14</v>
      </c>
      <c r="W30">
        <v>790.55</v>
      </c>
      <c r="X30">
        <v>771.96</v>
      </c>
      <c r="Y30">
        <v>969.09</v>
      </c>
      <c r="Z30">
        <v>923.77</v>
      </c>
      <c r="AA30">
        <v>869.01</v>
      </c>
      <c r="AB30">
        <v>897.8</v>
      </c>
      <c r="AC30">
        <v>883.97</v>
      </c>
      <c r="AD30">
        <v>806.27</v>
      </c>
      <c r="AE30">
        <v>866.64</v>
      </c>
      <c r="AF30">
        <v>846.64</v>
      </c>
      <c r="AG30">
        <v>883.3</v>
      </c>
      <c r="AH30">
        <v>830.73</v>
      </c>
      <c r="AI30">
        <v>908.24</v>
      </c>
      <c r="AJ30">
        <v>455.09</v>
      </c>
      <c r="AK30">
        <v>487.21</v>
      </c>
      <c r="AL30">
        <v>501.11</v>
      </c>
      <c r="AM30">
        <v>538.97</v>
      </c>
      <c r="AN30">
        <v>493.86</v>
      </c>
      <c r="AO30">
        <v>497.59</v>
      </c>
      <c r="AP30">
        <v>471.97</v>
      </c>
      <c r="AQ30">
        <v>481.74</v>
      </c>
      <c r="AR30">
        <v>493.07</v>
      </c>
      <c r="AS30">
        <v>448.09</v>
      </c>
      <c r="AT30">
        <v>489</v>
      </c>
      <c r="AU30">
        <v>445.8</v>
      </c>
      <c r="AV30">
        <v>454.82</v>
      </c>
      <c r="AW30">
        <v>424.45</v>
      </c>
      <c r="AX30">
        <v>481.39</v>
      </c>
      <c r="AY30">
        <v>432.13</v>
      </c>
      <c r="AZ30">
        <v>464.75</v>
      </c>
      <c r="BA30">
        <v>419.43</v>
      </c>
      <c r="BB30">
        <v>430.03</v>
      </c>
      <c r="BC30">
        <v>451.81</v>
      </c>
      <c r="BD30">
        <v>429.46</v>
      </c>
      <c r="BE30">
        <v>415.28</v>
      </c>
      <c r="BF30">
        <v>476.65</v>
      </c>
      <c r="BG30">
        <v>458.26</v>
      </c>
      <c r="BH30">
        <v>435.19</v>
      </c>
      <c r="BI30">
        <v>428.33</v>
      </c>
      <c r="BJ30">
        <v>433.26</v>
      </c>
      <c r="BK30">
        <v>448.58</v>
      </c>
      <c r="BL30">
        <v>488.07</v>
      </c>
      <c r="BM30">
        <v>490.17</v>
      </c>
      <c r="BN30">
        <v>487.86</v>
      </c>
      <c r="BO30">
        <v>475.5</v>
      </c>
      <c r="BP30">
        <v>504.43</v>
      </c>
      <c r="BQ30">
        <v>402.12</v>
      </c>
      <c r="BR30">
        <v>390.11</v>
      </c>
      <c r="BS30">
        <v>414.16</v>
      </c>
      <c r="BT30">
        <v>410.6</v>
      </c>
      <c r="BU30">
        <v>392.28</v>
      </c>
      <c r="BV30">
        <v>443.99</v>
      </c>
      <c r="BW30">
        <v>380.35</v>
      </c>
      <c r="BX30">
        <v>370.05</v>
      </c>
      <c r="BY30">
        <v>385.83</v>
      </c>
      <c r="BZ30">
        <v>358.53</v>
      </c>
      <c r="CA30">
        <v>387.16</v>
      </c>
      <c r="CB30">
        <v>333.76</v>
      </c>
      <c r="CC30">
        <v>336.04</v>
      </c>
      <c r="CD30">
        <v>340.83</v>
      </c>
      <c r="CE30">
        <v>353.29</v>
      </c>
      <c r="CF30">
        <v>356.04</v>
      </c>
      <c r="CG30">
        <v>345.7</v>
      </c>
      <c r="CH30">
        <v>347.18</v>
      </c>
      <c r="CI30">
        <v>371.85</v>
      </c>
      <c r="CJ30">
        <v>436.33</v>
      </c>
      <c r="CK30">
        <v>361.09</v>
      </c>
      <c r="CL30">
        <v>356.68</v>
      </c>
      <c r="CM30">
        <v>492.44</v>
      </c>
      <c r="CN30">
        <v>465.51</v>
      </c>
      <c r="CO30">
        <v>433.82</v>
      </c>
      <c r="CP30">
        <v>469.47</v>
      </c>
      <c r="CQ30">
        <v>450.71</v>
      </c>
      <c r="CR30">
        <v>357.69</v>
      </c>
      <c r="CS30">
        <v>378.57</v>
      </c>
      <c r="CT30">
        <v>356.47</v>
      </c>
      <c r="CU30">
        <v>395.44</v>
      </c>
      <c r="CV30">
        <v>355.23</v>
      </c>
      <c r="CW30">
        <v>403.81</v>
      </c>
      <c r="CX30">
        <v>428.95</v>
      </c>
      <c r="CY30">
        <v>436.99</v>
      </c>
      <c r="CZ30">
        <v>510.25</v>
      </c>
      <c r="DA30">
        <v>504.05</v>
      </c>
      <c r="DB30">
        <v>433.82</v>
      </c>
      <c r="DC30">
        <v>391.12</v>
      </c>
      <c r="DD30">
        <v>408.45</v>
      </c>
      <c r="DE30">
        <v>413.57</v>
      </c>
      <c r="DF30">
        <v>462.07</v>
      </c>
      <c r="DG30">
        <v>435.78</v>
      </c>
      <c r="DH30">
        <v>461.7</v>
      </c>
      <c r="DI30">
        <v>518.04999999999995</v>
      </c>
      <c r="DJ30">
        <v>456.66</v>
      </c>
      <c r="DK30">
        <v>385.63</v>
      </c>
      <c r="DL30">
        <v>461.54</v>
      </c>
      <c r="DM30">
        <v>421.39</v>
      </c>
      <c r="DN30">
        <v>404.94</v>
      </c>
      <c r="DO30">
        <v>407.34</v>
      </c>
      <c r="DP30">
        <v>424.16</v>
      </c>
      <c r="DQ30">
        <v>425.08</v>
      </c>
      <c r="DR30">
        <v>435.12</v>
      </c>
      <c r="DS30">
        <v>428.25</v>
      </c>
      <c r="DT30">
        <v>441.72</v>
      </c>
      <c r="DU30">
        <v>417.22</v>
      </c>
      <c r="DV30">
        <v>415.57</v>
      </c>
      <c r="DW30">
        <v>429.26</v>
      </c>
      <c r="DX30">
        <v>478.75</v>
      </c>
      <c r="DY30">
        <v>365.96</v>
      </c>
      <c r="DZ30">
        <v>442.36</v>
      </c>
      <c r="EA30">
        <v>397.96</v>
      </c>
      <c r="EB30">
        <v>503.96</v>
      </c>
      <c r="EC30">
        <v>438.7</v>
      </c>
      <c r="ED30">
        <v>401.23</v>
      </c>
      <c r="EE30">
        <v>344.66</v>
      </c>
      <c r="EF30">
        <v>359.97</v>
      </c>
      <c r="EG30">
        <v>381.71</v>
      </c>
      <c r="EH30">
        <v>391.47</v>
      </c>
      <c r="EI30">
        <v>364.68</v>
      </c>
      <c r="EJ30">
        <v>327.52</v>
      </c>
      <c r="EK30">
        <v>351.22</v>
      </c>
      <c r="EL30">
        <v>331.59</v>
      </c>
      <c r="EM30">
        <v>385.75</v>
      </c>
      <c r="EN30">
        <v>345.82</v>
      </c>
      <c r="EO30">
        <v>336.54</v>
      </c>
      <c r="EP30">
        <v>404.03</v>
      </c>
      <c r="EQ30">
        <v>366.01</v>
      </c>
      <c r="ER30">
        <v>299.81</v>
      </c>
      <c r="ES30">
        <v>382.69</v>
      </c>
      <c r="ET30">
        <v>322.06</v>
      </c>
      <c r="EU30">
        <v>344.07</v>
      </c>
      <c r="EV30">
        <v>313.19</v>
      </c>
      <c r="EW30">
        <v>347.4</v>
      </c>
      <c r="EX30">
        <v>342.85</v>
      </c>
      <c r="EY30">
        <v>360.44</v>
      </c>
      <c r="EZ30">
        <v>330.72</v>
      </c>
      <c r="FA30">
        <v>335.84</v>
      </c>
      <c r="FB30">
        <v>336.83</v>
      </c>
      <c r="FC30">
        <v>323.01</v>
      </c>
      <c r="FD30">
        <v>335.13</v>
      </c>
      <c r="FE30">
        <v>359.79</v>
      </c>
      <c r="FF30">
        <v>289.77</v>
      </c>
      <c r="FG30">
        <v>371.72</v>
      </c>
      <c r="FH30">
        <v>339.23</v>
      </c>
      <c r="FI30">
        <v>426.48</v>
      </c>
      <c r="FJ30">
        <v>367.91</v>
      </c>
      <c r="FK30">
        <v>334.57</v>
      </c>
      <c r="FL30">
        <v>634.82000000000005</v>
      </c>
      <c r="FM30">
        <v>629.04999999999995</v>
      </c>
      <c r="FN30">
        <v>946.45</v>
      </c>
      <c r="FO30">
        <v>845.53</v>
      </c>
      <c r="FP30">
        <v>591.6</v>
      </c>
      <c r="FQ30">
        <v>542.63</v>
      </c>
      <c r="FR30">
        <v>529.23</v>
      </c>
      <c r="FS30">
        <v>640.80999999999995</v>
      </c>
      <c r="FT30">
        <v>693.28</v>
      </c>
      <c r="FU30">
        <v>693.59</v>
      </c>
      <c r="FV30">
        <v>957.98</v>
      </c>
      <c r="FW30">
        <v>879.08</v>
      </c>
      <c r="FX30">
        <v>761.04</v>
      </c>
      <c r="FY30">
        <v>634.20000000000005</v>
      </c>
      <c r="FZ30">
        <v>689.84</v>
      </c>
      <c r="GA30">
        <v>711.37</v>
      </c>
      <c r="GB30">
        <v>551.82000000000005</v>
      </c>
      <c r="GC30">
        <v>698.55</v>
      </c>
      <c r="GD30">
        <v>607.9</v>
      </c>
      <c r="GE30">
        <v>609.08000000000004</v>
      </c>
      <c r="GF30">
        <v>621.34</v>
      </c>
      <c r="GG30">
        <v>687.75</v>
      </c>
      <c r="GH30">
        <v>673.47</v>
      </c>
      <c r="GI30">
        <v>589.08000000000004</v>
      </c>
      <c r="GJ30">
        <v>634.78</v>
      </c>
      <c r="GK30">
        <v>625.52</v>
      </c>
      <c r="GL30">
        <v>749.83</v>
      </c>
      <c r="GM30">
        <v>579.16999999999996</v>
      </c>
      <c r="GN30">
        <v>624.95000000000005</v>
      </c>
      <c r="GO30">
        <v>548.42999999999995</v>
      </c>
      <c r="GP30">
        <v>677.82</v>
      </c>
      <c r="GQ30">
        <v>645.26</v>
      </c>
      <c r="GR30">
        <v>566.86</v>
      </c>
      <c r="GS30">
        <v>0.18</v>
      </c>
      <c r="GT30">
        <v>0.49</v>
      </c>
      <c r="GU30">
        <v>0.5</v>
      </c>
      <c r="GV30">
        <v>0.09</v>
      </c>
      <c r="GW30">
        <v>0.13</v>
      </c>
      <c r="GX30">
        <v>0.09</v>
      </c>
      <c r="GY30">
        <v>0.37</v>
      </c>
      <c r="GZ30">
        <v>3.64</v>
      </c>
      <c r="HA30">
        <v>0.17</v>
      </c>
      <c r="HB30">
        <v>0.12</v>
      </c>
      <c r="HC30">
        <v>0.48</v>
      </c>
      <c r="HD30">
        <v>0.28999999999999998</v>
      </c>
      <c r="HE30">
        <v>0.15</v>
      </c>
      <c r="HF30">
        <v>-0.04</v>
      </c>
      <c r="HG30">
        <v>0.14000000000000001</v>
      </c>
      <c r="HH30">
        <v>-0.01</v>
      </c>
      <c r="HI30">
        <v>0.16</v>
      </c>
      <c r="HJ30">
        <v>0.22</v>
      </c>
      <c r="HK30">
        <v>-0.04</v>
      </c>
      <c r="HL30">
        <v>0.18</v>
      </c>
      <c r="HM30">
        <v>0.02</v>
      </c>
      <c r="HN30">
        <v>0.54</v>
      </c>
      <c r="HO30">
        <v>0.36</v>
      </c>
      <c r="HP30">
        <v>0.15</v>
      </c>
      <c r="HQ30">
        <v>0.16</v>
      </c>
      <c r="HR30">
        <v>0.08</v>
      </c>
      <c r="HS30">
        <v>0.17</v>
      </c>
      <c r="HT30">
        <v>0.31</v>
      </c>
      <c r="HU30">
        <v>0.15</v>
      </c>
      <c r="HV30">
        <v>0.11</v>
      </c>
      <c r="HW30">
        <v>0.09</v>
      </c>
      <c r="HX30">
        <v>0.17</v>
      </c>
      <c r="HY30">
        <v>0.25</v>
      </c>
      <c r="HZ30">
        <v>0.18</v>
      </c>
      <c r="IA30">
        <v>0.49</v>
      </c>
      <c r="IB30">
        <v>0.5</v>
      </c>
      <c r="IC30">
        <v>0.09</v>
      </c>
      <c r="ID30">
        <v>0.13</v>
      </c>
      <c r="IE30">
        <v>0.09</v>
      </c>
      <c r="IF30">
        <v>0.37</v>
      </c>
      <c r="IG30">
        <v>3.64</v>
      </c>
      <c r="IH30">
        <v>0.17</v>
      </c>
      <c r="II30">
        <v>0.12</v>
      </c>
      <c r="IJ30">
        <v>0.48</v>
      </c>
      <c r="IK30">
        <v>0.28999999999999998</v>
      </c>
      <c r="IL30">
        <v>0.15</v>
      </c>
      <c r="IM30">
        <v>-0.04</v>
      </c>
      <c r="IN30">
        <v>0.14000000000000001</v>
      </c>
      <c r="IO30">
        <v>-0.01</v>
      </c>
      <c r="IP30">
        <v>0.16</v>
      </c>
      <c r="IQ30">
        <v>0.22</v>
      </c>
      <c r="IR30">
        <v>-0.04</v>
      </c>
      <c r="IS30">
        <v>0.18</v>
      </c>
      <c r="IT30">
        <v>0.02</v>
      </c>
      <c r="IU30">
        <v>0.54</v>
      </c>
      <c r="IV30">
        <v>0.36</v>
      </c>
      <c r="IW30">
        <v>0.15</v>
      </c>
      <c r="IX30">
        <v>0.16</v>
      </c>
      <c r="IY30">
        <v>0.08</v>
      </c>
      <c r="IZ30">
        <v>0.17</v>
      </c>
      <c r="JA30">
        <v>0.31</v>
      </c>
      <c r="JB30">
        <v>0.15</v>
      </c>
      <c r="JC30">
        <v>0.11</v>
      </c>
      <c r="JD30">
        <v>0.09</v>
      </c>
      <c r="JE30">
        <v>0.17</v>
      </c>
      <c r="JF30">
        <v>0.25</v>
      </c>
      <c r="JG30">
        <v>5.25</v>
      </c>
      <c r="JH30">
        <v>6.13</v>
      </c>
      <c r="JI30">
        <v>4.6500000000000004</v>
      </c>
      <c r="JJ30">
        <v>7.76</v>
      </c>
      <c r="JK30">
        <v>4.46</v>
      </c>
      <c r="JL30">
        <v>6.48</v>
      </c>
      <c r="JM30">
        <v>6.33</v>
      </c>
      <c r="JN30">
        <v>7.87</v>
      </c>
      <c r="JO30">
        <v>8.66</v>
      </c>
      <c r="JP30">
        <v>4.87</v>
      </c>
      <c r="JQ30">
        <v>6.76</v>
      </c>
      <c r="JR30">
        <v>4.78</v>
      </c>
      <c r="JS30">
        <v>5</v>
      </c>
      <c r="JT30">
        <v>4.28</v>
      </c>
      <c r="JU30">
        <v>7.43</v>
      </c>
      <c r="JV30">
        <v>4</v>
      </c>
      <c r="JW30">
        <v>4.29</v>
      </c>
      <c r="JX30">
        <v>4.47</v>
      </c>
      <c r="JY30">
        <v>3.92</v>
      </c>
      <c r="JZ30">
        <v>4.1900000000000004</v>
      </c>
      <c r="KA30">
        <v>1.36</v>
      </c>
      <c r="KB30">
        <v>8.81</v>
      </c>
      <c r="KC30">
        <v>6.76</v>
      </c>
      <c r="KD30">
        <v>4.3499999999999996</v>
      </c>
      <c r="KE30">
        <v>8.08</v>
      </c>
      <c r="KF30">
        <v>9.25</v>
      </c>
      <c r="KG30">
        <v>10.24</v>
      </c>
      <c r="KH30">
        <v>3.83</v>
      </c>
      <c r="KI30">
        <v>6.36</v>
      </c>
      <c r="KJ30">
        <v>4.8</v>
      </c>
      <c r="KK30">
        <v>8</v>
      </c>
      <c r="KL30">
        <v>7.01</v>
      </c>
      <c r="KM30">
        <v>4.4800000000000004</v>
      </c>
    </row>
    <row r="31" spans="1:299" x14ac:dyDescent="0.25">
      <c r="A31">
        <v>29</v>
      </c>
      <c r="B31" s="1">
        <v>41306</v>
      </c>
      <c r="C31">
        <v>863.46</v>
      </c>
      <c r="D31">
        <v>879.31</v>
      </c>
      <c r="E31">
        <v>918.87</v>
      </c>
      <c r="F31">
        <v>954.12</v>
      </c>
      <c r="G31">
        <v>888.32</v>
      </c>
      <c r="H31">
        <v>943.51</v>
      </c>
      <c r="I31">
        <v>853.2</v>
      </c>
      <c r="J31">
        <v>853.13</v>
      </c>
      <c r="K31">
        <v>883.58</v>
      </c>
      <c r="L31">
        <v>808.71</v>
      </c>
      <c r="M31">
        <v>876.6</v>
      </c>
      <c r="N31">
        <v>779.64</v>
      </c>
      <c r="O31">
        <v>793.65</v>
      </c>
      <c r="P31">
        <v>766.61</v>
      </c>
      <c r="Q31">
        <v>836.25</v>
      </c>
      <c r="R31">
        <v>788.81</v>
      </c>
      <c r="S31">
        <v>811.03</v>
      </c>
      <c r="T31">
        <v>776.16</v>
      </c>
      <c r="U31">
        <v>805.49</v>
      </c>
      <c r="V31">
        <v>900.83</v>
      </c>
      <c r="W31">
        <v>830.08</v>
      </c>
      <c r="X31">
        <v>772.99</v>
      </c>
      <c r="Y31">
        <v>974.74</v>
      </c>
      <c r="Z31">
        <v>924.12</v>
      </c>
      <c r="AA31">
        <v>872.73</v>
      </c>
      <c r="AB31">
        <v>898.26</v>
      </c>
      <c r="AC31">
        <v>885.31</v>
      </c>
      <c r="AD31">
        <v>817.77</v>
      </c>
      <c r="AE31">
        <v>868.22</v>
      </c>
      <c r="AF31">
        <v>851.92</v>
      </c>
      <c r="AG31">
        <v>884.74</v>
      </c>
      <c r="AH31">
        <v>831.36</v>
      </c>
      <c r="AI31">
        <v>908.8</v>
      </c>
      <c r="AJ31">
        <v>456.58</v>
      </c>
      <c r="AK31">
        <v>488.76</v>
      </c>
      <c r="AL31">
        <v>503.37</v>
      </c>
      <c r="AM31">
        <v>539.74</v>
      </c>
      <c r="AN31">
        <v>496.04</v>
      </c>
      <c r="AO31">
        <v>499.52</v>
      </c>
      <c r="AP31">
        <v>472.84</v>
      </c>
      <c r="AQ31">
        <v>481.86</v>
      </c>
      <c r="AR31">
        <v>497.75</v>
      </c>
      <c r="AS31">
        <v>447.93</v>
      </c>
      <c r="AT31">
        <v>489.44</v>
      </c>
      <c r="AU31">
        <v>445.88</v>
      </c>
      <c r="AV31">
        <v>451.17</v>
      </c>
      <c r="AW31">
        <v>425.78</v>
      </c>
      <c r="AX31">
        <v>482.96</v>
      </c>
      <c r="AY31">
        <v>432.79</v>
      </c>
      <c r="AZ31">
        <v>463.67</v>
      </c>
      <c r="BA31">
        <v>434.05</v>
      </c>
      <c r="BB31">
        <v>429.09</v>
      </c>
      <c r="BC31">
        <v>454.48</v>
      </c>
      <c r="BD31">
        <v>433.91</v>
      </c>
      <c r="BE31">
        <v>416.31</v>
      </c>
      <c r="BF31">
        <v>483.22</v>
      </c>
      <c r="BG31">
        <v>458.47</v>
      </c>
      <c r="BH31">
        <v>437.16</v>
      </c>
      <c r="BI31">
        <v>431.23</v>
      </c>
      <c r="BJ31">
        <v>434.6</v>
      </c>
      <c r="BK31">
        <v>449.54</v>
      </c>
      <c r="BL31">
        <v>489.51</v>
      </c>
      <c r="BM31">
        <v>492.42</v>
      </c>
      <c r="BN31">
        <v>489.3</v>
      </c>
      <c r="BO31">
        <v>476.13</v>
      </c>
      <c r="BP31">
        <v>506.46</v>
      </c>
      <c r="BQ31">
        <v>406.88</v>
      </c>
      <c r="BR31">
        <v>390.55</v>
      </c>
      <c r="BS31">
        <v>415.5</v>
      </c>
      <c r="BT31">
        <v>414.38</v>
      </c>
      <c r="BU31">
        <v>392.28</v>
      </c>
      <c r="BV31">
        <v>443.99</v>
      </c>
      <c r="BW31">
        <v>380.36</v>
      </c>
      <c r="BX31">
        <v>371.27</v>
      </c>
      <c r="BY31">
        <v>385.83</v>
      </c>
      <c r="BZ31">
        <v>360.78</v>
      </c>
      <c r="CA31">
        <v>387.16</v>
      </c>
      <c r="CB31">
        <v>333.76</v>
      </c>
      <c r="CC31">
        <v>342.48</v>
      </c>
      <c r="CD31">
        <v>340.83</v>
      </c>
      <c r="CE31">
        <v>353.29</v>
      </c>
      <c r="CF31">
        <v>356.02</v>
      </c>
      <c r="CG31">
        <v>347.36</v>
      </c>
      <c r="CH31">
        <v>342.11</v>
      </c>
      <c r="CI31">
        <v>376.4</v>
      </c>
      <c r="CJ31">
        <v>446.35</v>
      </c>
      <c r="CK31">
        <v>396.17</v>
      </c>
      <c r="CL31">
        <v>356.68</v>
      </c>
      <c r="CM31">
        <v>491.52</v>
      </c>
      <c r="CN31">
        <v>465.65</v>
      </c>
      <c r="CO31">
        <v>435.57</v>
      </c>
      <c r="CP31">
        <v>467.03</v>
      </c>
      <c r="CQ31">
        <v>450.71</v>
      </c>
      <c r="CR31">
        <v>368.23</v>
      </c>
      <c r="CS31">
        <v>378.71</v>
      </c>
      <c r="CT31">
        <v>359.5</v>
      </c>
      <c r="CU31">
        <v>395.44</v>
      </c>
      <c r="CV31">
        <v>355.23</v>
      </c>
      <c r="CW31">
        <v>402.34</v>
      </c>
      <c r="CX31">
        <v>432.08</v>
      </c>
      <c r="CY31">
        <v>437.99</v>
      </c>
      <c r="CZ31">
        <v>512.24</v>
      </c>
      <c r="DA31">
        <v>506.47</v>
      </c>
      <c r="DB31">
        <v>434.9</v>
      </c>
      <c r="DC31">
        <v>391.9</v>
      </c>
      <c r="DD31">
        <v>408.86</v>
      </c>
      <c r="DE31">
        <v>414.23</v>
      </c>
      <c r="DF31">
        <v>464.52</v>
      </c>
      <c r="DG31">
        <v>436.92</v>
      </c>
      <c r="DH31">
        <v>461.93</v>
      </c>
      <c r="DI31">
        <v>518.1</v>
      </c>
      <c r="DJ31">
        <v>458.26</v>
      </c>
      <c r="DK31">
        <v>386.29</v>
      </c>
      <c r="DL31">
        <v>462.42</v>
      </c>
      <c r="DM31">
        <v>421.72</v>
      </c>
      <c r="DN31">
        <v>405.22</v>
      </c>
      <c r="DO31">
        <v>412.43</v>
      </c>
      <c r="DP31">
        <v>426.07</v>
      </c>
      <c r="DQ31">
        <v>431.16</v>
      </c>
      <c r="DR31">
        <v>456.88</v>
      </c>
      <c r="DS31">
        <v>428.81</v>
      </c>
      <c r="DT31">
        <v>444.29</v>
      </c>
      <c r="DU31">
        <v>417.38</v>
      </c>
      <c r="DV31">
        <v>417.36</v>
      </c>
      <c r="DW31">
        <v>429.48</v>
      </c>
      <c r="DX31">
        <v>479.47</v>
      </c>
      <c r="DY31">
        <v>371.2</v>
      </c>
      <c r="DZ31">
        <v>443.16</v>
      </c>
      <c r="EA31">
        <v>400.43</v>
      </c>
      <c r="EB31">
        <v>504.77</v>
      </c>
      <c r="EC31">
        <v>439.05</v>
      </c>
      <c r="ED31">
        <v>401.47</v>
      </c>
      <c r="EE31">
        <v>345.8</v>
      </c>
      <c r="EF31">
        <v>361.12</v>
      </c>
      <c r="EG31">
        <v>383.43</v>
      </c>
      <c r="EH31">
        <v>392.02</v>
      </c>
      <c r="EI31">
        <v>366.29</v>
      </c>
      <c r="EJ31">
        <v>328.8</v>
      </c>
      <c r="EK31">
        <v>351.85</v>
      </c>
      <c r="EL31">
        <v>331.66</v>
      </c>
      <c r="EM31">
        <v>389.42</v>
      </c>
      <c r="EN31">
        <v>345.68</v>
      </c>
      <c r="EO31">
        <v>336.85</v>
      </c>
      <c r="EP31">
        <v>404.12</v>
      </c>
      <c r="EQ31">
        <v>363.08</v>
      </c>
      <c r="ER31">
        <v>300.74</v>
      </c>
      <c r="ES31">
        <v>383.96</v>
      </c>
      <c r="ET31">
        <v>322.55</v>
      </c>
      <c r="EU31">
        <v>343.28</v>
      </c>
      <c r="EV31">
        <v>324.12</v>
      </c>
      <c r="EW31">
        <v>346.64</v>
      </c>
      <c r="EX31">
        <v>344.87</v>
      </c>
      <c r="EY31">
        <v>364.19</v>
      </c>
      <c r="EZ31">
        <v>331.55</v>
      </c>
      <c r="FA31">
        <v>340.48</v>
      </c>
      <c r="FB31">
        <v>337</v>
      </c>
      <c r="FC31">
        <v>324.45999999999998</v>
      </c>
      <c r="FD31">
        <v>337.41</v>
      </c>
      <c r="FE31">
        <v>360.91</v>
      </c>
      <c r="FF31">
        <v>290.37</v>
      </c>
      <c r="FG31">
        <v>372.84</v>
      </c>
      <c r="FH31">
        <v>340.79</v>
      </c>
      <c r="FI31">
        <v>427.76</v>
      </c>
      <c r="FJ31">
        <v>368.39</v>
      </c>
      <c r="FK31">
        <v>335.91</v>
      </c>
      <c r="FL31">
        <v>642.30999999999995</v>
      </c>
      <c r="FM31">
        <v>629.74</v>
      </c>
      <c r="FN31">
        <v>949.48</v>
      </c>
      <c r="FO31">
        <v>853.31</v>
      </c>
      <c r="FP31">
        <v>591.6</v>
      </c>
      <c r="FQ31">
        <v>542.63</v>
      </c>
      <c r="FR31">
        <v>529.23</v>
      </c>
      <c r="FS31">
        <v>642.91999999999996</v>
      </c>
      <c r="FT31">
        <v>693.28</v>
      </c>
      <c r="FU31">
        <v>697.96</v>
      </c>
      <c r="FV31">
        <v>957.98</v>
      </c>
      <c r="FW31">
        <v>879.08</v>
      </c>
      <c r="FX31">
        <v>775.66</v>
      </c>
      <c r="FY31">
        <v>634.20000000000005</v>
      </c>
      <c r="FZ31">
        <v>689.84</v>
      </c>
      <c r="GA31">
        <v>711.3</v>
      </c>
      <c r="GB31">
        <v>554.47</v>
      </c>
      <c r="GC31">
        <v>688.35</v>
      </c>
      <c r="GD31">
        <v>615.32000000000005</v>
      </c>
      <c r="GE31">
        <v>623.09</v>
      </c>
      <c r="GF31">
        <v>681.73</v>
      </c>
      <c r="GG31">
        <v>687.75</v>
      </c>
      <c r="GH31">
        <v>672.19</v>
      </c>
      <c r="GI31">
        <v>589.26</v>
      </c>
      <c r="GJ31">
        <v>637.32000000000005</v>
      </c>
      <c r="GK31">
        <v>622.27</v>
      </c>
      <c r="GL31">
        <v>749.83</v>
      </c>
      <c r="GM31">
        <v>596.26</v>
      </c>
      <c r="GN31">
        <v>625.20000000000005</v>
      </c>
      <c r="GO31">
        <v>553.09</v>
      </c>
      <c r="GP31">
        <v>677.82</v>
      </c>
      <c r="GQ31">
        <v>645.26</v>
      </c>
      <c r="GR31">
        <v>564.82000000000005</v>
      </c>
      <c r="GS31">
        <v>0.73</v>
      </c>
      <c r="GT31">
        <v>0.23</v>
      </c>
      <c r="GU31">
        <v>0.39</v>
      </c>
      <c r="GV31">
        <v>0.48</v>
      </c>
      <c r="GW31">
        <v>0.25</v>
      </c>
      <c r="GX31">
        <v>0.2</v>
      </c>
      <c r="GY31">
        <v>0.1</v>
      </c>
      <c r="GZ31">
        <v>0.16</v>
      </c>
      <c r="HA31">
        <v>0.53</v>
      </c>
      <c r="HB31">
        <v>0.26</v>
      </c>
      <c r="HC31">
        <v>0.05</v>
      </c>
      <c r="HD31">
        <v>0.01</v>
      </c>
      <c r="HE31">
        <v>0.35</v>
      </c>
      <c r="HF31">
        <v>0.17</v>
      </c>
      <c r="HG31">
        <v>0.19</v>
      </c>
      <c r="HH31">
        <v>0.08</v>
      </c>
      <c r="HI31">
        <v>7.0000000000000007E-2</v>
      </c>
      <c r="HJ31">
        <v>1.25</v>
      </c>
      <c r="HK31">
        <v>0.45</v>
      </c>
      <c r="HL31">
        <v>1.43</v>
      </c>
      <c r="HM31">
        <v>5</v>
      </c>
      <c r="HN31">
        <v>0.13</v>
      </c>
      <c r="HO31">
        <v>0.57999999999999996</v>
      </c>
      <c r="HP31">
        <v>0.04</v>
      </c>
      <c r="HQ31">
        <v>0.43</v>
      </c>
      <c r="HR31">
        <v>0.05</v>
      </c>
      <c r="HS31">
        <v>0.15</v>
      </c>
      <c r="HT31">
        <v>1.43</v>
      </c>
      <c r="HU31">
        <v>0.18</v>
      </c>
      <c r="HV31">
        <v>0.62</v>
      </c>
      <c r="HW31">
        <v>0.16</v>
      </c>
      <c r="HX31">
        <v>0.08</v>
      </c>
      <c r="HY31">
        <v>0.06</v>
      </c>
      <c r="HZ31">
        <v>0.91</v>
      </c>
      <c r="IA31">
        <v>0.72</v>
      </c>
      <c r="IB31">
        <v>0.9</v>
      </c>
      <c r="IC31">
        <v>0.56999999999999995</v>
      </c>
      <c r="ID31">
        <v>0.38</v>
      </c>
      <c r="IE31">
        <v>0.3</v>
      </c>
      <c r="IF31">
        <v>0.47</v>
      </c>
      <c r="IG31">
        <v>3.8</v>
      </c>
      <c r="IH31">
        <v>0.7</v>
      </c>
      <c r="II31">
        <v>0.38</v>
      </c>
      <c r="IJ31">
        <v>0.53</v>
      </c>
      <c r="IK31">
        <v>0.3</v>
      </c>
      <c r="IL31">
        <v>0.5</v>
      </c>
      <c r="IM31">
        <v>0.13</v>
      </c>
      <c r="IN31">
        <v>0.33</v>
      </c>
      <c r="IO31">
        <v>7.0000000000000007E-2</v>
      </c>
      <c r="IP31">
        <v>0.23</v>
      </c>
      <c r="IQ31">
        <v>1.47</v>
      </c>
      <c r="IR31">
        <v>0.41</v>
      </c>
      <c r="IS31">
        <v>1.61</v>
      </c>
      <c r="IT31">
        <v>5.03</v>
      </c>
      <c r="IU31">
        <v>0.67</v>
      </c>
      <c r="IV31">
        <v>0.95</v>
      </c>
      <c r="IW31">
        <v>0.19</v>
      </c>
      <c r="IX31">
        <v>0.59</v>
      </c>
      <c r="IY31">
        <v>0.13</v>
      </c>
      <c r="IZ31">
        <v>0.32</v>
      </c>
      <c r="JA31">
        <v>1.74</v>
      </c>
      <c r="JB31">
        <v>0.34</v>
      </c>
      <c r="JC31">
        <v>0.73</v>
      </c>
      <c r="JD31">
        <v>0.25</v>
      </c>
      <c r="JE31">
        <v>0.25</v>
      </c>
      <c r="JF31">
        <v>0.31</v>
      </c>
      <c r="JG31">
        <v>5.69</v>
      </c>
      <c r="JH31">
        <v>5.92</v>
      </c>
      <c r="JI31">
        <v>4.41</v>
      </c>
      <c r="JJ31">
        <v>7.5</v>
      </c>
      <c r="JK31">
        <v>4.6500000000000004</v>
      </c>
      <c r="JL31">
        <v>5.98</v>
      </c>
      <c r="JM31">
        <v>6.02</v>
      </c>
      <c r="JN31">
        <v>7.51</v>
      </c>
      <c r="JO31">
        <v>7.97</v>
      </c>
      <c r="JP31">
        <v>4.71</v>
      </c>
      <c r="JQ31">
        <v>6.76</v>
      </c>
      <c r="JR31">
        <v>1.59</v>
      </c>
      <c r="JS31">
        <v>4.7699999999999996</v>
      </c>
      <c r="JT31">
        <v>4.4400000000000004</v>
      </c>
      <c r="JU31">
        <v>7.16</v>
      </c>
      <c r="JV31">
        <v>4.0199999999999996</v>
      </c>
      <c r="JW31">
        <v>3.81</v>
      </c>
      <c r="JX31">
        <v>5.04</v>
      </c>
      <c r="JY31">
        <v>4.12</v>
      </c>
      <c r="JZ31">
        <v>5.48</v>
      </c>
      <c r="KA31">
        <v>6.23</v>
      </c>
      <c r="KB31">
        <v>8.35</v>
      </c>
      <c r="KC31">
        <v>7.05</v>
      </c>
      <c r="KD31">
        <v>4.25</v>
      </c>
      <c r="KE31">
        <v>8.17</v>
      </c>
      <c r="KF31">
        <v>8.86</v>
      </c>
      <c r="KG31">
        <v>10.11</v>
      </c>
      <c r="KH31">
        <v>5.0199999999999996</v>
      </c>
      <c r="KI31">
        <v>6.22</v>
      </c>
      <c r="KJ31">
        <v>5.35</v>
      </c>
      <c r="KK31">
        <v>8.09</v>
      </c>
      <c r="KL31">
        <v>6.32</v>
      </c>
      <c r="KM31">
        <v>4.28</v>
      </c>
    </row>
    <row r="32" spans="1:299" x14ac:dyDescent="0.25">
      <c r="A32">
        <v>30</v>
      </c>
      <c r="B32" s="1">
        <v>41334</v>
      </c>
      <c r="C32">
        <v>865.03</v>
      </c>
      <c r="D32">
        <v>881.27</v>
      </c>
      <c r="E32">
        <v>950.67</v>
      </c>
      <c r="F32">
        <v>953.77</v>
      </c>
      <c r="G32">
        <v>884.11</v>
      </c>
      <c r="H32">
        <v>945.88</v>
      </c>
      <c r="I32">
        <v>854.63</v>
      </c>
      <c r="J32">
        <v>850.91</v>
      </c>
      <c r="K32">
        <v>886.13</v>
      </c>
      <c r="L32">
        <v>810.51</v>
      </c>
      <c r="M32">
        <v>878.47</v>
      </c>
      <c r="N32">
        <v>809.39</v>
      </c>
      <c r="O32">
        <v>793.62</v>
      </c>
      <c r="P32">
        <v>766.79</v>
      </c>
      <c r="Q32">
        <v>836.77</v>
      </c>
      <c r="R32">
        <v>790.9</v>
      </c>
      <c r="S32">
        <v>812.4</v>
      </c>
      <c r="T32">
        <v>778.75</v>
      </c>
      <c r="U32">
        <v>803.73</v>
      </c>
      <c r="V32">
        <v>901.2</v>
      </c>
      <c r="W32">
        <v>831.01</v>
      </c>
      <c r="X32">
        <v>771.66</v>
      </c>
      <c r="Y32">
        <v>975.31</v>
      </c>
      <c r="Z32">
        <v>924.21</v>
      </c>
      <c r="AA32">
        <v>878.63</v>
      </c>
      <c r="AB32">
        <v>905.38</v>
      </c>
      <c r="AC32">
        <v>886.33</v>
      </c>
      <c r="AD32">
        <v>826.32</v>
      </c>
      <c r="AE32">
        <v>867.67</v>
      </c>
      <c r="AF32">
        <v>852.56</v>
      </c>
      <c r="AG32">
        <v>883.47</v>
      </c>
      <c r="AH32">
        <v>831.04</v>
      </c>
      <c r="AI32">
        <v>908.1</v>
      </c>
      <c r="AJ32">
        <v>457.6</v>
      </c>
      <c r="AK32">
        <v>489.14</v>
      </c>
      <c r="AL32">
        <v>511.87</v>
      </c>
      <c r="AM32">
        <v>539.33000000000004</v>
      </c>
      <c r="AN32">
        <v>491.82</v>
      </c>
      <c r="AO32">
        <v>501.89</v>
      </c>
      <c r="AP32">
        <v>474.28</v>
      </c>
      <c r="AQ32">
        <v>480.53</v>
      </c>
      <c r="AR32">
        <v>500.3</v>
      </c>
      <c r="AS32">
        <v>448.3</v>
      </c>
      <c r="AT32">
        <v>491.31</v>
      </c>
      <c r="AU32">
        <v>446.74</v>
      </c>
      <c r="AV32">
        <v>451.14</v>
      </c>
      <c r="AW32">
        <v>425.96</v>
      </c>
      <c r="AX32">
        <v>483.48</v>
      </c>
      <c r="AY32">
        <v>434.88</v>
      </c>
      <c r="AZ32">
        <v>464.94</v>
      </c>
      <c r="BA32">
        <v>436.64</v>
      </c>
      <c r="BB32">
        <v>427.33</v>
      </c>
      <c r="BC32">
        <v>455.2</v>
      </c>
      <c r="BD32">
        <v>436.04</v>
      </c>
      <c r="BE32">
        <v>414.98</v>
      </c>
      <c r="BF32">
        <v>483.79</v>
      </c>
      <c r="BG32">
        <v>458.56</v>
      </c>
      <c r="BH32">
        <v>442.61</v>
      </c>
      <c r="BI32">
        <v>438.35</v>
      </c>
      <c r="BJ32">
        <v>435.62</v>
      </c>
      <c r="BK32">
        <v>456.52</v>
      </c>
      <c r="BL32">
        <v>488.62</v>
      </c>
      <c r="BM32">
        <v>493.06</v>
      </c>
      <c r="BN32">
        <v>488.03</v>
      </c>
      <c r="BO32">
        <v>475.81</v>
      </c>
      <c r="BP32">
        <v>504.29</v>
      </c>
      <c r="BQ32">
        <v>407.43</v>
      </c>
      <c r="BR32">
        <v>392.13</v>
      </c>
      <c r="BS32">
        <v>438.8</v>
      </c>
      <c r="BT32">
        <v>414.44</v>
      </c>
      <c r="BU32">
        <v>392.29</v>
      </c>
      <c r="BV32">
        <v>443.99</v>
      </c>
      <c r="BW32">
        <v>380.35</v>
      </c>
      <c r="BX32">
        <v>370.38</v>
      </c>
      <c r="BY32">
        <v>385.83</v>
      </c>
      <c r="BZ32">
        <v>362.21</v>
      </c>
      <c r="CA32">
        <v>387.16</v>
      </c>
      <c r="CB32">
        <v>362.65</v>
      </c>
      <c r="CC32">
        <v>342.48</v>
      </c>
      <c r="CD32">
        <v>340.83</v>
      </c>
      <c r="CE32">
        <v>353.29</v>
      </c>
      <c r="CF32">
        <v>356.02</v>
      </c>
      <c r="CG32">
        <v>347.46</v>
      </c>
      <c r="CH32">
        <v>342.11</v>
      </c>
      <c r="CI32">
        <v>376.4</v>
      </c>
      <c r="CJ32">
        <v>446</v>
      </c>
      <c r="CK32">
        <v>394.97</v>
      </c>
      <c r="CL32">
        <v>356.68</v>
      </c>
      <c r="CM32">
        <v>491.52</v>
      </c>
      <c r="CN32">
        <v>465.65</v>
      </c>
      <c r="CO32">
        <v>436.02</v>
      </c>
      <c r="CP32">
        <v>467.03</v>
      </c>
      <c r="CQ32">
        <v>450.71</v>
      </c>
      <c r="CR32">
        <v>369.8</v>
      </c>
      <c r="CS32">
        <v>379.05</v>
      </c>
      <c r="CT32">
        <v>359.5</v>
      </c>
      <c r="CU32">
        <v>395.44</v>
      </c>
      <c r="CV32">
        <v>355.23</v>
      </c>
      <c r="CW32">
        <v>403.81</v>
      </c>
      <c r="CX32">
        <v>432.86</v>
      </c>
      <c r="CY32">
        <v>438.96</v>
      </c>
      <c r="CZ32">
        <v>529.96</v>
      </c>
      <c r="DA32">
        <v>506.27</v>
      </c>
      <c r="DB32">
        <v>432.86</v>
      </c>
      <c r="DC32">
        <v>392.88</v>
      </c>
      <c r="DD32">
        <v>409.55</v>
      </c>
      <c r="DE32">
        <v>413.15</v>
      </c>
      <c r="DF32">
        <v>465.86</v>
      </c>
      <c r="DG32">
        <v>437.88</v>
      </c>
      <c r="DH32">
        <v>462.9</v>
      </c>
      <c r="DI32">
        <v>537.89</v>
      </c>
      <c r="DJ32">
        <v>458.26</v>
      </c>
      <c r="DK32">
        <v>386.36</v>
      </c>
      <c r="DL32">
        <v>462.7</v>
      </c>
      <c r="DM32">
        <v>422.82</v>
      </c>
      <c r="DN32">
        <v>405.91</v>
      </c>
      <c r="DO32">
        <v>413.79</v>
      </c>
      <c r="DP32">
        <v>425.13</v>
      </c>
      <c r="DQ32">
        <v>431.33</v>
      </c>
      <c r="DR32">
        <v>457.38</v>
      </c>
      <c r="DS32">
        <v>428.08</v>
      </c>
      <c r="DT32">
        <v>444.55</v>
      </c>
      <c r="DU32">
        <v>417.42</v>
      </c>
      <c r="DV32">
        <v>420.19</v>
      </c>
      <c r="DW32">
        <v>432.87</v>
      </c>
      <c r="DX32">
        <v>480.05</v>
      </c>
      <c r="DY32">
        <v>375.09</v>
      </c>
      <c r="DZ32">
        <v>442.89</v>
      </c>
      <c r="EA32">
        <v>400.75</v>
      </c>
      <c r="EB32">
        <v>504.06</v>
      </c>
      <c r="EC32">
        <v>438.87</v>
      </c>
      <c r="ED32">
        <v>401.15</v>
      </c>
      <c r="EE32">
        <v>346.56</v>
      </c>
      <c r="EF32">
        <v>361.41</v>
      </c>
      <c r="EG32">
        <v>389.91</v>
      </c>
      <c r="EH32">
        <v>391.71</v>
      </c>
      <c r="EI32">
        <v>363.17</v>
      </c>
      <c r="EJ32">
        <v>330.34</v>
      </c>
      <c r="EK32">
        <v>352.91</v>
      </c>
      <c r="EL32">
        <v>330.73</v>
      </c>
      <c r="EM32">
        <v>391.41</v>
      </c>
      <c r="EN32">
        <v>345.96</v>
      </c>
      <c r="EO32">
        <v>338.13</v>
      </c>
      <c r="EP32">
        <v>404.88</v>
      </c>
      <c r="EQ32">
        <v>363.05</v>
      </c>
      <c r="ER32">
        <v>300.86</v>
      </c>
      <c r="ES32">
        <v>384.38</v>
      </c>
      <c r="ET32">
        <v>324.10000000000002</v>
      </c>
      <c r="EU32">
        <v>344.21</v>
      </c>
      <c r="EV32">
        <v>326.07</v>
      </c>
      <c r="EW32">
        <v>345.21</v>
      </c>
      <c r="EX32">
        <v>345.43</v>
      </c>
      <c r="EY32">
        <v>365.97</v>
      </c>
      <c r="EZ32">
        <v>330.49</v>
      </c>
      <c r="FA32">
        <v>340.88</v>
      </c>
      <c r="FB32">
        <v>337.06</v>
      </c>
      <c r="FC32">
        <v>328.52</v>
      </c>
      <c r="FD32">
        <v>342.97</v>
      </c>
      <c r="FE32">
        <v>361.74</v>
      </c>
      <c r="FF32">
        <v>294.88</v>
      </c>
      <c r="FG32">
        <v>372.17</v>
      </c>
      <c r="FH32">
        <v>341.23</v>
      </c>
      <c r="FI32">
        <v>426.65</v>
      </c>
      <c r="FJ32">
        <v>368.13</v>
      </c>
      <c r="FK32">
        <v>334.47</v>
      </c>
      <c r="FL32">
        <v>643.21</v>
      </c>
      <c r="FM32">
        <v>632.26</v>
      </c>
      <c r="FN32">
        <v>1002.74</v>
      </c>
      <c r="FO32">
        <v>853.4</v>
      </c>
      <c r="FP32">
        <v>591.6</v>
      </c>
      <c r="FQ32">
        <v>542.63</v>
      </c>
      <c r="FR32">
        <v>529.23</v>
      </c>
      <c r="FS32">
        <v>641.38</v>
      </c>
      <c r="FT32">
        <v>693.28</v>
      </c>
      <c r="FU32">
        <v>700.75</v>
      </c>
      <c r="FV32">
        <v>957.98</v>
      </c>
      <c r="FW32">
        <v>955.21</v>
      </c>
      <c r="FX32">
        <v>775.66</v>
      </c>
      <c r="FY32">
        <v>634.20000000000005</v>
      </c>
      <c r="FZ32">
        <v>689.84</v>
      </c>
      <c r="GA32">
        <v>711.3</v>
      </c>
      <c r="GB32">
        <v>554.63</v>
      </c>
      <c r="GC32">
        <v>688.35</v>
      </c>
      <c r="GD32">
        <v>615.32000000000005</v>
      </c>
      <c r="GE32">
        <v>622.59</v>
      </c>
      <c r="GF32">
        <v>679.69</v>
      </c>
      <c r="GG32">
        <v>687.75</v>
      </c>
      <c r="GH32">
        <v>672.19</v>
      </c>
      <c r="GI32">
        <v>589.26</v>
      </c>
      <c r="GJ32">
        <v>637.96</v>
      </c>
      <c r="GK32">
        <v>622.27</v>
      </c>
      <c r="GL32">
        <v>749.83</v>
      </c>
      <c r="GM32">
        <v>598.82000000000005</v>
      </c>
      <c r="GN32">
        <v>625.76</v>
      </c>
      <c r="GO32">
        <v>553.09</v>
      </c>
      <c r="GP32">
        <v>677.82</v>
      </c>
      <c r="GQ32">
        <v>645.26</v>
      </c>
      <c r="GR32">
        <v>566.91</v>
      </c>
      <c r="GS32">
        <v>0.18</v>
      </c>
      <c r="GT32">
        <v>0.22</v>
      </c>
      <c r="GU32">
        <v>3.46</v>
      </c>
      <c r="GV32">
        <v>-0.04</v>
      </c>
      <c r="GW32">
        <v>-0.47</v>
      </c>
      <c r="GX32">
        <v>0.25</v>
      </c>
      <c r="GY32">
        <v>0.17</v>
      </c>
      <c r="GZ32">
        <v>-0.26</v>
      </c>
      <c r="HA32">
        <v>0.28999999999999998</v>
      </c>
      <c r="HB32">
        <v>0.22</v>
      </c>
      <c r="HC32">
        <v>0.21</v>
      </c>
      <c r="HD32">
        <v>3.82</v>
      </c>
      <c r="HE32">
        <v>0</v>
      </c>
      <c r="HF32">
        <v>0.02</v>
      </c>
      <c r="HG32">
        <v>0.06</v>
      </c>
      <c r="HH32">
        <v>0.26</v>
      </c>
      <c r="HI32">
        <v>0.17</v>
      </c>
      <c r="HJ32">
        <v>0.33</v>
      </c>
      <c r="HK32">
        <v>-0.22</v>
      </c>
      <c r="HL32">
        <v>0.04</v>
      </c>
      <c r="HM32">
        <v>0.11</v>
      </c>
      <c r="HN32">
        <v>-0.17</v>
      </c>
      <c r="HO32">
        <v>0.06</v>
      </c>
      <c r="HP32">
        <v>0.01</v>
      </c>
      <c r="HQ32">
        <v>0.68</v>
      </c>
      <c r="HR32">
        <v>0.79</v>
      </c>
      <c r="HS32">
        <v>0.12</v>
      </c>
      <c r="HT32">
        <v>1.05</v>
      </c>
      <c r="HU32">
        <v>-0.06</v>
      </c>
      <c r="HV32">
        <v>0.08</v>
      </c>
      <c r="HW32">
        <v>-0.14000000000000001</v>
      </c>
      <c r="HX32">
        <v>-0.04</v>
      </c>
      <c r="HY32">
        <v>-0.08</v>
      </c>
      <c r="HZ32">
        <v>1.1000000000000001</v>
      </c>
      <c r="IA32">
        <v>0.94</v>
      </c>
      <c r="IB32">
        <v>4.3899999999999997</v>
      </c>
      <c r="IC32">
        <v>0.54</v>
      </c>
      <c r="ID32">
        <v>-0.1</v>
      </c>
      <c r="IE32">
        <v>0.55000000000000004</v>
      </c>
      <c r="IF32">
        <v>0.64</v>
      </c>
      <c r="IG32">
        <v>3.53</v>
      </c>
      <c r="IH32">
        <v>0.99</v>
      </c>
      <c r="II32">
        <v>0.6</v>
      </c>
      <c r="IJ32">
        <v>0.74</v>
      </c>
      <c r="IK32">
        <v>4.13</v>
      </c>
      <c r="IL32">
        <v>0.5</v>
      </c>
      <c r="IM32">
        <v>0.16</v>
      </c>
      <c r="IN32">
        <v>0.39</v>
      </c>
      <c r="IO32">
        <v>0.34</v>
      </c>
      <c r="IP32">
        <v>0.4</v>
      </c>
      <c r="IQ32">
        <v>1.81</v>
      </c>
      <c r="IR32">
        <v>0.19</v>
      </c>
      <c r="IS32">
        <v>1.65</v>
      </c>
      <c r="IT32">
        <v>5.14</v>
      </c>
      <c r="IU32">
        <v>0.5</v>
      </c>
      <c r="IV32">
        <v>1.01</v>
      </c>
      <c r="IW32">
        <v>0.2</v>
      </c>
      <c r="IX32">
        <v>1.27</v>
      </c>
      <c r="IY32">
        <v>0.92</v>
      </c>
      <c r="IZ32">
        <v>0.43</v>
      </c>
      <c r="JA32">
        <v>2.8</v>
      </c>
      <c r="JB32">
        <v>0.27</v>
      </c>
      <c r="JC32">
        <v>0.81</v>
      </c>
      <c r="JD32">
        <v>0.11</v>
      </c>
      <c r="JE32">
        <v>0.21</v>
      </c>
      <c r="JF32">
        <v>0.24</v>
      </c>
      <c r="JG32">
        <v>5.55</v>
      </c>
      <c r="JH32">
        <v>5.73</v>
      </c>
      <c r="JI32">
        <v>7.94</v>
      </c>
      <c r="JJ32">
        <v>7.44</v>
      </c>
      <c r="JK32">
        <v>3.84</v>
      </c>
      <c r="JL32">
        <v>6.07</v>
      </c>
      <c r="JM32">
        <v>6.09</v>
      </c>
      <c r="JN32">
        <v>7.23</v>
      </c>
      <c r="JO32">
        <v>4.47</v>
      </c>
      <c r="JP32">
        <v>4.54</v>
      </c>
      <c r="JQ32">
        <v>6.67</v>
      </c>
      <c r="JR32">
        <v>5.26</v>
      </c>
      <c r="JS32">
        <v>4.68</v>
      </c>
      <c r="JT32">
        <v>4.3499999999999996</v>
      </c>
      <c r="JU32">
        <v>7.08</v>
      </c>
      <c r="JV32">
        <v>4.2300000000000004</v>
      </c>
      <c r="JW32">
        <v>3.48</v>
      </c>
      <c r="JX32">
        <v>5.38</v>
      </c>
      <c r="JY32">
        <v>2.9</v>
      </c>
      <c r="JZ32">
        <v>5.36</v>
      </c>
      <c r="KA32">
        <v>6</v>
      </c>
      <c r="KB32">
        <v>8.02</v>
      </c>
      <c r="KC32">
        <v>7.09</v>
      </c>
      <c r="KD32">
        <v>4.1399999999999997</v>
      </c>
      <c r="KE32">
        <v>8.14</v>
      </c>
      <c r="KF32">
        <v>9.0500000000000007</v>
      </c>
      <c r="KG32">
        <v>9.93</v>
      </c>
      <c r="KH32">
        <v>4.75</v>
      </c>
      <c r="KI32">
        <v>5.98</v>
      </c>
      <c r="KJ32">
        <v>5.05</v>
      </c>
      <c r="KK32">
        <v>7.9</v>
      </c>
      <c r="KL32">
        <v>5.97</v>
      </c>
      <c r="KM32">
        <v>4.1500000000000004</v>
      </c>
    </row>
    <row r="33" spans="1:299" x14ac:dyDescent="0.25">
      <c r="A33">
        <v>31</v>
      </c>
      <c r="B33" s="1">
        <v>41365</v>
      </c>
      <c r="C33">
        <v>870.97</v>
      </c>
      <c r="D33">
        <v>882.52</v>
      </c>
      <c r="E33">
        <v>957.59</v>
      </c>
      <c r="F33">
        <v>961.38</v>
      </c>
      <c r="G33">
        <v>886.65</v>
      </c>
      <c r="H33">
        <v>945.95</v>
      </c>
      <c r="I33">
        <v>852.96</v>
      </c>
      <c r="J33">
        <v>852.24</v>
      </c>
      <c r="K33">
        <v>889.63</v>
      </c>
      <c r="L33">
        <v>819.04</v>
      </c>
      <c r="M33">
        <v>877.94</v>
      </c>
      <c r="N33">
        <v>812.8</v>
      </c>
      <c r="O33">
        <v>795.2</v>
      </c>
      <c r="P33">
        <v>769.29</v>
      </c>
      <c r="Q33">
        <v>838.21</v>
      </c>
      <c r="R33">
        <v>791.79</v>
      </c>
      <c r="S33">
        <v>813.03</v>
      </c>
      <c r="T33">
        <v>779.99</v>
      </c>
      <c r="U33">
        <v>831.72</v>
      </c>
      <c r="V33">
        <v>908.7</v>
      </c>
      <c r="W33">
        <v>830.83</v>
      </c>
      <c r="X33">
        <v>772.67</v>
      </c>
      <c r="Y33">
        <v>1013.8</v>
      </c>
      <c r="Z33">
        <v>924.53</v>
      </c>
      <c r="AA33">
        <v>878.76</v>
      </c>
      <c r="AB33">
        <v>905.44</v>
      </c>
      <c r="AC33">
        <v>886.47</v>
      </c>
      <c r="AD33">
        <v>826.56</v>
      </c>
      <c r="AE33">
        <v>870.96</v>
      </c>
      <c r="AF33">
        <v>857.03</v>
      </c>
      <c r="AG33">
        <v>885.35</v>
      </c>
      <c r="AH33">
        <v>836.43</v>
      </c>
      <c r="AI33">
        <v>909.54</v>
      </c>
      <c r="AJ33">
        <v>457.97</v>
      </c>
      <c r="AK33">
        <v>490.73</v>
      </c>
      <c r="AL33">
        <v>522.53</v>
      </c>
      <c r="AM33">
        <v>546.94000000000005</v>
      </c>
      <c r="AN33">
        <v>494.36</v>
      </c>
      <c r="AO33">
        <v>503.81</v>
      </c>
      <c r="AP33">
        <v>472.6</v>
      </c>
      <c r="AQ33">
        <v>481.86</v>
      </c>
      <c r="AR33">
        <v>503.8</v>
      </c>
      <c r="AS33">
        <v>449.29</v>
      </c>
      <c r="AT33">
        <v>490.13</v>
      </c>
      <c r="AU33">
        <v>450.15</v>
      </c>
      <c r="AV33">
        <v>452.72</v>
      </c>
      <c r="AW33">
        <v>428.46</v>
      </c>
      <c r="AX33">
        <v>484.92</v>
      </c>
      <c r="AY33">
        <v>435.77</v>
      </c>
      <c r="AZ33">
        <v>463.31</v>
      </c>
      <c r="BA33">
        <v>437.88</v>
      </c>
      <c r="BB33">
        <v>428.77</v>
      </c>
      <c r="BC33">
        <v>454.28</v>
      </c>
      <c r="BD33">
        <v>435.56</v>
      </c>
      <c r="BE33">
        <v>416.08</v>
      </c>
      <c r="BF33">
        <v>482.35</v>
      </c>
      <c r="BG33">
        <v>457.4</v>
      </c>
      <c r="BH33">
        <v>442.48</v>
      </c>
      <c r="BI33">
        <v>438.41</v>
      </c>
      <c r="BJ33">
        <v>435.76</v>
      </c>
      <c r="BK33">
        <v>455.81</v>
      </c>
      <c r="BL33">
        <v>491.78</v>
      </c>
      <c r="BM33">
        <v>496.62</v>
      </c>
      <c r="BN33">
        <v>489.91</v>
      </c>
      <c r="BO33">
        <v>481.21</v>
      </c>
      <c r="BP33">
        <v>505.73</v>
      </c>
      <c r="BQ33">
        <v>413</v>
      </c>
      <c r="BR33">
        <v>391.79</v>
      </c>
      <c r="BS33">
        <v>435.06</v>
      </c>
      <c r="BT33">
        <v>414.44</v>
      </c>
      <c r="BU33">
        <v>392.29</v>
      </c>
      <c r="BV33">
        <v>442.14</v>
      </c>
      <c r="BW33">
        <v>380.36</v>
      </c>
      <c r="BX33">
        <v>370.38</v>
      </c>
      <c r="BY33">
        <v>385.83</v>
      </c>
      <c r="BZ33">
        <v>369.75</v>
      </c>
      <c r="CA33">
        <v>387.81</v>
      </c>
      <c r="CB33">
        <v>362.65</v>
      </c>
      <c r="CC33">
        <v>342.48</v>
      </c>
      <c r="CD33">
        <v>340.83</v>
      </c>
      <c r="CE33">
        <v>353.29</v>
      </c>
      <c r="CF33">
        <v>356.02</v>
      </c>
      <c r="CG33">
        <v>349.72</v>
      </c>
      <c r="CH33">
        <v>342.11</v>
      </c>
      <c r="CI33">
        <v>402.95</v>
      </c>
      <c r="CJ33">
        <v>454.42</v>
      </c>
      <c r="CK33">
        <v>395.27</v>
      </c>
      <c r="CL33">
        <v>356.59</v>
      </c>
      <c r="CM33">
        <v>531.45000000000005</v>
      </c>
      <c r="CN33">
        <v>467.13</v>
      </c>
      <c r="CO33">
        <v>436.28</v>
      </c>
      <c r="CP33">
        <v>467.03</v>
      </c>
      <c r="CQ33">
        <v>450.71</v>
      </c>
      <c r="CR33">
        <v>370.75</v>
      </c>
      <c r="CS33">
        <v>379.18</v>
      </c>
      <c r="CT33">
        <v>360.41</v>
      </c>
      <c r="CU33">
        <v>395.44</v>
      </c>
      <c r="CV33">
        <v>355.22</v>
      </c>
      <c r="CW33">
        <v>403.81</v>
      </c>
      <c r="CX33">
        <v>435.85</v>
      </c>
      <c r="CY33">
        <v>439.57</v>
      </c>
      <c r="CZ33">
        <v>533.83000000000004</v>
      </c>
      <c r="DA33">
        <v>510.32</v>
      </c>
      <c r="DB33">
        <v>434.11</v>
      </c>
      <c r="DC33">
        <v>392.92</v>
      </c>
      <c r="DD33">
        <v>408.73</v>
      </c>
      <c r="DE33">
        <v>413.81</v>
      </c>
      <c r="DF33">
        <v>467.68</v>
      </c>
      <c r="DG33">
        <v>442.48</v>
      </c>
      <c r="DH33">
        <v>462.62</v>
      </c>
      <c r="DI33">
        <v>540.15</v>
      </c>
      <c r="DJ33">
        <v>459.18</v>
      </c>
      <c r="DK33">
        <v>387.64</v>
      </c>
      <c r="DL33">
        <v>463.48</v>
      </c>
      <c r="DM33">
        <v>423.29</v>
      </c>
      <c r="DN33">
        <v>406.23</v>
      </c>
      <c r="DO33">
        <v>414.45</v>
      </c>
      <c r="DP33">
        <v>439.93</v>
      </c>
      <c r="DQ33">
        <v>434.91</v>
      </c>
      <c r="DR33">
        <v>457.29</v>
      </c>
      <c r="DS33">
        <v>428.64</v>
      </c>
      <c r="DT33">
        <v>462.11</v>
      </c>
      <c r="DU33">
        <v>417.55</v>
      </c>
      <c r="DV33">
        <v>420.24</v>
      </c>
      <c r="DW33">
        <v>432.91</v>
      </c>
      <c r="DX33">
        <v>480.14</v>
      </c>
      <c r="DY33">
        <v>375.21</v>
      </c>
      <c r="DZ33">
        <v>444.57</v>
      </c>
      <c r="EA33">
        <v>402.84</v>
      </c>
      <c r="EB33">
        <v>505.12</v>
      </c>
      <c r="EC33">
        <v>441.73</v>
      </c>
      <c r="ED33">
        <v>401.79</v>
      </c>
      <c r="EE33">
        <v>346.84</v>
      </c>
      <c r="EF33">
        <v>362.6</v>
      </c>
      <c r="EG33">
        <v>398.02</v>
      </c>
      <c r="EH33">
        <v>397.23</v>
      </c>
      <c r="EI33">
        <v>365.06</v>
      </c>
      <c r="EJ33">
        <v>331.6</v>
      </c>
      <c r="EK33">
        <v>351.68</v>
      </c>
      <c r="EL33">
        <v>331.65</v>
      </c>
      <c r="EM33">
        <v>394.15</v>
      </c>
      <c r="EN33">
        <v>346.72</v>
      </c>
      <c r="EO33">
        <v>337.32</v>
      </c>
      <c r="EP33">
        <v>407.96</v>
      </c>
      <c r="EQ33">
        <v>364.32</v>
      </c>
      <c r="ER33">
        <v>302.63</v>
      </c>
      <c r="ES33">
        <v>385.53</v>
      </c>
      <c r="ET33">
        <v>324.74</v>
      </c>
      <c r="EU33">
        <v>343</v>
      </c>
      <c r="EV33">
        <v>326.98</v>
      </c>
      <c r="EW33">
        <v>346.39</v>
      </c>
      <c r="EX33">
        <v>344.73</v>
      </c>
      <c r="EY33">
        <v>365.57</v>
      </c>
      <c r="EZ33">
        <v>331.38</v>
      </c>
      <c r="FA33">
        <v>339.86</v>
      </c>
      <c r="FB33">
        <v>336.22</v>
      </c>
      <c r="FC33">
        <v>328.42</v>
      </c>
      <c r="FD33">
        <v>343.01</v>
      </c>
      <c r="FE33">
        <v>361.84</v>
      </c>
      <c r="FF33">
        <v>294.39999999999998</v>
      </c>
      <c r="FG33">
        <v>374.59</v>
      </c>
      <c r="FH33">
        <v>343.69</v>
      </c>
      <c r="FI33">
        <v>428.31</v>
      </c>
      <c r="FJ33">
        <v>372.29</v>
      </c>
      <c r="FK33">
        <v>335.44</v>
      </c>
      <c r="FL33">
        <v>652.02</v>
      </c>
      <c r="FM33">
        <v>631.69000000000005</v>
      </c>
      <c r="FN33">
        <v>994.22</v>
      </c>
      <c r="FO33">
        <v>853.4</v>
      </c>
      <c r="FP33">
        <v>591.6</v>
      </c>
      <c r="FQ33">
        <v>540.35</v>
      </c>
      <c r="FR33">
        <v>529.23</v>
      </c>
      <c r="FS33">
        <v>641.38</v>
      </c>
      <c r="FT33">
        <v>693.28</v>
      </c>
      <c r="FU33">
        <v>715.32</v>
      </c>
      <c r="FV33">
        <v>959.61</v>
      </c>
      <c r="FW33">
        <v>955.21</v>
      </c>
      <c r="FX33">
        <v>775.66</v>
      </c>
      <c r="FY33">
        <v>634.20000000000005</v>
      </c>
      <c r="FZ33">
        <v>689.84</v>
      </c>
      <c r="GA33">
        <v>711.3</v>
      </c>
      <c r="GB33">
        <v>558.24</v>
      </c>
      <c r="GC33">
        <v>688.35</v>
      </c>
      <c r="GD33">
        <v>658.7</v>
      </c>
      <c r="GE33">
        <v>634.36</v>
      </c>
      <c r="GF33">
        <v>680.23</v>
      </c>
      <c r="GG33">
        <v>687.54</v>
      </c>
      <c r="GH33">
        <v>726.77</v>
      </c>
      <c r="GI33">
        <v>591.15</v>
      </c>
      <c r="GJ33">
        <v>638.34</v>
      </c>
      <c r="GK33">
        <v>622.27</v>
      </c>
      <c r="GL33">
        <v>749.83</v>
      </c>
      <c r="GM33">
        <v>600.38</v>
      </c>
      <c r="GN33">
        <v>625.95000000000005</v>
      </c>
      <c r="GO33">
        <v>554.48</v>
      </c>
      <c r="GP33">
        <v>677.82</v>
      </c>
      <c r="GQ33">
        <v>645.26</v>
      </c>
      <c r="GR33">
        <v>566.91</v>
      </c>
      <c r="GS33">
        <v>0.69</v>
      </c>
      <c r="GT33">
        <v>0.14000000000000001</v>
      </c>
      <c r="GU33">
        <v>0.73</v>
      </c>
      <c r="GV33">
        <v>0.8</v>
      </c>
      <c r="GW33">
        <v>0.28999999999999998</v>
      </c>
      <c r="GX33">
        <v>0.01</v>
      </c>
      <c r="GY33">
        <v>-0.2</v>
      </c>
      <c r="GZ33">
        <v>0.16</v>
      </c>
      <c r="HA33">
        <v>0.39</v>
      </c>
      <c r="HB33">
        <v>1.05</v>
      </c>
      <c r="HC33">
        <v>-0.06</v>
      </c>
      <c r="HD33">
        <v>0.42</v>
      </c>
      <c r="HE33">
        <v>0.2</v>
      </c>
      <c r="HF33">
        <v>0.33</v>
      </c>
      <c r="HG33">
        <v>0.17</v>
      </c>
      <c r="HH33">
        <v>0.11</v>
      </c>
      <c r="HI33">
        <v>0.08</v>
      </c>
      <c r="HJ33">
        <v>0.16</v>
      </c>
      <c r="HK33">
        <v>3.48</v>
      </c>
      <c r="HL33">
        <v>0.83</v>
      </c>
      <c r="HM33">
        <v>-0.02</v>
      </c>
      <c r="HN33">
        <v>0.13</v>
      </c>
      <c r="HO33">
        <v>3.95</v>
      </c>
      <c r="HP33">
        <v>0.03</v>
      </c>
      <c r="HQ33">
        <v>0.01</v>
      </c>
      <c r="HR33">
        <v>0.01</v>
      </c>
      <c r="HS33">
        <v>0.02</v>
      </c>
      <c r="HT33">
        <v>0.03</v>
      </c>
      <c r="HU33">
        <v>0.38</v>
      </c>
      <c r="HV33">
        <v>0.52</v>
      </c>
      <c r="HW33">
        <v>0.21</v>
      </c>
      <c r="HX33">
        <v>0.65</v>
      </c>
      <c r="HY33">
        <v>0.16</v>
      </c>
      <c r="HZ33">
        <v>1.79</v>
      </c>
      <c r="IA33">
        <v>1.08</v>
      </c>
      <c r="IB33">
        <v>5.15</v>
      </c>
      <c r="IC33">
        <v>1.34</v>
      </c>
      <c r="ID33">
        <v>0.19</v>
      </c>
      <c r="IE33">
        <v>0.56000000000000005</v>
      </c>
      <c r="IF33">
        <v>0.44</v>
      </c>
      <c r="IG33">
        <v>3.69</v>
      </c>
      <c r="IH33">
        <v>1.39</v>
      </c>
      <c r="II33">
        <v>1.66</v>
      </c>
      <c r="IJ33">
        <v>0.68</v>
      </c>
      <c r="IK33">
        <v>4.57</v>
      </c>
      <c r="IL33">
        <v>0.7</v>
      </c>
      <c r="IM33">
        <v>0.48</v>
      </c>
      <c r="IN33">
        <v>0.56999999999999995</v>
      </c>
      <c r="IO33">
        <v>0.45</v>
      </c>
      <c r="IP33">
        <v>0.48</v>
      </c>
      <c r="IQ33">
        <v>1.97</v>
      </c>
      <c r="IR33">
        <v>3.68</v>
      </c>
      <c r="IS33">
        <v>2.4900000000000002</v>
      </c>
      <c r="IT33">
        <v>5.12</v>
      </c>
      <c r="IU33">
        <v>0.63</v>
      </c>
      <c r="IV33">
        <v>4.99</v>
      </c>
      <c r="IW33">
        <v>0.23</v>
      </c>
      <c r="IX33">
        <v>1.28</v>
      </c>
      <c r="IY33">
        <v>0.93</v>
      </c>
      <c r="IZ33">
        <v>0.45</v>
      </c>
      <c r="JA33">
        <v>2.83</v>
      </c>
      <c r="JB33">
        <v>0.65</v>
      </c>
      <c r="JC33">
        <v>1.33</v>
      </c>
      <c r="JD33">
        <v>0.32</v>
      </c>
      <c r="JE33">
        <v>0.86</v>
      </c>
      <c r="JF33">
        <v>0.39</v>
      </c>
      <c r="JG33">
        <v>5.6</v>
      </c>
      <c r="JH33">
        <v>5.78</v>
      </c>
      <c r="JI33">
        <v>8.49</v>
      </c>
      <c r="JJ33">
        <v>8.14</v>
      </c>
      <c r="JK33">
        <v>4.07</v>
      </c>
      <c r="JL33">
        <v>5.73</v>
      </c>
      <c r="JM33">
        <v>5.85</v>
      </c>
      <c r="JN33">
        <v>7.29</v>
      </c>
      <c r="JO33">
        <v>4.6500000000000004</v>
      </c>
      <c r="JP33">
        <v>4.8099999999999996</v>
      </c>
      <c r="JQ33">
        <v>5.6</v>
      </c>
      <c r="JR33">
        <v>5.54</v>
      </c>
      <c r="JS33">
        <v>4.72</v>
      </c>
      <c r="JT33">
        <v>4.59</v>
      </c>
      <c r="JU33">
        <v>7.08</v>
      </c>
      <c r="JV33">
        <v>3.87</v>
      </c>
      <c r="JW33">
        <v>3.19</v>
      </c>
      <c r="JX33">
        <v>2.5</v>
      </c>
      <c r="JY33">
        <v>4.88</v>
      </c>
      <c r="JZ33">
        <v>5.27</v>
      </c>
      <c r="KA33">
        <v>5.96</v>
      </c>
      <c r="KB33">
        <v>8</v>
      </c>
      <c r="KC33">
        <v>6.69</v>
      </c>
      <c r="KD33">
        <v>4.12</v>
      </c>
      <c r="KE33">
        <v>7.86</v>
      </c>
      <c r="KF33">
        <v>8.58</v>
      </c>
      <c r="KG33">
        <v>9.8000000000000007</v>
      </c>
      <c r="KH33">
        <v>4.6500000000000004</v>
      </c>
      <c r="KI33">
        <v>6.31</v>
      </c>
      <c r="KJ33">
        <v>5.6</v>
      </c>
      <c r="KK33">
        <v>8.1300000000000008</v>
      </c>
      <c r="KL33">
        <v>6.51</v>
      </c>
      <c r="KM33">
        <v>4.25</v>
      </c>
    </row>
    <row r="34" spans="1:299" x14ac:dyDescent="0.25">
      <c r="A34">
        <v>32</v>
      </c>
      <c r="B34" s="1">
        <v>41395</v>
      </c>
      <c r="C34">
        <v>826.34</v>
      </c>
      <c r="D34">
        <v>833.07</v>
      </c>
      <c r="E34">
        <v>906.34</v>
      </c>
      <c r="F34">
        <v>906.39</v>
      </c>
      <c r="G34">
        <v>833.56</v>
      </c>
      <c r="H34">
        <v>892.68</v>
      </c>
      <c r="I34">
        <v>802.56</v>
      </c>
      <c r="J34">
        <v>805.24</v>
      </c>
      <c r="K34">
        <v>863.93</v>
      </c>
      <c r="L34">
        <v>776.47</v>
      </c>
      <c r="M34">
        <v>826.66</v>
      </c>
      <c r="N34">
        <v>771.33</v>
      </c>
      <c r="O34">
        <v>755.78</v>
      </c>
      <c r="P34">
        <v>723.14</v>
      </c>
      <c r="Q34">
        <v>827.36</v>
      </c>
      <c r="R34">
        <v>746.71</v>
      </c>
      <c r="S34">
        <v>789.25</v>
      </c>
      <c r="T34">
        <v>751.16</v>
      </c>
      <c r="U34">
        <v>780.8</v>
      </c>
      <c r="V34">
        <v>864.41</v>
      </c>
      <c r="W34">
        <v>781.03</v>
      </c>
      <c r="X34">
        <v>746.39</v>
      </c>
      <c r="Y34">
        <v>952.66</v>
      </c>
      <c r="Z34">
        <v>888.8</v>
      </c>
      <c r="AA34">
        <v>833.81</v>
      </c>
      <c r="AB34">
        <v>846.56</v>
      </c>
      <c r="AC34">
        <v>861.62</v>
      </c>
      <c r="AD34">
        <v>785.62</v>
      </c>
      <c r="AE34">
        <v>823.05</v>
      </c>
      <c r="AF34">
        <v>811.44</v>
      </c>
      <c r="AG34">
        <v>836.67</v>
      </c>
      <c r="AH34">
        <v>789.73</v>
      </c>
      <c r="AI34">
        <v>859.35</v>
      </c>
      <c r="AJ34">
        <v>460.08</v>
      </c>
      <c r="AK34">
        <v>490</v>
      </c>
      <c r="AL34">
        <v>510.17</v>
      </c>
      <c r="AM34">
        <v>546.51</v>
      </c>
      <c r="AN34">
        <v>493.57</v>
      </c>
      <c r="AO34">
        <v>508.25</v>
      </c>
      <c r="AP34">
        <v>472.91</v>
      </c>
      <c r="AQ34">
        <v>483.62</v>
      </c>
      <c r="AR34">
        <v>502.23</v>
      </c>
      <c r="AS34">
        <v>451.39</v>
      </c>
      <c r="AT34">
        <v>488.39</v>
      </c>
      <c r="AU34">
        <v>456.69</v>
      </c>
      <c r="AV34">
        <v>460.14</v>
      </c>
      <c r="AW34">
        <v>427.2</v>
      </c>
      <c r="AX34">
        <v>485.76</v>
      </c>
      <c r="AY34">
        <v>438.17</v>
      </c>
      <c r="AZ34">
        <v>461.89</v>
      </c>
      <c r="BA34">
        <v>425.16</v>
      </c>
      <c r="BB34">
        <v>431.64</v>
      </c>
      <c r="BC34">
        <v>456.57</v>
      </c>
      <c r="BD34">
        <v>437.7</v>
      </c>
      <c r="BE34">
        <v>417.99</v>
      </c>
      <c r="BF34">
        <v>488.39</v>
      </c>
      <c r="BG34">
        <v>458.37</v>
      </c>
      <c r="BH34">
        <v>445.7</v>
      </c>
      <c r="BI34">
        <v>441.79</v>
      </c>
      <c r="BJ34">
        <v>436.13</v>
      </c>
      <c r="BK34">
        <v>461.46</v>
      </c>
      <c r="BL34">
        <v>494.41</v>
      </c>
      <c r="BM34">
        <v>499.07</v>
      </c>
      <c r="BN34">
        <v>493.98</v>
      </c>
      <c r="BO34">
        <v>481.87</v>
      </c>
      <c r="BP34">
        <v>509.37</v>
      </c>
      <c r="BQ34">
        <v>366.26</v>
      </c>
      <c r="BR34">
        <v>343.07</v>
      </c>
      <c r="BS34">
        <v>396.17</v>
      </c>
      <c r="BT34">
        <v>359.88</v>
      </c>
      <c r="BU34">
        <v>339.99</v>
      </c>
      <c r="BV34">
        <v>384.43</v>
      </c>
      <c r="BW34">
        <v>329.65</v>
      </c>
      <c r="BX34">
        <v>321.62</v>
      </c>
      <c r="BY34">
        <v>361.7</v>
      </c>
      <c r="BZ34">
        <v>325.08</v>
      </c>
      <c r="CA34">
        <v>338.27</v>
      </c>
      <c r="CB34">
        <v>314.64</v>
      </c>
      <c r="CC34">
        <v>295.64</v>
      </c>
      <c r="CD34">
        <v>295.94</v>
      </c>
      <c r="CE34">
        <v>341.6</v>
      </c>
      <c r="CF34">
        <v>308.54000000000002</v>
      </c>
      <c r="CG34">
        <v>327.36</v>
      </c>
      <c r="CH34">
        <v>326</v>
      </c>
      <c r="CI34">
        <v>349.16</v>
      </c>
      <c r="CJ34">
        <v>407.84</v>
      </c>
      <c r="CK34">
        <v>343.33</v>
      </c>
      <c r="CL34">
        <v>328.4</v>
      </c>
      <c r="CM34">
        <v>464.27</v>
      </c>
      <c r="CN34">
        <v>430.43</v>
      </c>
      <c r="CO34">
        <v>388.11</v>
      </c>
      <c r="CP34">
        <v>404.77</v>
      </c>
      <c r="CQ34">
        <v>425.49</v>
      </c>
      <c r="CR34">
        <v>324.16000000000003</v>
      </c>
      <c r="CS34">
        <v>328.64</v>
      </c>
      <c r="CT34">
        <v>312.37</v>
      </c>
      <c r="CU34">
        <v>342.69</v>
      </c>
      <c r="CV34">
        <v>307.86</v>
      </c>
      <c r="CW34">
        <v>349.98</v>
      </c>
      <c r="CX34">
        <v>413.53</v>
      </c>
      <c r="CY34">
        <v>414.96</v>
      </c>
      <c r="CZ34">
        <v>505.27</v>
      </c>
      <c r="DA34">
        <v>481.13</v>
      </c>
      <c r="DB34">
        <v>408.11</v>
      </c>
      <c r="DC34">
        <v>370.8</v>
      </c>
      <c r="DD34">
        <v>384.58</v>
      </c>
      <c r="DE34">
        <v>391.01</v>
      </c>
      <c r="DF34">
        <v>454.17</v>
      </c>
      <c r="DG34">
        <v>419.47</v>
      </c>
      <c r="DH34">
        <v>435.6</v>
      </c>
      <c r="DI34">
        <v>512.6</v>
      </c>
      <c r="DJ34">
        <v>436.4</v>
      </c>
      <c r="DK34">
        <v>364.38</v>
      </c>
      <c r="DL34">
        <v>457.51</v>
      </c>
      <c r="DM34">
        <v>399.2</v>
      </c>
      <c r="DN34">
        <v>394.37</v>
      </c>
      <c r="DO34">
        <v>399.12</v>
      </c>
      <c r="DP34">
        <v>413</v>
      </c>
      <c r="DQ34">
        <v>413.73</v>
      </c>
      <c r="DR34">
        <v>429.9</v>
      </c>
      <c r="DS34">
        <v>414.06</v>
      </c>
      <c r="DT34">
        <v>434.25</v>
      </c>
      <c r="DU34">
        <v>401.43</v>
      </c>
      <c r="DV34">
        <v>398.72</v>
      </c>
      <c r="DW34">
        <v>404.78</v>
      </c>
      <c r="DX34">
        <v>466.7</v>
      </c>
      <c r="DY34">
        <v>356.63</v>
      </c>
      <c r="DZ34">
        <v>420.12</v>
      </c>
      <c r="EA34">
        <v>381.4</v>
      </c>
      <c r="EB34">
        <v>477.34</v>
      </c>
      <c r="EC34">
        <v>417.08</v>
      </c>
      <c r="ED34">
        <v>379.61</v>
      </c>
      <c r="EE34">
        <v>348.44</v>
      </c>
      <c r="EF34">
        <v>362.06</v>
      </c>
      <c r="EG34">
        <v>388.59</v>
      </c>
      <c r="EH34">
        <v>396.91</v>
      </c>
      <c r="EI34">
        <v>364.48</v>
      </c>
      <c r="EJ34">
        <v>334.52</v>
      </c>
      <c r="EK34">
        <v>351.92</v>
      </c>
      <c r="EL34">
        <v>332.88</v>
      </c>
      <c r="EM34">
        <v>392.92</v>
      </c>
      <c r="EN34">
        <v>348.35</v>
      </c>
      <c r="EO34">
        <v>336.1</v>
      </c>
      <c r="EP34">
        <v>413.88</v>
      </c>
      <c r="EQ34">
        <v>370.29</v>
      </c>
      <c r="ER34">
        <v>301.75</v>
      </c>
      <c r="ES34">
        <v>386.19</v>
      </c>
      <c r="ET34">
        <v>326.52999999999997</v>
      </c>
      <c r="EU34">
        <v>341.94</v>
      </c>
      <c r="EV34">
        <v>317.5</v>
      </c>
      <c r="EW34">
        <v>348.71</v>
      </c>
      <c r="EX34">
        <v>346.46</v>
      </c>
      <c r="EY34">
        <v>367.36</v>
      </c>
      <c r="EZ34">
        <v>332.91</v>
      </c>
      <c r="FA34">
        <v>344.11</v>
      </c>
      <c r="FB34">
        <v>336.93</v>
      </c>
      <c r="FC34">
        <v>330.82</v>
      </c>
      <c r="FD34">
        <v>345.65</v>
      </c>
      <c r="FE34">
        <v>362.13</v>
      </c>
      <c r="FF34">
        <v>298.05</v>
      </c>
      <c r="FG34">
        <v>376.57</v>
      </c>
      <c r="FH34">
        <v>345.37</v>
      </c>
      <c r="FI34">
        <v>431.87</v>
      </c>
      <c r="FJ34">
        <v>372.82</v>
      </c>
      <c r="FK34">
        <v>337.85</v>
      </c>
      <c r="FL34">
        <v>578.21</v>
      </c>
      <c r="FM34">
        <v>553.11</v>
      </c>
      <c r="FN34">
        <v>905.34</v>
      </c>
      <c r="FO34">
        <v>741.09</v>
      </c>
      <c r="FP34">
        <v>512.74</v>
      </c>
      <c r="FQ34">
        <v>469.83</v>
      </c>
      <c r="FR34">
        <v>458.68</v>
      </c>
      <c r="FS34">
        <v>556.98</v>
      </c>
      <c r="FT34">
        <v>649.95000000000005</v>
      </c>
      <c r="FU34">
        <v>628.91</v>
      </c>
      <c r="FV34">
        <v>837.07</v>
      </c>
      <c r="FW34">
        <v>828.74</v>
      </c>
      <c r="FX34">
        <v>669.55</v>
      </c>
      <c r="FY34">
        <v>550.66999999999996</v>
      </c>
      <c r="FZ34">
        <v>667</v>
      </c>
      <c r="GA34">
        <v>616.41</v>
      </c>
      <c r="GB34">
        <v>522.57000000000005</v>
      </c>
      <c r="GC34">
        <v>655.93</v>
      </c>
      <c r="GD34">
        <v>570.76</v>
      </c>
      <c r="GE34">
        <v>569.34</v>
      </c>
      <c r="GF34">
        <v>590.85</v>
      </c>
      <c r="GG34">
        <v>633.16</v>
      </c>
      <c r="GH34">
        <v>634.91</v>
      </c>
      <c r="GI34">
        <v>544.67999999999995</v>
      </c>
      <c r="GJ34">
        <v>567.87</v>
      </c>
      <c r="GK34">
        <v>539.32000000000005</v>
      </c>
      <c r="GL34">
        <v>707.84</v>
      </c>
      <c r="GM34">
        <v>524.91</v>
      </c>
      <c r="GN34">
        <v>542.51</v>
      </c>
      <c r="GO34">
        <v>480.56</v>
      </c>
      <c r="GP34">
        <v>587.4</v>
      </c>
      <c r="GQ34">
        <v>559.25</v>
      </c>
      <c r="GR34">
        <v>491.34</v>
      </c>
      <c r="GS34">
        <v>-5.12</v>
      </c>
      <c r="GT34">
        <v>-5.6</v>
      </c>
      <c r="GU34">
        <v>-5.35</v>
      </c>
      <c r="GV34">
        <v>-5.72</v>
      </c>
      <c r="GW34">
        <v>-5.99</v>
      </c>
      <c r="GX34">
        <v>-5.63</v>
      </c>
      <c r="GY34">
        <v>-5.91</v>
      </c>
      <c r="GZ34">
        <v>-5.51</v>
      </c>
      <c r="HA34">
        <v>-2.89</v>
      </c>
      <c r="HB34">
        <v>-5.2</v>
      </c>
      <c r="HC34">
        <v>-5.84</v>
      </c>
      <c r="HD34">
        <v>-5.0999999999999996</v>
      </c>
      <c r="HE34">
        <v>-4.96</v>
      </c>
      <c r="HF34">
        <v>-6</v>
      </c>
      <c r="HG34">
        <v>-1.29</v>
      </c>
      <c r="HH34">
        <v>-5.69</v>
      </c>
      <c r="HI34">
        <v>-2.92</v>
      </c>
      <c r="HJ34">
        <v>-3.7</v>
      </c>
      <c r="HK34">
        <v>-6.12</v>
      </c>
      <c r="HL34">
        <v>-4.87</v>
      </c>
      <c r="HM34">
        <v>-5.99</v>
      </c>
      <c r="HN34">
        <v>-3.4</v>
      </c>
      <c r="HO34">
        <v>-6.03</v>
      </c>
      <c r="HP34">
        <v>-3.86</v>
      </c>
      <c r="HQ34">
        <v>-5.12</v>
      </c>
      <c r="HR34">
        <v>-6.5</v>
      </c>
      <c r="HS34">
        <v>-2.8</v>
      </c>
      <c r="HT34">
        <v>-4.95</v>
      </c>
      <c r="HU34">
        <v>-5.5</v>
      </c>
      <c r="HV34">
        <v>-5.32</v>
      </c>
      <c r="HW34">
        <v>-5.5</v>
      </c>
      <c r="HX34">
        <v>-5.58</v>
      </c>
      <c r="HY34">
        <v>-5.52</v>
      </c>
      <c r="HZ34">
        <v>-3.42</v>
      </c>
      <c r="IA34">
        <v>-4.58</v>
      </c>
      <c r="IB34">
        <v>-0.48</v>
      </c>
      <c r="IC34">
        <v>-4.46</v>
      </c>
      <c r="ID34">
        <v>-5.81</v>
      </c>
      <c r="IE34">
        <v>-5.0999999999999996</v>
      </c>
      <c r="IF34">
        <v>-5.49</v>
      </c>
      <c r="IG34">
        <v>-2.02</v>
      </c>
      <c r="IH34">
        <v>-1.54</v>
      </c>
      <c r="II34">
        <v>-3.62</v>
      </c>
      <c r="IJ34">
        <v>-5.2</v>
      </c>
      <c r="IK34">
        <v>-0.77</v>
      </c>
      <c r="IL34">
        <v>-4.29</v>
      </c>
      <c r="IM34">
        <v>-5.54</v>
      </c>
      <c r="IN34">
        <v>-0.74</v>
      </c>
      <c r="IO34">
        <v>-5.27</v>
      </c>
      <c r="IP34">
        <v>-2.46</v>
      </c>
      <c r="IQ34">
        <v>-1.8</v>
      </c>
      <c r="IR34">
        <v>-2.67</v>
      </c>
      <c r="IS34">
        <v>-2.5</v>
      </c>
      <c r="IT34">
        <v>-1.18</v>
      </c>
      <c r="IU34">
        <v>-2.79</v>
      </c>
      <c r="IV34">
        <v>-1.34</v>
      </c>
      <c r="IW34">
        <v>-3.64</v>
      </c>
      <c r="IX34">
        <v>-3.9</v>
      </c>
      <c r="IY34">
        <v>-5.64</v>
      </c>
      <c r="IZ34">
        <v>-2.37</v>
      </c>
      <c r="JA34">
        <v>-2.2599999999999998</v>
      </c>
      <c r="JB34">
        <v>-4.88</v>
      </c>
      <c r="JC34">
        <v>-4.0599999999999996</v>
      </c>
      <c r="JD34">
        <v>-5.2</v>
      </c>
      <c r="JE34">
        <v>-4.7699999999999996</v>
      </c>
      <c r="JF34">
        <v>-5.15</v>
      </c>
      <c r="JG34">
        <v>-0.47</v>
      </c>
      <c r="JH34">
        <v>-0.37</v>
      </c>
      <c r="JI34">
        <v>1.96</v>
      </c>
      <c r="JJ34">
        <v>1.7</v>
      </c>
      <c r="JK34">
        <v>-2.6</v>
      </c>
      <c r="JL34">
        <v>-0.51</v>
      </c>
      <c r="JM34">
        <v>-0.46</v>
      </c>
      <c r="JN34">
        <v>1.33</v>
      </c>
      <c r="JO34">
        <v>1.51</v>
      </c>
      <c r="JP34">
        <v>-0.71</v>
      </c>
      <c r="JQ34">
        <v>-0.6</v>
      </c>
      <c r="JR34">
        <v>0.36</v>
      </c>
      <c r="JS34">
        <v>-0.5</v>
      </c>
      <c r="JT34">
        <v>-1.72</v>
      </c>
      <c r="JU34">
        <v>5.54</v>
      </c>
      <c r="JV34">
        <v>-2.25</v>
      </c>
      <c r="JW34">
        <v>-0.13</v>
      </c>
      <c r="JX34">
        <v>-1.39</v>
      </c>
      <c r="JY34">
        <v>-1.57</v>
      </c>
      <c r="JZ34">
        <v>-1.26</v>
      </c>
      <c r="KA34">
        <v>-0.71</v>
      </c>
      <c r="KB34">
        <v>3.98</v>
      </c>
      <c r="KC34">
        <v>0.09</v>
      </c>
      <c r="KD34">
        <v>-2.42</v>
      </c>
      <c r="KE34">
        <v>1.89</v>
      </c>
      <c r="KF34">
        <v>0.93</v>
      </c>
      <c r="KG34">
        <v>6.39</v>
      </c>
      <c r="KH34">
        <v>-0.82</v>
      </c>
      <c r="KI34">
        <v>0.38</v>
      </c>
      <c r="KJ34">
        <v>-0.04</v>
      </c>
      <c r="KK34">
        <v>2.16</v>
      </c>
      <c r="KL34">
        <v>0.32</v>
      </c>
      <c r="KM34">
        <v>-1.5</v>
      </c>
    </row>
    <row r="35" spans="1:299" x14ac:dyDescent="0.25">
      <c r="A35">
        <v>33</v>
      </c>
      <c r="B35" s="1">
        <v>41426</v>
      </c>
      <c r="C35">
        <v>890.76</v>
      </c>
      <c r="D35">
        <v>886.83</v>
      </c>
      <c r="E35">
        <v>963.81</v>
      </c>
      <c r="F35">
        <v>990.15</v>
      </c>
      <c r="G35">
        <v>882.31</v>
      </c>
      <c r="H35">
        <v>950.79</v>
      </c>
      <c r="I35">
        <v>850.74</v>
      </c>
      <c r="J35">
        <v>853.12</v>
      </c>
      <c r="K35">
        <v>938</v>
      </c>
      <c r="L35">
        <v>828.76</v>
      </c>
      <c r="M35">
        <v>872.49</v>
      </c>
      <c r="N35">
        <v>820.9</v>
      </c>
      <c r="O35">
        <v>821.66</v>
      </c>
      <c r="P35">
        <v>771.46</v>
      </c>
      <c r="Q35">
        <v>877.16</v>
      </c>
      <c r="R35">
        <v>792.95</v>
      </c>
      <c r="S35">
        <v>842.6</v>
      </c>
      <c r="T35">
        <v>804.77</v>
      </c>
      <c r="U35">
        <v>833.58</v>
      </c>
      <c r="V35">
        <v>939.23</v>
      </c>
      <c r="W35">
        <v>838.6</v>
      </c>
      <c r="X35">
        <v>806.57</v>
      </c>
      <c r="Y35">
        <v>1026.58</v>
      </c>
      <c r="Z35">
        <v>975.47</v>
      </c>
      <c r="AA35">
        <v>906.77</v>
      </c>
      <c r="AB35">
        <v>908.91</v>
      </c>
      <c r="AC35">
        <v>948.2</v>
      </c>
      <c r="AD35">
        <v>863.26</v>
      </c>
      <c r="AE35">
        <v>884.59</v>
      </c>
      <c r="AF35">
        <v>861.15</v>
      </c>
      <c r="AG35">
        <v>891.2</v>
      </c>
      <c r="AH35">
        <v>846.71</v>
      </c>
      <c r="AI35">
        <v>944.76</v>
      </c>
      <c r="AJ35">
        <v>460.89</v>
      </c>
      <c r="AK35">
        <v>489.01</v>
      </c>
      <c r="AL35">
        <v>512.22</v>
      </c>
      <c r="AM35">
        <v>542.87</v>
      </c>
      <c r="AN35">
        <v>490.03</v>
      </c>
      <c r="AO35">
        <v>507.2</v>
      </c>
      <c r="AP35">
        <v>470.38</v>
      </c>
      <c r="AQ35">
        <v>481.43</v>
      </c>
      <c r="AR35">
        <v>519.16999999999996</v>
      </c>
      <c r="AS35">
        <v>449.22</v>
      </c>
      <c r="AT35">
        <v>482.83</v>
      </c>
      <c r="AU35">
        <v>457.86</v>
      </c>
      <c r="AV35">
        <v>451.79</v>
      </c>
      <c r="AW35">
        <v>429.98</v>
      </c>
      <c r="AX35">
        <v>483.02</v>
      </c>
      <c r="AY35">
        <v>436.93</v>
      </c>
      <c r="AZ35">
        <v>463.07</v>
      </c>
      <c r="BA35">
        <v>438.26</v>
      </c>
      <c r="BB35">
        <v>430.71</v>
      </c>
      <c r="BC35">
        <v>459.47</v>
      </c>
      <c r="BD35">
        <v>443.63</v>
      </c>
      <c r="BE35">
        <v>419.8</v>
      </c>
      <c r="BF35">
        <v>492.94</v>
      </c>
      <c r="BG35">
        <v>458.86</v>
      </c>
      <c r="BH35">
        <v>448.35</v>
      </c>
      <c r="BI35">
        <v>441.88</v>
      </c>
      <c r="BJ35">
        <v>434.01</v>
      </c>
      <c r="BK35">
        <v>473.03</v>
      </c>
      <c r="BL35">
        <v>495.99</v>
      </c>
      <c r="BM35">
        <v>500.74</v>
      </c>
      <c r="BN35">
        <v>495.76</v>
      </c>
      <c r="BO35">
        <v>485.88</v>
      </c>
      <c r="BP35">
        <v>507.23</v>
      </c>
      <c r="BQ35">
        <v>429.87</v>
      </c>
      <c r="BR35">
        <v>397.82</v>
      </c>
      <c r="BS35">
        <v>451.59</v>
      </c>
      <c r="BT35">
        <v>447.28</v>
      </c>
      <c r="BU35">
        <v>392.28</v>
      </c>
      <c r="BV35">
        <v>443.59</v>
      </c>
      <c r="BW35">
        <v>380.36</v>
      </c>
      <c r="BX35">
        <v>371.69</v>
      </c>
      <c r="BY35">
        <v>418.83</v>
      </c>
      <c r="BZ35">
        <v>379.54</v>
      </c>
      <c r="CA35">
        <v>389.66</v>
      </c>
      <c r="CB35">
        <v>363.04</v>
      </c>
      <c r="CC35">
        <v>369.87</v>
      </c>
      <c r="CD35">
        <v>341.48</v>
      </c>
      <c r="CE35">
        <v>394.14</v>
      </c>
      <c r="CF35">
        <v>356.02</v>
      </c>
      <c r="CG35">
        <v>379.53</v>
      </c>
      <c r="CH35">
        <v>366.51</v>
      </c>
      <c r="CI35">
        <v>402.87</v>
      </c>
      <c r="CJ35">
        <v>479.76</v>
      </c>
      <c r="CK35">
        <v>394.97</v>
      </c>
      <c r="CL35">
        <v>386.77</v>
      </c>
      <c r="CM35">
        <v>533.64</v>
      </c>
      <c r="CN35">
        <v>516.61</v>
      </c>
      <c r="CO35">
        <v>458.42</v>
      </c>
      <c r="CP35">
        <v>467.03</v>
      </c>
      <c r="CQ35">
        <v>514.19000000000005</v>
      </c>
      <c r="CR35">
        <v>390.23</v>
      </c>
      <c r="CS35">
        <v>388.6</v>
      </c>
      <c r="CT35">
        <v>360.41</v>
      </c>
      <c r="CU35">
        <v>395.44</v>
      </c>
      <c r="CV35">
        <v>360.83</v>
      </c>
      <c r="CW35">
        <v>437.53</v>
      </c>
      <c r="CX35">
        <v>445.79</v>
      </c>
      <c r="CY35">
        <v>441.72</v>
      </c>
      <c r="CZ35">
        <v>537.29999999999995</v>
      </c>
      <c r="DA35">
        <v>525.58000000000004</v>
      </c>
      <c r="DB35">
        <v>431.98</v>
      </c>
      <c r="DC35">
        <v>394.94</v>
      </c>
      <c r="DD35">
        <v>407.65</v>
      </c>
      <c r="DE35">
        <v>414.28</v>
      </c>
      <c r="DF35">
        <v>493.09</v>
      </c>
      <c r="DG35">
        <v>447.7</v>
      </c>
      <c r="DH35">
        <v>459.73</v>
      </c>
      <c r="DI35">
        <v>545.55999999999995</v>
      </c>
      <c r="DJ35">
        <v>474.46</v>
      </c>
      <c r="DK35">
        <v>388.72</v>
      </c>
      <c r="DL35">
        <v>485.05</v>
      </c>
      <c r="DM35">
        <v>423.91</v>
      </c>
      <c r="DN35">
        <v>421.03</v>
      </c>
      <c r="DO35">
        <v>427.62</v>
      </c>
      <c r="DP35">
        <v>440.92</v>
      </c>
      <c r="DQ35">
        <v>449.56</v>
      </c>
      <c r="DR35">
        <v>461.58</v>
      </c>
      <c r="DS35">
        <v>447.43</v>
      </c>
      <c r="DT35">
        <v>467.94</v>
      </c>
      <c r="DU35">
        <v>440.57</v>
      </c>
      <c r="DV35">
        <v>433.61</v>
      </c>
      <c r="DW35">
        <v>434.61</v>
      </c>
      <c r="DX35">
        <v>513.6</v>
      </c>
      <c r="DY35">
        <v>391.87</v>
      </c>
      <c r="DZ35">
        <v>451.55</v>
      </c>
      <c r="EA35">
        <v>404.78</v>
      </c>
      <c r="EB35">
        <v>508.46</v>
      </c>
      <c r="EC35">
        <v>447.19</v>
      </c>
      <c r="ED35">
        <v>417.34</v>
      </c>
      <c r="EE35">
        <v>349.06</v>
      </c>
      <c r="EF35">
        <v>361.34</v>
      </c>
      <c r="EG35">
        <v>390.14</v>
      </c>
      <c r="EH35">
        <v>394.25</v>
      </c>
      <c r="EI35">
        <v>361.85</v>
      </c>
      <c r="EJ35">
        <v>333.82</v>
      </c>
      <c r="EK35">
        <v>350.06</v>
      </c>
      <c r="EL35">
        <v>331.38</v>
      </c>
      <c r="EM35">
        <v>406.16</v>
      </c>
      <c r="EN35">
        <v>346.68</v>
      </c>
      <c r="EO35">
        <v>332.27</v>
      </c>
      <c r="EP35">
        <v>414.95</v>
      </c>
      <c r="EQ35">
        <v>363.59</v>
      </c>
      <c r="ER35">
        <v>303.72000000000003</v>
      </c>
      <c r="ES35">
        <v>384.02</v>
      </c>
      <c r="ET35">
        <v>325.62</v>
      </c>
      <c r="EU35">
        <v>342.83</v>
      </c>
      <c r="EV35">
        <v>327.27999999999997</v>
      </c>
      <c r="EW35">
        <v>347.94</v>
      </c>
      <c r="EX35">
        <v>348.68</v>
      </c>
      <c r="EY35">
        <v>372.32</v>
      </c>
      <c r="EZ35">
        <v>334.34</v>
      </c>
      <c r="FA35">
        <v>347.31</v>
      </c>
      <c r="FB35">
        <v>337.3</v>
      </c>
      <c r="FC35">
        <v>332.77</v>
      </c>
      <c r="FD35">
        <v>345.72</v>
      </c>
      <c r="FE35">
        <v>360.36</v>
      </c>
      <c r="FF35">
        <v>305.54000000000002</v>
      </c>
      <c r="FG35">
        <v>377.78</v>
      </c>
      <c r="FH35">
        <v>346.51</v>
      </c>
      <c r="FI35">
        <v>433.42</v>
      </c>
      <c r="FJ35">
        <v>375.91</v>
      </c>
      <c r="FK35">
        <v>336.43</v>
      </c>
      <c r="FL35">
        <v>678.65</v>
      </c>
      <c r="FM35">
        <v>641.38</v>
      </c>
      <c r="FN35">
        <v>1031.99</v>
      </c>
      <c r="FO35">
        <v>921.1</v>
      </c>
      <c r="FP35">
        <v>591.6</v>
      </c>
      <c r="FQ35">
        <v>542.14</v>
      </c>
      <c r="FR35">
        <v>529.22</v>
      </c>
      <c r="FS35">
        <v>643.70000000000005</v>
      </c>
      <c r="FT35">
        <v>752.58</v>
      </c>
      <c r="FU35">
        <v>734.25</v>
      </c>
      <c r="FV35">
        <v>964.22</v>
      </c>
      <c r="FW35">
        <v>956.2</v>
      </c>
      <c r="FX35">
        <v>837.67</v>
      </c>
      <c r="FY35">
        <v>635.41999999999996</v>
      </c>
      <c r="FZ35">
        <v>769.59</v>
      </c>
      <c r="GA35">
        <v>711.27</v>
      </c>
      <c r="GB35">
        <v>605.86</v>
      </c>
      <c r="GC35">
        <v>737.46</v>
      </c>
      <c r="GD35">
        <v>658.54</v>
      </c>
      <c r="GE35">
        <v>669.71</v>
      </c>
      <c r="GF35">
        <v>679.71</v>
      </c>
      <c r="GG35">
        <v>745.67</v>
      </c>
      <c r="GH35">
        <v>729.77</v>
      </c>
      <c r="GI35">
        <v>653.73</v>
      </c>
      <c r="GJ35">
        <v>670.77</v>
      </c>
      <c r="GK35">
        <v>622.27</v>
      </c>
      <c r="GL35">
        <v>855.43</v>
      </c>
      <c r="GM35">
        <v>631.89</v>
      </c>
      <c r="GN35">
        <v>641.46</v>
      </c>
      <c r="GO35">
        <v>554.48</v>
      </c>
      <c r="GP35">
        <v>677.8</v>
      </c>
      <c r="GQ35">
        <v>655.49</v>
      </c>
      <c r="GR35">
        <v>614.28</v>
      </c>
      <c r="GS35">
        <v>7.8</v>
      </c>
      <c r="GT35">
        <v>6.45</v>
      </c>
      <c r="GU35">
        <v>6.34</v>
      </c>
      <c r="GV35">
        <v>9.24</v>
      </c>
      <c r="GW35">
        <v>5.85</v>
      </c>
      <c r="GX35">
        <v>6.51</v>
      </c>
      <c r="GY35">
        <v>6</v>
      </c>
      <c r="GZ35">
        <v>5.95</v>
      </c>
      <c r="HA35">
        <v>8.57</v>
      </c>
      <c r="HB35">
        <v>6.73</v>
      </c>
      <c r="HC35">
        <v>5.54</v>
      </c>
      <c r="HD35">
        <v>6.43</v>
      </c>
      <c r="HE35">
        <v>8.7200000000000006</v>
      </c>
      <c r="HF35">
        <v>6.68</v>
      </c>
      <c r="HG35">
        <v>6.02</v>
      </c>
      <c r="HH35">
        <v>6.19</v>
      </c>
      <c r="HI35">
        <v>6.76</v>
      </c>
      <c r="HJ35">
        <v>7.14</v>
      </c>
      <c r="HK35">
        <v>6.76</v>
      </c>
      <c r="HL35">
        <v>8.66</v>
      </c>
      <c r="HM35">
        <v>7.37</v>
      </c>
      <c r="HN35">
        <v>8.06</v>
      </c>
      <c r="HO35">
        <v>7.76</v>
      </c>
      <c r="HP35">
        <v>9.75</v>
      </c>
      <c r="HQ35">
        <v>8.75</v>
      </c>
      <c r="HR35">
        <v>7.37</v>
      </c>
      <c r="HS35">
        <v>10.050000000000001</v>
      </c>
      <c r="HT35">
        <v>9.8800000000000008</v>
      </c>
      <c r="HU35">
        <v>7.48</v>
      </c>
      <c r="HV35">
        <v>6.13</v>
      </c>
      <c r="HW35">
        <v>6.52</v>
      </c>
      <c r="HX35">
        <v>7.22</v>
      </c>
      <c r="HY35">
        <v>9.94</v>
      </c>
      <c r="HZ35">
        <v>4.0999999999999996</v>
      </c>
      <c r="IA35">
        <v>1.58</v>
      </c>
      <c r="IB35">
        <v>5.83</v>
      </c>
      <c r="IC35">
        <v>4.37</v>
      </c>
      <c r="ID35">
        <v>-0.3</v>
      </c>
      <c r="IE35">
        <v>1.07</v>
      </c>
      <c r="IF35">
        <v>0.18</v>
      </c>
      <c r="IG35">
        <v>3.8</v>
      </c>
      <c r="IH35">
        <v>6.9</v>
      </c>
      <c r="II35">
        <v>2.87</v>
      </c>
      <c r="IJ35">
        <v>0.06</v>
      </c>
      <c r="IK35">
        <v>5.61</v>
      </c>
      <c r="IL35">
        <v>4.05</v>
      </c>
      <c r="IM35">
        <v>0.77</v>
      </c>
      <c r="IN35">
        <v>5.24</v>
      </c>
      <c r="IO35">
        <v>0.6</v>
      </c>
      <c r="IP35">
        <v>4.1399999999999997</v>
      </c>
      <c r="IQ35">
        <v>5.21</v>
      </c>
      <c r="IR35">
        <v>3.91</v>
      </c>
      <c r="IS35">
        <v>5.94</v>
      </c>
      <c r="IT35">
        <v>6.1</v>
      </c>
      <c r="IU35">
        <v>5.04</v>
      </c>
      <c r="IV35">
        <v>6.32</v>
      </c>
      <c r="IW35">
        <v>5.76</v>
      </c>
      <c r="IX35">
        <v>4.51</v>
      </c>
      <c r="IY35">
        <v>1.31</v>
      </c>
      <c r="IZ35">
        <v>7.44</v>
      </c>
      <c r="JA35">
        <v>7.4</v>
      </c>
      <c r="JB35">
        <v>2.23</v>
      </c>
      <c r="JC35">
        <v>1.82</v>
      </c>
      <c r="JD35">
        <v>0.98</v>
      </c>
      <c r="JE35">
        <v>2.1</v>
      </c>
      <c r="JF35">
        <v>4.28</v>
      </c>
      <c r="JG35">
        <v>6.54</v>
      </c>
      <c r="JH35">
        <v>5.76</v>
      </c>
      <c r="JI35">
        <v>8.2899999999999991</v>
      </c>
      <c r="JJ35">
        <v>11.09</v>
      </c>
      <c r="JK35">
        <v>2.65</v>
      </c>
      <c r="JL35">
        <v>5.16</v>
      </c>
      <c r="JM35">
        <v>5.24</v>
      </c>
      <c r="JN35">
        <v>7.32</v>
      </c>
      <c r="JO35">
        <v>9.9700000000000006</v>
      </c>
      <c r="JP35">
        <v>5.27</v>
      </c>
      <c r="JQ35">
        <v>4.9000000000000004</v>
      </c>
      <c r="JR35">
        <v>6.64</v>
      </c>
      <c r="JS35">
        <v>4.9800000000000004</v>
      </c>
      <c r="JT35">
        <v>4.75</v>
      </c>
      <c r="JU35">
        <v>11.65</v>
      </c>
      <c r="JV35">
        <v>3.64</v>
      </c>
      <c r="JW35">
        <v>4.24</v>
      </c>
      <c r="JX35">
        <v>5.43</v>
      </c>
      <c r="JY35">
        <v>5.03</v>
      </c>
      <c r="JZ35">
        <v>7</v>
      </c>
      <c r="KA35">
        <v>6.49</v>
      </c>
      <c r="KB35">
        <v>10.09</v>
      </c>
      <c r="KC35">
        <v>7.75</v>
      </c>
      <c r="KD35">
        <v>6.75</v>
      </c>
      <c r="KE35">
        <v>8.84</v>
      </c>
      <c r="KF35">
        <v>7.97</v>
      </c>
      <c r="KG35">
        <v>10.41</v>
      </c>
      <c r="KH35">
        <v>8.77</v>
      </c>
      <c r="KI35">
        <v>6.3</v>
      </c>
      <c r="KJ35">
        <v>3.7</v>
      </c>
      <c r="KK35">
        <v>8.34</v>
      </c>
      <c r="KL35">
        <v>7.14</v>
      </c>
      <c r="KM35">
        <v>4.42</v>
      </c>
    </row>
    <row r="36" spans="1:299" x14ac:dyDescent="0.25">
      <c r="A36">
        <v>34</v>
      </c>
      <c r="B36" s="1">
        <v>41456</v>
      </c>
      <c r="C36">
        <v>835.95</v>
      </c>
      <c r="D36">
        <v>833.78</v>
      </c>
      <c r="E36">
        <v>908.58</v>
      </c>
      <c r="F36">
        <v>933.09</v>
      </c>
      <c r="G36">
        <v>830.19</v>
      </c>
      <c r="H36">
        <v>893.95</v>
      </c>
      <c r="I36">
        <v>799.17</v>
      </c>
      <c r="J36">
        <v>801.99</v>
      </c>
      <c r="K36">
        <v>879.56</v>
      </c>
      <c r="L36">
        <v>780.36</v>
      </c>
      <c r="M36">
        <v>823.91</v>
      </c>
      <c r="N36">
        <v>774.89</v>
      </c>
      <c r="O36">
        <v>780.95</v>
      </c>
      <c r="P36">
        <v>727.68</v>
      </c>
      <c r="Q36">
        <v>825.43</v>
      </c>
      <c r="R36">
        <v>747.19</v>
      </c>
      <c r="S36">
        <v>791.43</v>
      </c>
      <c r="T36">
        <v>757.34</v>
      </c>
      <c r="U36">
        <v>779</v>
      </c>
      <c r="V36">
        <v>875.25</v>
      </c>
      <c r="W36">
        <v>784.75</v>
      </c>
      <c r="X36">
        <v>767.44</v>
      </c>
      <c r="Y36">
        <v>955</v>
      </c>
      <c r="Z36">
        <v>906.45</v>
      </c>
      <c r="AA36">
        <v>849.48</v>
      </c>
      <c r="AB36">
        <v>848.95</v>
      </c>
      <c r="AC36">
        <v>885.53</v>
      </c>
      <c r="AD36">
        <v>815.63</v>
      </c>
      <c r="AE36">
        <v>847.13</v>
      </c>
      <c r="AF36">
        <v>818.12</v>
      </c>
      <c r="AG36">
        <v>840.27</v>
      </c>
      <c r="AH36">
        <v>837.61</v>
      </c>
      <c r="AI36">
        <v>889.51</v>
      </c>
      <c r="AJ36">
        <v>461.43</v>
      </c>
      <c r="AK36">
        <v>487.92</v>
      </c>
      <c r="AL36">
        <v>518.17999999999995</v>
      </c>
      <c r="AM36">
        <v>545.61</v>
      </c>
      <c r="AN36">
        <v>490.21</v>
      </c>
      <c r="AO36">
        <v>509.52</v>
      </c>
      <c r="AP36">
        <v>469.52</v>
      </c>
      <c r="AQ36">
        <v>479.58</v>
      </c>
      <c r="AR36">
        <v>501.31</v>
      </c>
      <c r="AS36">
        <v>450.57</v>
      </c>
      <c r="AT36">
        <v>486.21</v>
      </c>
      <c r="AU36">
        <v>459.05</v>
      </c>
      <c r="AV36">
        <v>457.51</v>
      </c>
      <c r="AW36">
        <v>431.74</v>
      </c>
      <c r="AX36">
        <v>483.83</v>
      </c>
      <c r="AY36">
        <v>438.65</v>
      </c>
      <c r="AZ36">
        <v>462.5</v>
      </c>
      <c r="BA36">
        <v>427.61</v>
      </c>
      <c r="BB36">
        <v>429.86</v>
      </c>
      <c r="BC36">
        <v>458.99</v>
      </c>
      <c r="BD36">
        <v>442.45</v>
      </c>
      <c r="BE36">
        <v>420.52</v>
      </c>
      <c r="BF36">
        <v>492.45</v>
      </c>
      <c r="BG36">
        <v>458.67</v>
      </c>
      <c r="BH36">
        <v>449.13</v>
      </c>
      <c r="BI36">
        <v>443.29</v>
      </c>
      <c r="BJ36">
        <v>434.9</v>
      </c>
      <c r="BK36">
        <v>472.69</v>
      </c>
      <c r="BL36">
        <v>499.08</v>
      </c>
      <c r="BM36">
        <v>500.49</v>
      </c>
      <c r="BN36">
        <v>497.58</v>
      </c>
      <c r="BO36">
        <v>491.79</v>
      </c>
      <c r="BP36">
        <v>510.32</v>
      </c>
      <c r="BQ36">
        <v>374.52</v>
      </c>
      <c r="BR36">
        <v>345.86</v>
      </c>
      <c r="BS36">
        <v>390.4</v>
      </c>
      <c r="BT36">
        <v>387.48</v>
      </c>
      <c r="BU36">
        <v>339.98</v>
      </c>
      <c r="BV36">
        <v>384.43</v>
      </c>
      <c r="BW36">
        <v>329.65</v>
      </c>
      <c r="BX36">
        <v>322.41000000000003</v>
      </c>
      <c r="BY36">
        <v>378.25</v>
      </c>
      <c r="BZ36">
        <v>329.79</v>
      </c>
      <c r="CA36">
        <v>337.7</v>
      </c>
      <c r="CB36">
        <v>315.83999999999997</v>
      </c>
      <c r="CC36">
        <v>323.44</v>
      </c>
      <c r="CD36">
        <v>295.94</v>
      </c>
      <c r="CE36">
        <v>341.6</v>
      </c>
      <c r="CF36">
        <v>308.54000000000002</v>
      </c>
      <c r="CG36">
        <v>328.93</v>
      </c>
      <c r="CH36">
        <v>329.73</v>
      </c>
      <c r="CI36">
        <v>349.14</v>
      </c>
      <c r="CJ36">
        <v>416.26</v>
      </c>
      <c r="CK36">
        <v>342.3</v>
      </c>
      <c r="CL36">
        <v>346.92</v>
      </c>
      <c r="CM36">
        <v>462.55</v>
      </c>
      <c r="CN36">
        <v>447.78</v>
      </c>
      <c r="CO36">
        <v>400.35</v>
      </c>
      <c r="CP36">
        <v>405.66</v>
      </c>
      <c r="CQ36">
        <v>450.63</v>
      </c>
      <c r="CR36">
        <v>342.94</v>
      </c>
      <c r="CS36">
        <v>348.05</v>
      </c>
      <c r="CT36">
        <v>317.63</v>
      </c>
      <c r="CU36">
        <v>342.69</v>
      </c>
      <c r="CV36">
        <v>345.82</v>
      </c>
      <c r="CW36">
        <v>379.19</v>
      </c>
      <c r="CX36">
        <v>418.37</v>
      </c>
      <c r="CY36">
        <v>415.3</v>
      </c>
      <c r="CZ36">
        <v>506.52</v>
      </c>
      <c r="DA36">
        <v>495.31</v>
      </c>
      <c r="DB36">
        <v>406.45</v>
      </c>
      <c r="DC36">
        <v>371.32</v>
      </c>
      <c r="DD36">
        <v>382.95</v>
      </c>
      <c r="DE36">
        <v>389.46</v>
      </c>
      <c r="DF36">
        <v>462.37</v>
      </c>
      <c r="DG36">
        <v>421.55</v>
      </c>
      <c r="DH36">
        <v>434.13</v>
      </c>
      <c r="DI36">
        <v>515.01</v>
      </c>
      <c r="DJ36">
        <v>450.97</v>
      </c>
      <c r="DK36">
        <v>366.68</v>
      </c>
      <c r="DL36">
        <v>456.43</v>
      </c>
      <c r="DM36">
        <v>399.45</v>
      </c>
      <c r="DN36">
        <v>395.48</v>
      </c>
      <c r="DO36">
        <v>402.43</v>
      </c>
      <c r="DP36">
        <v>412.04</v>
      </c>
      <c r="DQ36">
        <v>418.94</v>
      </c>
      <c r="DR36">
        <v>431.95</v>
      </c>
      <c r="DS36">
        <v>425.73</v>
      </c>
      <c r="DT36">
        <v>435.33</v>
      </c>
      <c r="DU36">
        <v>409.38</v>
      </c>
      <c r="DV36">
        <v>406.2</v>
      </c>
      <c r="DW36">
        <v>405.92</v>
      </c>
      <c r="DX36">
        <v>479.65</v>
      </c>
      <c r="DY36">
        <v>370.24</v>
      </c>
      <c r="DZ36">
        <v>432.45</v>
      </c>
      <c r="EA36">
        <v>384.55</v>
      </c>
      <c r="EB36">
        <v>479.43</v>
      </c>
      <c r="EC36">
        <v>442.41</v>
      </c>
      <c r="ED36">
        <v>392.93</v>
      </c>
      <c r="EE36">
        <v>349.48</v>
      </c>
      <c r="EF36">
        <v>360.54</v>
      </c>
      <c r="EG36">
        <v>394.66</v>
      </c>
      <c r="EH36">
        <v>396.22</v>
      </c>
      <c r="EI36">
        <v>362</v>
      </c>
      <c r="EJ36">
        <v>335.35</v>
      </c>
      <c r="EK36">
        <v>349.43</v>
      </c>
      <c r="EL36">
        <v>330.12</v>
      </c>
      <c r="EM36">
        <v>392.19</v>
      </c>
      <c r="EN36">
        <v>347.72</v>
      </c>
      <c r="EO36">
        <v>334.6</v>
      </c>
      <c r="EP36">
        <v>416.03</v>
      </c>
      <c r="EQ36">
        <v>368.21</v>
      </c>
      <c r="ER36">
        <v>304.95999999999998</v>
      </c>
      <c r="ES36">
        <v>384.68</v>
      </c>
      <c r="ET36">
        <v>326.89</v>
      </c>
      <c r="EU36">
        <v>342.42</v>
      </c>
      <c r="EV36">
        <v>319.32</v>
      </c>
      <c r="EW36">
        <v>347.25</v>
      </c>
      <c r="EX36">
        <v>348.33</v>
      </c>
      <c r="EY36">
        <v>371.32</v>
      </c>
      <c r="EZ36">
        <v>334.91</v>
      </c>
      <c r="FA36">
        <v>346.96</v>
      </c>
      <c r="FB36">
        <v>337.16</v>
      </c>
      <c r="FC36">
        <v>333.34</v>
      </c>
      <c r="FD36">
        <v>346.83</v>
      </c>
      <c r="FE36">
        <v>361.12</v>
      </c>
      <c r="FF36">
        <v>305.32</v>
      </c>
      <c r="FG36">
        <v>380.12</v>
      </c>
      <c r="FH36">
        <v>346.34</v>
      </c>
      <c r="FI36">
        <v>435.02</v>
      </c>
      <c r="FJ36">
        <v>380.5</v>
      </c>
      <c r="FK36">
        <v>338.48</v>
      </c>
      <c r="FL36">
        <v>591.24</v>
      </c>
      <c r="FM36">
        <v>557.62</v>
      </c>
      <c r="FN36">
        <v>892.16</v>
      </c>
      <c r="FO36">
        <v>797.95</v>
      </c>
      <c r="FP36">
        <v>512.74</v>
      </c>
      <c r="FQ36">
        <v>469.82</v>
      </c>
      <c r="FR36">
        <v>458.68</v>
      </c>
      <c r="FS36">
        <v>558.34</v>
      </c>
      <c r="FT36">
        <v>679.65</v>
      </c>
      <c r="FU36">
        <v>637.99</v>
      </c>
      <c r="FV36">
        <v>835.69</v>
      </c>
      <c r="FW36">
        <v>831.89</v>
      </c>
      <c r="FX36">
        <v>732.54</v>
      </c>
      <c r="FY36">
        <v>550.66</v>
      </c>
      <c r="FZ36">
        <v>667</v>
      </c>
      <c r="GA36">
        <v>616.39</v>
      </c>
      <c r="GB36">
        <v>525.1</v>
      </c>
      <c r="GC36">
        <v>663.42</v>
      </c>
      <c r="GD36">
        <v>570.69000000000005</v>
      </c>
      <c r="GE36">
        <v>581.04</v>
      </c>
      <c r="GF36">
        <v>589.04</v>
      </c>
      <c r="GG36">
        <v>668.87</v>
      </c>
      <c r="GH36">
        <v>632.55999999999995</v>
      </c>
      <c r="GI36">
        <v>566.65</v>
      </c>
      <c r="GJ36">
        <v>585.78</v>
      </c>
      <c r="GK36">
        <v>540.5</v>
      </c>
      <c r="GL36">
        <v>749.7</v>
      </c>
      <c r="GM36">
        <v>555.29999999999995</v>
      </c>
      <c r="GN36">
        <v>574.55999999999995</v>
      </c>
      <c r="GO36">
        <v>488.66</v>
      </c>
      <c r="GP36">
        <v>587.38</v>
      </c>
      <c r="GQ36">
        <v>628.22</v>
      </c>
      <c r="GR36">
        <v>532.39</v>
      </c>
      <c r="GS36">
        <v>-6.15</v>
      </c>
      <c r="GT36">
        <v>-5.98</v>
      </c>
      <c r="GU36">
        <v>-5.73</v>
      </c>
      <c r="GV36">
        <v>-5.76</v>
      </c>
      <c r="GW36">
        <v>-5.91</v>
      </c>
      <c r="GX36">
        <v>-5.98</v>
      </c>
      <c r="GY36">
        <v>-6.06</v>
      </c>
      <c r="GZ36">
        <v>-5.99</v>
      </c>
      <c r="HA36">
        <v>-6.23</v>
      </c>
      <c r="HB36">
        <v>-5.84</v>
      </c>
      <c r="HC36">
        <v>-5.57</v>
      </c>
      <c r="HD36">
        <v>-5.6</v>
      </c>
      <c r="HE36">
        <v>-4.95</v>
      </c>
      <c r="HF36">
        <v>-5.67</v>
      </c>
      <c r="HG36">
        <v>-5.9</v>
      </c>
      <c r="HH36">
        <v>-5.77</v>
      </c>
      <c r="HI36">
        <v>-6.07</v>
      </c>
      <c r="HJ36">
        <v>-5.89</v>
      </c>
      <c r="HK36">
        <v>-6.55</v>
      </c>
      <c r="HL36">
        <v>-6.81</v>
      </c>
      <c r="HM36">
        <v>-6.42</v>
      </c>
      <c r="HN36">
        <v>-4.8499999999999996</v>
      </c>
      <c r="HO36">
        <v>-6.97</v>
      </c>
      <c r="HP36">
        <v>-7.08</v>
      </c>
      <c r="HQ36">
        <v>-6.32</v>
      </c>
      <c r="HR36">
        <v>-6.6</v>
      </c>
      <c r="HS36">
        <v>-6.61</v>
      </c>
      <c r="HT36">
        <v>-5.52</v>
      </c>
      <c r="HU36">
        <v>-4.2300000000000004</v>
      </c>
      <c r="HV36">
        <v>-5</v>
      </c>
      <c r="HW36">
        <v>-5.71</v>
      </c>
      <c r="HX36">
        <v>-1.07</v>
      </c>
      <c r="HY36">
        <v>-5.85</v>
      </c>
      <c r="HZ36">
        <v>-2.2999999999999998</v>
      </c>
      <c r="IA36">
        <v>-4.5</v>
      </c>
      <c r="IB36">
        <v>-0.23</v>
      </c>
      <c r="IC36">
        <v>-1.64</v>
      </c>
      <c r="ID36">
        <v>-6.19</v>
      </c>
      <c r="IE36">
        <v>-4.97</v>
      </c>
      <c r="IF36">
        <v>-5.89</v>
      </c>
      <c r="IG36">
        <v>-2.42</v>
      </c>
      <c r="IH36">
        <v>0.24</v>
      </c>
      <c r="II36">
        <v>-3.14</v>
      </c>
      <c r="IJ36">
        <v>-5.52</v>
      </c>
      <c r="IK36">
        <v>-0.31</v>
      </c>
      <c r="IL36">
        <v>-1.1000000000000001</v>
      </c>
      <c r="IM36">
        <v>-4.95</v>
      </c>
      <c r="IN36">
        <v>-0.97</v>
      </c>
      <c r="IO36">
        <v>-5.21</v>
      </c>
      <c r="IP36">
        <v>-2.19</v>
      </c>
      <c r="IQ36">
        <v>-0.99</v>
      </c>
      <c r="IR36">
        <v>-2.89</v>
      </c>
      <c r="IS36">
        <v>-1.28</v>
      </c>
      <c r="IT36">
        <v>-0.71</v>
      </c>
      <c r="IU36">
        <v>-0.05</v>
      </c>
      <c r="IV36">
        <v>-1.1000000000000001</v>
      </c>
      <c r="IW36">
        <v>-1.73</v>
      </c>
      <c r="IX36">
        <v>-2.09</v>
      </c>
      <c r="IY36">
        <v>-5.37</v>
      </c>
      <c r="IZ36">
        <v>0.34</v>
      </c>
      <c r="JA36">
        <v>1.47</v>
      </c>
      <c r="JB36">
        <v>-2.1</v>
      </c>
      <c r="JC36">
        <v>-3.27</v>
      </c>
      <c r="JD36">
        <v>-4.79</v>
      </c>
      <c r="JE36">
        <v>1</v>
      </c>
      <c r="JF36">
        <v>-1.82</v>
      </c>
      <c r="JG36">
        <v>-0.3</v>
      </c>
      <c r="JH36">
        <v>-0.68</v>
      </c>
      <c r="JI36">
        <v>1.95</v>
      </c>
      <c r="JJ36">
        <v>4.5599999999999996</v>
      </c>
      <c r="JK36">
        <v>-3.45</v>
      </c>
      <c r="JL36">
        <v>-1.46</v>
      </c>
      <c r="JM36">
        <v>-1.31</v>
      </c>
      <c r="JN36">
        <v>0.7</v>
      </c>
      <c r="JO36">
        <v>3.27</v>
      </c>
      <c r="JP36">
        <v>-1.03</v>
      </c>
      <c r="JQ36">
        <v>-1.0900000000000001</v>
      </c>
      <c r="JR36">
        <v>0.16</v>
      </c>
      <c r="JS36">
        <v>0.02</v>
      </c>
      <c r="JT36">
        <v>-1.44</v>
      </c>
      <c r="JU36">
        <v>5.0199999999999996</v>
      </c>
      <c r="JV36">
        <v>-2.31</v>
      </c>
      <c r="JW36">
        <v>-2.08</v>
      </c>
      <c r="JX36">
        <v>-0.8</v>
      </c>
      <c r="JY36">
        <v>-2.33</v>
      </c>
      <c r="JZ36">
        <v>-0.42</v>
      </c>
      <c r="KA36">
        <v>-0.53</v>
      </c>
      <c r="KB36">
        <v>4.6100000000000003</v>
      </c>
      <c r="KC36">
        <v>0.23</v>
      </c>
      <c r="KD36">
        <v>-0.96</v>
      </c>
      <c r="KE36">
        <v>0.62</v>
      </c>
      <c r="KF36">
        <v>-1.61</v>
      </c>
      <c r="KG36">
        <v>2.59</v>
      </c>
      <c r="KH36">
        <v>2.61</v>
      </c>
      <c r="KI36">
        <v>1.67</v>
      </c>
      <c r="KJ36">
        <v>-1.74</v>
      </c>
      <c r="KK36">
        <v>2</v>
      </c>
      <c r="KL36">
        <v>5.96</v>
      </c>
      <c r="KM36">
        <v>-1.79</v>
      </c>
    </row>
    <row r="37" spans="1:299" x14ac:dyDescent="0.25">
      <c r="A37">
        <v>35</v>
      </c>
      <c r="B37" s="1">
        <v>41487</v>
      </c>
      <c r="C37">
        <v>840.76</v>
      </c>
      <c r="D37">
        <v>841.03</v>
      </c>
      <c r="E37">
        <v>904.71</v>
      </c>
      <c r="F37">
        <v>932.65</v>
      </c>
      <c r="G37">
        <v>859</v>
      </c>
      <c r="H37">
        <v>894.15</v>
      </c>
      <c r="I37">
        <v>800.2</v>
      </c>
      <c r="J37">
        <v>805.94</v>
      </c>
      <c r="K37">
        <v>878.93</v>
      </c>
      <c r="L37">
        <v>782.93</v>
      </c>
      <c r="M37">
        <v>820.47</v>
      </c>
      <c r="N37">
        <v>783.73</v>
      </c>
      <c r="O37">
        <v>785.86</v>
      </c>
      <c r="P37">
        <v>730.26</v>
      </c>
      <c r="Q37">
        <v>829.72</v>
      </c>
      <c r="R37">
        <v>751.37</v>
      </c>
      <c r="S37">
        <v>791.03</v>
      </c>
      <c r="T37">
        <v>755.98</v>
      </c>
      <c r="U37">
        <v>781.54</v>
      </c>
      <c r="V37">
        <v>877.3</v>
      </c>
      <c r="W37">
        <v>785.3</v>
      </c>
      <c r="X37">
        <v>765.46</v>
      </c>
      <c r="Y37">
        <v>955.64</v>
      </c>
      <c r="Z37">
        <v>910.28</v>
      </c>
      <c r="AA37">
        <v>866.6</v>
      </c>
      <c r="AB37">
        <v>888.14</v>
      </c>
      <c r="AC37">
        <v>885.76</v>
      </c>
      <c r="AD37">
        <v>811.99</v>
      </c>
      <c r="AE37">
        <v>851.77</v>
      </c>
      <c r="AF37">
        <v>850.41</v>
      </c>
      <c r="AG37">
        <v>839.52</v>
      </c>
      <c r="AH37">
        <v>837.58</v>
      </c>
      <c r="AI37">
        <v>888.96</v>
      </c>
      <c r="AJ37">
        <v>463.03</v>
      </c>
      <c r="AK37">
        <v>490.29</v>
      </c>
      <c r="AL37">
        <v>514.91</v>
      </c>
      <c r="AM37">
        <v>544.77</v>
      </c>
      <c r="AN37">
        <v>493.54</v>
      </c>
      <c r="AO37">
        <v>509.72</v>
      </c>
      <c r="AP37">
        <v>470.55</v>
      </c>
      <c r="AQ37">
        <v>482.79</v>
      </c>
      <c r="AR37">
        <v>517.26</v>
      </c>
      <c r="AS37">
        <v>453.75</v>
      </c>
      <c r="AT37">
        <v>482.94</v>
      </c>
      <c r="AU37">
        <v>466.4</v>
      </c>
      <c r="AV37">
        <v>468.24</v>
      </c>
      <c r="AW37">
        <v>434.32</v>
      </c>
      <c r="AX37">
        <v>488.12</v>
      </c>
      <c r="AY37">
        <v>442.83</v>
      </c>
      <c r="AZ37">
        <v>462.1</v>
      </c>
      <c r="BA37">
        <v>438.32</v>
      </c>
      <c r="BB37">
        <v>430.14</v>
      </c>
      <c r="BC37">
        <v>460.06</v>
      </c>
      <c r="BD37">
        <v>441.98</v>
      </c>
      <c r="BE37">
        <v>418.54</v>
      </c>
      <c r="BF37">
        <v>493.09</v>
      </c>
      <c r="BG37">
        <v>461.07</v>
      </c>
      <c r="BH37">
        <v>449.01</v>
      </c>
      <c r="BI37">
        <v>445.14</v>
      </c>
      <c r="BJ37">
        <v>434.98</v>
      </c>
      <c r="BK37">
        <v>469.05</v>
      </c>
      <c r="BL37">
        <v>499.36</v>
      </c>
      <c r="BM37">
        <v>504.69</v>
      </c>
      <c r="BN37">
        <v>496.83</v>
      </c>
      <c r="BO37">
        <v>491.74</v>
      </c>
      <c r="BP37">
        <v>509.77</v>
      </c>
      <c r="BQ37">
        <v>377.73</v>
      </c>
      <c r="BR37">
        <v>350.74</v>
      </c>
      <c r="BS37">
        <v>389.8</v>
      </c>
      <c r="BT37">
        <v>387.88</v>
      </c>
      <c r="BU37">
        <v>365.46</v>
      </c>
      <c r="BV37">
        <v>384.43</v>
      </c>
      <c r="BW37">
        <v>329.65</v>
      </c>
      <c r="BX37">
        <v>323.14999999999998</v>
      </c>
      <c r="BY37">
        <v>361.67</v>
      </c>
      <c r="BZ37">
        <v>329.18</v>
      </c>
      <c r="CA37">
        <v>337.53</v>
      </c>
      <c r="CB37">
        <v>317.33</v>
      </c>
      <c r="CC37">
        <v>317.62</v>
      </c>
      <c r="CD37">
        <v>295.94</v>
      </c>
      <c r="CE37">
        <v>341.6</v>
      </c>
      <c r="CF37">
        <v>308.54000000000002</v>
      </c>
      <c r="CG37">
        <v>328.93</v>
      </c>
      <c r="CH37">
        <v>317.66000000000003</v>
      </c>
      <c r="CI37">
        <v>351.4</v>
      </c>
      <c r="CJ37">
        <v>417.24</v>
      </c>
      <c r="CK37">
        <v>343.32</v>
      </c>
      <c r="CL37">
        <v>346.92</v>
      </c>
      <c r="CM37">
        <v>462.55</v>
      </c>
      <c r="CN37">
        <v>449.21</v>
      </c>
      <c r="CO37">
        <v>417.59</v>
      </c>
      <c r="CP37">
        <v>443</v>
      </c>
      <c r="CQ37">
        <v>450.78</v>
      </c>
      <c r="CR37">
        <v>342.94</v>
      </c>
      <c r="CS37">
        <v>352.41</v>
      </c>
      <c r="CT37">
        <v>345.72</v>
      </c>
      <c r="CU37">
        <v>342.69</v>
      </c>
      <c r="CV37">
        <v>345.84</v>
      </c>
      <c r="CW37">
        <v>379.19</v>
      </c>
      <c r="CX37">
        <v>420.8</v>
      </c>
      <c r="CY37">
        <v>418.92</v>
      </c>
      <c r="CZ37">
        <v>504.34</v>
      </c>
      <c r="DA37">
        <v>495.06</v>
      </c>
      <c r="DB37">
        <v>420.56</v>
      </c>
      <c r="DC37">
        <v>371.39</v>
      </c>
      <c r="DD37">
        <v>383.44</v>
      </c>
      <c r="DE37">
        <v>391.37</v>
      </c>
      <c r="DF37">
        <v>462.04</v>
      </c>
      <c r="DG37">
        <v>422.94</v>
      </c>
      <c r="DH37">
        <v>432.3</v>
      </c>
      <c r="DI37">
        <v>520.88</v>
      </c>
      <c r="DJ37">
        <v>453.81</v>
      </c>
      <c r="DK37">
        <v>367.97</v>
      </c>
      <c r="DL37">
        <v>458.8</v>
      </c>
      <c r="DM37">
        <v>401.69</v>
      </c>
      <c r="DN37">
        <v>395.28</v>
      </c>
      <c r="DO37">
        <v>401.7</v>
      </c>
      <c r="DP37">
        <v>413.4</v>
      </c>
      <c r="DQ37">
        <v>419.91</v>
      </c>
      <c r="DR37">
        <v>432.25</v>
      </c>
      <c r="DS37">
        <v>424.63</v>
      </c>
      <c r="DT37">
        <v>435.63</v>
      </c>
      <c r="DU37">
        <v>411.1</v>
      </c>
      <c r="DV37">
        <v>414.41</v>
      </c>
      <c r="DW37">
        <v>424.68</v>
      </c>
      <c r="DX37">
        <v>479.8</v>
      </c>
      <c r="DY37">
        <v>368.57</v>
      </c>
      <c r="DZ37">
        <v>434.82</v>
      </c>
      <c r="EA37">
        <v>399.73</v>
      </c>
      <c r="EB37">
        <v>478.99</v>
      </c>
      <c r="EC37">
        <v>442.41</v>
      </c>
      <c r="ED37">
        <v>392.69</v>
      </c>
      <c r="EE37">
        <v>350.7</v>
      </c>
      <c r="EF37">
        <v>362.31</v>
      </c>
      <c r="EG37">
        <v>392.18</v>
      </c>
      <c r="EH37">
        <v>395.63</v>
      </c>
      <c r="EI37">
        <v>364.46</v>
      </c>
      <c r="EJ37">
        <v>335.48</v>
      </c>
      <c r="EK37">
        <v>350.19</v>
      </c>
      <c r="EL37">
        <v>332.34</v>
      </c>
      <c r="EM37">
        <v>404.66</v>
      </c>
      <c r="EN37">
        <v>350.19</v>
      </c>
      <c r="EO37">
        <v>332.35</v>
      </c>
      <c r="EP37">
        <v>422.69</v>
      </c>
      <c r="EQ37">
        <v>376.86</v>
      </c>
      <c r="ER37">
        <v>306.79000000000002</v>
      </c>
      <c r="ES37">
        <v>388.1</v>
      </c>
      <c r="ET37">
        <v>329.99</v>
      </c>
      <c r="EU37">
        <v>342.11</v>
      </c>
      <c r="EV37">
        <v>327.31</v>
      </c>
      <c r="EW37">
        <v>347.49</v>
      </c>
      <c r="EX37">
        <v>349.13</v>
      </c>
      <c r="EY37">
        <v>370.91</v>
      </c>
      <c r="EZ37">
        <v>333.33</v>
      </c>
      <c r="FA37">
        <v>347.41</v>
      </c>
      <c r="FB37">
        <v>338.92</v>
      </c>
      <c r="FC37">
        <v>333.24</v>
      </c>
      <c r="FD37">
        <v>348.28</v>
      </c>
      <c r="FE37">
        <v>361.19</v>
      </c>
      <c r="FF37">
        <v>302.97000000000003</v>
      </c>
      <c r="FG37">
        <v>380.35</v>
      </c>
      <c r="FH37">
        <v>349.25</v>
      </c>
      <c r="FI37">
        <v>434.37</v>
      </c>
      <c r="FJ37">
        <v>380.46</v>
      </c>
      <c r="FK37">
        <v>338.11</v>
      </c>
      <c r="FL37">
        <v>596.32000000000005</v>
      </c>
      <c r="FM37">
        <v>565.48</v>
      </c>
      <c r="FN37">
        <v>890.82</v>
      </c>
      <c r="FO37">
        <v>798.75</v>
      </c>
      <c r="FP37">
        <v>551.15</v>
      </c>
      <c r="FQ37">
        <v>469.82</v>
      </c>
      <c r="FR37">
        <v>458.68</v>
      </c>
      <c r="FS37">
        <v>559.63</v>
      </c>
      <c r="FT37">
        <v>649.88</v>
      </c>
      <c r="FU37">
        <v>636.85</v>
      </c>
      <c r="FV37">
        <v>835.27</v>
      </c>
      <c r="FW37">
        <v>835.8</v>
      </c>
      <c r="FX37">
        <v>719.36</v>
      </c>
      <c r="FY37">
        <v>550.66</v>
      </c>
      <c r="FZ37">
        <v>667</v>
      </c>
      <c r="GA37">
        <v>616.39</v>
      </c>
      <c r="GB37">
        <v>525.1</v>
      </c>
      <c r="GC37">
        <v>639.14</v>
      </c>
      <c r="GD37">
        <v>574.4</v>
      </c>
      <c r="GE37">
        <v>582.44000000000005</v>
      </c>
      <c r="GF37">
        <v>590.79999999999995</v>
      </c>
      <c r="GG37">
        <v>668.87</v>
      </c>
      <c r="GH37">
        <v>632.55999999999995</v>
      </c>
      <c r="GI37">
        <v>568.47</v>
      </c>
      <c r="GJ37">
        <v>611.03</v>
      </c>
      <c r="GK37">
        <v>590.23</v>
      </c>
      <c r="GL37">
        <v>749.92</v>
      </c>
      <c r="GM37">
        <v>555.29999999999995</v>
      </c>
      <c r="GN37">
        <v>581.74</v>
      </c>
      <c r="GO37">
        <v>531.86</v>
      </c>
      <c r="GP37">
        <v>587.38</v>
      </c>
      <c r="GQ37">
        <v>628.29</v>
      </c>
      <c r="GR37">
        <v>532.39</v>
      </c>
      <c r="GS37">
        <v>0.57999999999999996</v>
      </c>
      <c r="GT37">
        <v>0.87</v>
      </c>
      <c r="GU37">
        <v>-0.43</v>
      </c>
      <c r="GV37">
        <v>-0.05</v>
      </c>
      <c r="GW37">
        <v>3.47</v>
      </c>
      <c r="GX37">
        <v>0.02</v>
      </c>
      <c r="GY37">
        <v>0.13</v>
      </c>
      <c r="GZ37">
        <v>0.49</v>
      </c>
      <c r="HA37">
        <v>-7.0000000000000007E-2</v>
      </c>
      <c r="HB37">
        <v>0.33</v>
      </c>
      <c r="HC37">
        <v>-0.42</v>
      </c>
      <c r="HD37">
        <v>1.1399999999999999</v>
      </c>
      <c r="HE37">
        <v>0.63</v>
      </c>
      <c r="HF37">
        <v>0.35</v>
      </c>
      <c r="HG37">
        <v>0.52</v>
      </c>
      <c r="HH37">
        <v>0.56000000000000005</v>
      </c>
      <c r="HI37">
        <v>-0.05</v>
      </c>
      <c r="HJ37">
        <v>-0.18</v>
      </c>
      <c r="HK37">
        <v>0.33</v>
      </c>
      <c r="HL37">
        <v>0.23</v>
      </c>
      <c r="HM37">
        <v>7.0000000000000007E-2</v>
      </c>
      <c r="HN37">
        <v>-0.26</v>
      </c>
      <c r="HO37">
        <v>7.0000000000000007E-2</v>
      </c>
      <c r="HP37">
        <v>0.42</v>
      </c>
      <c r="HQ37">
        <v>2.02</v>
      </c>
      <c r="HR37">
        <v>4.62</v>
      </c>
      <c r="HS37">
        <v>0.03</v>
      </c>
      <c r="HT37">
        <v>-0.45</v>
      </c>
      <c r="HU37">
        <v>0.55000000000000004</v>
      </c>
      <c r="HV37">
        <v>3.95</v>
      </c>
      <c r="HW37">
        <v>-0.09</v>
      </c>
      <c r="HX37">
        <v>0</v>
      </c>
      <c r="HY37">
        <v>-0.06</v>
      </c>
      <c r="HZ37">
        <v>-1.74</v>
      </c>
      <c r="IA37">
        <v>-3.67</v>
      </c>
      <c r="IB37">
        <v>-0.66</v>
      </c>
      <c r="IC37">
        <v>-1.69</v>
      </c>
      <c r="ID37">
        <v>-2.93</v>
      </c>
      <c r="IE37">
        <v>-4.95</v>
      </c>
      <c r="IF37">
        <v>-5.77</v>
      </c>
      <c r="IG37">
        <v>-1.94</v>
      </c>
      <c r="IH37">
        <v>0.17</v>
      </c>
      <c r="II37">
        <v>-2.82</v>
      </c>
      <c r="IJ37">
        <v>-5.91</v>
      </c>
      <c r="IK37">
        <v>0.83</v>
      </c>
      <c r="IL37">
        <v>-0.48</v>
      </c>
      <c r="IM37">
        <v>-4.6100000000000003</v>
      </c>
      <c r="IN37">
        <v>-0.45</v>
      </c>
      <c r="IO37">
        <v>-4.68</v>
      </c>
      <c r="IP37">
        <v>-2.2400000000000002</v>
      </c>
      <c r="IQ37">
        <v>-1.17</v>
      </c>
      <c r="IR37">
        <v>-2.58</v>
      </c>
      <c r="IS37">
        <v>-1.05</v>
      </c>
      <c r="IT37">
        <v>-0.64</v>
      </c>
      <c r="IU37">
        <v>-0.31</v>
      </c>
      <c r="IV37">
        <v>-1.03</v>
      </c>
      <c r="IW37">
        <v>-1.31</v>
      </c>
      <c r="IX37">
        <v>-0.12</v>
      </c>
      <c r="IY37">
        <v>-1</v>
      </c>
      <c r="IZ37">
        <v>0.37</v>
      </c>
      <c r="JA37">
        <v>1.02</v>
      </c>
      <c r="JB37">
        <v>-1.56</v>
      </c>
      <c r="JC37">
        <v>0.55000000000000004</v>
      </c>
      <c r="JD37">
        <v>-4.87</v>
      </c>
      <c r="JE37">
        <v>1</v>
      </c>
      <c r="JF37">
        <v>-1.88</v>
      </c>
      <c r="JG37">
        <v>-0.51</v>
      </c>
      <c r="JH37">
        <v>-1.34</v>
      </c>
      <c r="JI37">
        <v>1.17</v>
      </c>
      <c r="JJ37">
        <v>-0.16</v>
      </c>
      <c r="JK37">
        <v>-2.77</v>
      </c>
      <c r="JL37">
        <v>-1.82</v>
      </c>
      <c r="JM37">
        <v>-1.67</v>
      </c>
      <c r="JN37">
        <v>-0.49</v>
      </c>
      <c r="JO37">
        <v>0.98</v>
      </c>
      <c r="JP37">
        <v>-1.02</v>
      </c>
      <c r="JQ37">
        <v>-1.67</v>
      </c>
      <c r="JR37">
        <v>1.31</v>
      </c>
      <c r="JS37">
        <v>0.46</v>
      </c>
      <c r="JT37">
        <v>-1.1100000000000001</v>
      </c>
      <c r="JU37">
        <v>0.53</v>
      </c>
      <c r="JV37">
        <v>-0.93</v>
      </c>
      <c r="JW37">
        <v>-2.37</v>
      </c>
      <c r="JX37">
        <v>-0.98</v>
      </c>
      <c r="JY37">
        <v>-2.15</v>
      </c>
      <c r="JZ37">
        <v>-0.27</v>
      </c>
      <c r="KA37">
        <v>-0.4</v>
      </c>
      <c r="KB37">
        <v>3.82</v>
      </c>
      <c r="KC37">
        <v>0.4</v>
      </c>
      <c r="KD37">
        <v>-0.74</v>
      </c>
      <c r="KE37">
        <v>0.71</v>
      </c>
      <c r="KF37">
        <v>-0.55000000000000004</v>
      </c>
      <c r="KG37">
        <v>2.02</v>
      </c>
      <c r="KH37">
        <v>1.7</v>
      </c>
      <c r="KI37">
        <v>-0.82</v>
      </c>
      <c r="KJ37">
        <v>1.78</v>
      </c>
      <c r="KK37">
        <v>-3.1</v>
      </c>
      <c r="KL37">
        <v>1.03</v>
      </c>
      <c r="KM37">
        <v>-1.92</v>
      </c>
    </row>
    <row r="38" spans="1:299" x14ac:dyDescent="0.25">
      <c r="A38">
        <v>36</v>
      </c>
      <c r="B38" s="1">
        <v>41518</v>
      </c>
      <c r="C38">
        <v>845.31</v>
      </c>
      <c r="D38">
        <v>856.9</v>
      </c>
      <c r="E38">
        <v>910.84</v>
      </c>
      <c r="F38">
        <v>937.5</v>
      </c>
      <c r="G38">
        <v>861.51</v>
      </c>
      <c r="H38">
        <v>897.75</v>
      </c>
      <c r="I38">
        <v>832.54</v>
      </c>
      <c r="J38">
        <v>807.85</v>
      </c>
      <c r="K38">
        <v>881.56</v>
      </c>
      <c r="L38">
        <v>787.14</v>
      </c>
      <c r="M38">
        <v>830.49</v>
      </c>
      <c r="N38">
        <v>791.35</v>
      </c>
      <c r="O38">
        <v>792.04</v>
      </c>
      <c r="P38">
        <v>737.09</v>
      </c>
      <c r="Q38">
        <v>833.74</v>
      </c>
      <c r="R38">
        <v>756.1</v>
      </c>
      <c r="S38">
        <v>792.83</v>
      </c>
      <c r="T38">
        <v>756.78</v>
      </c>
      <c r="U38">
        <v>781.06</v>
      </c>
      <c r="V38">
        <v>880.06</v>
      </c>
      <c r="W38">
        <v>786.25</v>
      </c>
      <c r="X38">
        <v>767.85</v>
      </c>
      <c r="Y38">
        <v>961.68</v>
      </c>
      <c r="Z38">
        <v>912.85</v>
      </c>
      <c r="AA38">
        <v>870.95</v>
      </c>
      <c r="AB38">
        <v>893.84</v>
      </c>
      <c r="AC38">
        <v>889.24</v>
      </c>
      <c r="AD38">
        <v>814.93</v>
      </c>
      <c r="AE38">
        <v>854.16</v>
      </c>
      <c r="AF38">
        <v>855.14</v>
      </c>
      <c r="AG38">
        <v>839.91</v>
      </c>
      <c r="AH38">
        <v>838.23</v>
      </c>
      <c r="AI38">
        <v>894.85</v>
      </c>
      <c r="AJ38">
        <v>465.76</v>
      </c>
      <c r="AK38">
        <v>492.96</v>
      </c>
      <c r="AL38">
        <v>521.04</v>
      </c>
      <c r="AM38">
        <v>549.62</v>
      </c>
      <c r="AN38">
        <v>493.86</v>
      </c>
      <c r="AO38">
        <v>513.32000000000005</v>
      </c>
      <c r="AP38">
        <v>473.37</v>
      </c>
      <c r="AQ38">
        <v>484.69</v>
      </c>
      <c r="AR38">
        <v>521.4</v>
      </c>
      <c r="AS38">
        <v>456.55</v>
      </c>
      <c r="AT38">
        <v>482.76</v>
      </c>
      <c r="AU38">
        <v>474.02</v>
      </c>
      <c r="AV38">
        <v>474.43</v>
      </c>
      <c r="AW38">
        <v>441.15</v>
      </c>
      <c r="AX38">
        <v>492.05</v>
      </c>
      <c r="AY38">
        <v>447.56</v>
      </c>
      <c r="AZ38">
        <v>463.9</v>
      </c>
      <c r="BA38">
        <v>439.12</v>
      </c>
      <c r="BB38">
        <v>429.66</v>
      </c>
      <c r="BC38">
        <v>462.52</v>
      </c>
      <c r="BD38">
        <v>442.92</v>
      </c>
      <c r="BE38">
        <v>420.93</v>
      </c>
      <c r="BF38">
        <v>499.13</v>
      </c>
      <c r="BG38">
        <v>463.04</v>
      </c>
      <c r="BH38">
        <v>452.63</v>
      </c>
      <c r="BI38">
        <v>450.84</v>
      </c>
      <c r="BJ38">
        <v>437.07</v>
      </c>
      <c r="BK38">
        <v>470.69</v>
      </c>
      <c r="BL38">
        <v>501.75</v>
      </c>
      <c r="BM38">
        <v>509.42</v>
      </c>
      <c r="BN38">
        <v>497.22</v>
      </c>
      <c r="BO38">
        <v>492.39</v>
      </c>
      <c r="BP38">
        <v>515.66</v>
      </c>
      <c r="BQ38">
        <v>379.55</v>
      </c>
      <c r="BR38">
        <v>363.94</v>
      </c>
      <c r="BS38">
        <v>389.8</v>
      </c>
      <c r="BT38">
        <v>387.88</v>
      </c>
      <c r="BU38">
        <v>367.65</v>
      </c>
      <c r="BV38">
        <v>384.43</v>
      </c>
      <c r="BW38">
        <v>359.17</v>
      </c>
      <c r="BX38">
        <v>323.16000000000003</v>
      </c>
      <c r="BY38">
        <v>360.16</v>
      </c>
      <c r="BZ38">
        <v>330.59</v>
      </c>
      <c r="CA38">
        <v>347.73</v>
      </c>
      <c r="CB38">
        <v>317.33</v>
      </c>
      <c r="CC38">
        <v>317.61</v>
      </c>
      <c r="CD38">
        <v>295.94</v>
      </c>
      <c r="CE38">
        <v>341.69</v>
      </c>
      <c r="CF38">
        <v>308.54000000000002</v>
      </c>
      <c r="CG38">
        <v>328.93</v>
      </c>
      <c r="CH38">
        <v>317.66000000000003</v>
      </c>
      <c r="CI38">
        <v>351.4</v>
      </c>
      <c r="CJ38">
        <v>417.54</v>
      </c>
      <c r="CK38">
        <v>343.33</v>
      </c>
      <c r="CL38">
        <v>346.92</v>
      </c>
      <c r="CM38">
        <v>462.55</v>
      </c>
      <c r="CN38">
        <v>449.81</v>
      </c>
      <c r="CO38">
        <v>418.32</v>
      </c>
      <c r="CP38">
        <v>443</v>
      </c>
      <c r="CQ38">
        <v>452.17</v>
      </c>
      <c r="CR38">
        <v>344.24</v>
      </c>
      <c r="CS38">
        <v>352.41</v>
      </c>
      <c r="CT38">
        <v>345.72</v>
      </c>
      <c r="CU38">
        <v>342.69</v>
      </c>
      <c r="CV38">
        <v>345.84</v>
      </c>
      <c r="CW38">
        <v>379.19</v>
      </c>
      <c r="CX38">
        <v>423.07</v>
      </c>
      <c r="CY38">
        <v>426.84</v>
      </c>
      <c r="CZ38">
        <v>507.77</v>
      </c>
      <c r="DA38">
        <v>497.64</v>
      </c>
      <c r="DB38">
        <v>421.78</v>
      </c>
      <c r="DC38">
        <v>372.88</v>
      </c>
      <c r="DD38">
        <v>398.94</v>
      </c>
      <c r="DE38">
        <v>392.31</v>
      </c>
      <c r="DF38">
        <v>463.43</v>
      </c>
      <c r="DG38">
        <v>425.23</v>
      </c>
      <c r="DH38">
        <v>437.58</v>
      </c>
      <c r="DI38">
        <v>525.94000000000005</v>
      </c>
      <c r="DJ38">
        <v>457.4</v>
      </c>
      <c r="DK38">
        <v>371.42</v>
      </c>
      <c r="DL38">
        <v>461.01</v>
      </c>
      <c r="DM38">
        <v>404.22</v>
      </c>
      <c r="DN38">
        <v>396.19</v>
      </c>
      <c r="DO38">
        <v>402.15</v>
      </c>
      <c r="DP38">
        <v>413.15</v>
      </c>
      <c r="DQ38">
        <v>421.21</v>
      </c>
      <c r="DR38">
        <v>432.77</v>
      </c>
      <c r="DS38">
        <v>425.94</v>
      </c>
      <c r="DT38">
        <v>438.38</v>
      </c>
      <c r="DU38">
        <v>412.25</v>
      </c>
      <c r="DV38">
        <v>416.48</v>
      </c>
      <c r="DW38">
        <v>427.39</v>
      </c>
      <c r="DX38">
        <v>481.67</v>
      </c>
      <c r="DY38">
        <v>369.9</v>
      </c>
      <c r="DZ38">
        <v>436.04</v>
      </c>
      <c r="EA38">
        <v>401.97</v>
      </c>
      <c r="EB38">
        <v>479.23</v>
      </c>
      <c r="EC38">
        <v>442.76</v>
      </c>
      <c r="ED38">
        <v>395.28</v>
      </c>
      <c r="EE38">
        <v>352.77</v>
      </c>
      <c r="EF38">
        <v>364.26</v>
      </c>
      <c r="EG38">
        <v>396.85</v>
      </c>
      <c r="EH38">
        <v>399.15</v>
      </c>
      <c r="EI38">
        <v>364.68</v>
      </c>
      <c r="EJ38">
        <v>337.87</v>
      </c>
      <c r="EK38">
        <v>352.3</v>
      </c>
      <c r="EL38">
        <v>333.63</v>
      </c>
      <c r="EM38">
        <v>407.9</v>
      </c>
      <c r="EN38">
        <v>352.36</v>
      </c>
      <c r="EO38">
        <v>332.22</v>
      </c>
      <c r="EP38">
        <v>429.58</v>
      </c>
      <c r="EQ38">
        <v>381.83</v>
      </c>
      <c r="ER38">
        <v>311.61</v>
      </c>
      <c r="ES38">
        <v>391.24</v>
      </c>
      <c r="ET38">
        <v>333.52</v>
      </c>
      <c r="EU38">
        <v>343.44</v>
      </c>
      <c r="EV38">
        <v>327.9</v>
      </c>
      <c r="EW38">
        <v>347.11</v>
      </c>
      <c r="EX38">
        <v>350.98</v>
      </c>
      <c r="EY38">
        <v>371.69</v>
      </c>
      <c r="EZ38">
        <v>335.23</v>
      </c>
      <c r="FA38">
        <v>351.65</v>
      </c>
      <c r="FB38">
        <v>340.37</v>
      </c>
      <c r="FC38">
        <v>335.93</v>
      </c>
      <c r="FD38">
        <v>352.74</v>
      </c>
      <c r="FE38">
        <v>362.92</v>
      </c>
      <c r="FF38">
        <v>304.02999999999997</v>
      </c>
      <c r="FG38">
        <v>382.17</v>
      </c>
      <c r="FH38">
        <v>352.53</v>
      </c>
      <c r="FI38">
        <v>434.72</v>
      </c>
      <c r="FJ38">
        <v>380.95</v>
      </c>
      <c r="FK38">
        <v>342.03</v>
      </c>
      <c r="FL38">
        <v>599.19000000000005</v>
      </c>
      <c r="FM38">
        <v>586.74</v>
      </c>
      <c r="FN38">
        <v>890.82</v>
      </c>
      <c r="FO38">
        <v>798.75</v>
      </c>
      <c r="FP38">
        <v>554.45000000000005</v>
      </c>
      <c r="FQ38">
        <v>469.82</v>
      </c>
      <c r="FR38">
        <v>499.73</v>
      </c>
      <c r="FS38">
        <v>559.63</v>
      </c>
      <c r="FT38">
        <v>647.15</v>
      </c>
      <c r="FU38">
        <v>639.58000000000004</v>
      </c>
      <c r="FV38">
        <v>860.5</v>
      </c>
      <c r="FW38">
        <v>835.8</v>
      </c>
      <c r="FX38">
        <v>719.36</v>
      </c>
      <c r="FY38">
        <v>550.66</v>
      </c>
      <c r="FZ38">
        <v>667.2</v>
      </c>
      <c r="GA38">
        <v>616.39</v>
      </c>
      <c r="GB38">
        <v>525.1</v>
      </c>
      <c r="GC38">
        <v>639.14</v>
      </c>
      <c r="GD38">
        <v>574.4</v>
      </c>
      <c r="GE38">
        <v>582.84</v>
      </c>
      <c r="GF38">
        <v>590.79999999999995</v>
      </c>
      <c r="GG38">
        <v>668.87</v>
      </c>
      <c r="GH38">
        <v>632.55999999999995</v>
      </c>
      <c r="GI38">
        <v>569.20000000000005</v>
      </c>
      <c r="GJ38">
        <v>612.07000000000005</v>
      </c>
      <c r="GK38">
        <v>590.23</v>
      </c>
      <c r="GL38">
        <v>752.25</v>
      </c>
      <c r="GM38">
        <v>557.41</v>
      </c>
      <c r="GN38">
        <v>581.74</v>
      </c>
      <c r="GO38">
        <v>531.86</v>
      </c>
      <c r="GP38">
        <v>587.38</v>
      </c>
      <c r="GQ38">
        <v>628.29</v>
      </c>
      <c r="GR38">
        <v>532.39</v>
      </c>
      <c r="GS38">
        <v>0.54</v>
      </c>
      <c r="GT38">
        <v>1.89</v>
      </c>
      <c r="GU38">
        <v>0.68</v>
      </c>
      <c r="GV38">
        <v>0.52</v>
      </c>
      <c r="GW38">
        <v>0.28999999999999998</v>
      </c>
      <c r="GX38">
        <v>0.4</v>
      </c>
      <c r="GY38">
        <v>4.04</v>
      </c>
      <c r="GZ38">
        <v>0.24</v>
      </c>
      <c r="HA38">
        <v>0.3</v>
      </c>
      <c r="HB38">
        <v>0.54</v>
      </c>
      <c r="HC38">
        <v>1.22</v>
      </c>
      <c r="HD38">
        <v>0.97</v>
      </c>
      <c r="HE38">
        <v>0.79</v>
      </c>
      <c r="HF38">
        <v>0.94</v>
      </c>
      <c r="HG38">
        <v>0.48</v>
      </c>
      <c r="HH38">
        <v>0.63</v>
      </c>
      <c r="HI38">
        <v>0.23</v>
      </c>
      <c r="HJ38">
        <v>0.11</v>
      </c>
      <c r="HK38">
        <v>-0.06</v>
      </c>
      <c r="HL38">
        <v>0.31</v>
      </c>
      <c r="HM38">
        <v>0.12</v>
      </c>
      <c r="HN38">
        <v>0.31</v>
      </c>
      <c r="HO38">
        <v>0.63</v>
      </c>
      <c r="HP38">
        <v>0.28000000000000003</v>
      </c>
      <c r="HQ38">
        <v>0.5</v>
      </c>
      <c r="HR38">
        <v>0.64</v>
      </c>
      <c r="HS38">
        <v>0.39</v>
      </c>
      <c r="HT38">
        <v>0.36</v>
      </c>
      <c r="HU38">
        <v>0.28000000000000003</v>
      </c>
      <c r="HV38">
        <v>0.56000000000000005</v>
      </c>
      <c r="HW38">
        <v>0.05</v>
      </c>
      <c r="HX38">
        <v>0.08</v>
      </c>
      <c r="HY38">
        <v>0.66</v>
      </c>
      <c r="HZ38">
        <v>-1.21</v>
      </c>
      <c r="IA38">
        <v>-1.85</v>
      </c>
      <c r="IB38">
        <v>0.02</v>
      </c>
      <c r="IC38">
        <v>-1.18</v>
      </c>
      <c r="ID38">
        <v>-2.65</v>
      </c>
      <c r="IE38">
        <v>-4.5599999999999996</v>
      </c>
      <c r="IF38">
        <v>-1.96</v>
      </c>
      <c r="IG38">
        <v>-1.71</v>
      </c>
      <c r="IH38">
        <v>0.47</v>
      </c>
      <c r="II38">
        <v>-2.2999999999999998</v>
      </c>
      <c r="IJ38">
        <v>-4.76</v>
      </c>
      <c r="IK38">
        <v>1.81</v>
      </c>
      <c r="IL38">
        <v>0.3</v>
      </c>
      <c r="IM38">
        <v>-3.72</v>
      </c>
      <c r="IN38">
        <v>0.03</v>
      </c>
      <c r="IO38">
        <v>-4.08</v>
      </c>
      <c r="IP38">
        <v>-2.0099999999999998</v>
      </c>
      <c r="IQ38">
        <v>-1.06</v>
      </c>
      <c r="IR38">
        <v>-2.64</v>
      </c>
      <c r="IS38">
        <v>-0.74</v>
      </c>
      <c r="IT38">
        <v>-0.52</v>
      </c>
      <c r="IU38">
        <v>0</v>
      </c>
      <c r="IV38">
        <v>-0.41</v>
      </c>
      <c r="IW38">
        <v>-1.03</v>
      </c>
      <c r="IX38">
        <v>0.38</v>
      </c>
      <c r="IY38">
        <v>-0.37</v>
      </c>
      <c r="IZ38">
        <v>0.76</v>
      </c>
      <c r="JA38">
        <v>1.39</v>
      </c>
      <c r="JB38">
        <v>-1.29</v>
      </c>
      <c r="JC38">
        <v>1.1100000000000001</v>
      </c>
      <c r="JD38">
        <v>-4.83</v>
      </c>
      <c r="JE38">
        <v>1.08</v>
      </c>
      <c r="JF38">
        <v>-1.23</v>
      </c>
      <c r="JG38">
        <v>-0.22</v>
      </c>
      <c r="JH38">
        <v>0.47</v>
      </c>
      <c r="JI38">
        <v>1.24</v>
      </c>
      <c r="JJ38">
        <v>0.33</v>
      </c>
      <c r="JK38">
        <v>-2.29</v>
      </c>
      <c r="JL38">
        <v>-1.44</v>
      </c>
      <c r="JM38">
        <v>2.39</v>
      </c>
      <c r="JN38">
        <v>-0.77</v>
      </c>
      <c r="JO38">
        <v>0.65</v>
      </c>
      <c r="JP38">
        <v>-0.9</v>
      </c>
      <c r="JQ38">
        <v>-3.14</v>
      </c>
      <c r="JR38">
        <v>2.4</v>
      </c>
      <c r="JS38">
        <v>1.22</v>
      </c>
      <c r="JT38">
        <v>-0.09</v>
      </c>
      <c r="JU38">
        <v>0.91</v>
      </c>
      <c r="JV38">
        <v>-0.37</v>
      </c>
      <c r="JW38">
        <v>-2.0299999999999998</v>
      </c>
      <c r="JX38">
        <v>-0.83</v>
      </c>
      <c r="JY38">
        <v>-2.25</v>
      </c>
      <c r="JZ38">
        <v>-7.0000000000000007E-2</v>
      </c>
      <c r="KA38">
        <v>-0.18</v>
      </c>
      <c r="KB38">
        <v>4.16</v>
      </c>
      <c r="KC38">
        <v>0.63</v>
      </c>
      <c r="KD38">
        <v>-0.57999999999999996</v>
      </c>
      <c r="KE38">
        <v>0.83</v>
      </c>
      <c r="KF38">
        <v>-0.32</v>
      </c>
      <c r="KG38">
        <v>2.19</v>
      </c>
      <c r="KH38">
        <v>1.59</v>
      </c>
      <c r="KI38">
        <v>-0.81</v>
      </c>
      <c r="KJ38">
        <v>2.2999999999999998</v>
      </c>
      <c r="KK38">
        <v>-4.32</v>
      </c>
      <c r="KL38">
        <v>1.1499999999999999</v>
      </c>
      <c r="KM38">
        <v>-0.74</v>
      </c>
    </row>
    <row r="39" spans="1:299" x14ac:dyDescent="0.25">
      <c r="A39">
        <v>37</v>
      </c>
      <c r="B39" s="1">
        <v>41548</v>
      </c>
      <c r="C39">
        <v>849.07</v>
      </c>
      <c r="D39">
        <v>864.77</v>
      </c>
      <c r="E39">
        <v>916.09</v>
      </c>
      <c r="F39">
        <v>943.58</v>
      </c>
      <c r="G39">
        <v>866.92</v>
      </c>
      <c r="H39">
        <v>926.89</v>
      </c>
      <c r="I39">
        <v>839.83</v>
      </c>
      <c r="J39">
        <v>815.65</v>
      </c>
      <c r="K39">
        <v>892.25</v>
      </c>
      <c r="L39">
        <v>791.4</v>
      </c>
      <c r="M39">
        <v>836.89</v>
      </c>
      <c r="N39">
        <v>788.92</v>
      </c>
      <c r="O39">
        <v>798.39</v>
      </c>
      <c r="P39">
        <v>737.9</v>
      </c>
      <c r="Q39">
        <v>836.48</v>
      </c>
      <c r="R39">
        <v>759.37</v>
      </c>
      <c r="S39">
        <v>792.25</v>
      </c>
      <c r="T39">
        <v>759.15</v>
      </c>
      <c r="U39">
        <v>786.99</v>
      </c>
      <c r="V39">
        <v>880.88</v>
      </c>
      <c r="W39">
        <v>785.94</v>
      </c>
      <c r="X39">
        <v>772.15</v>
      </c>
      <c r="Y39">
        <v>965.16</v>
      </c>
      <c r="Z39">
        <v>913.02</v>
      </c>
      <c r="AA39">
        <v>872.4</v>
      </c>
      <c r="AB39">
        <v>893.67</v>
      </c>
      <c r="AC39">
        <v>894.28</v>
      </c>
      <c r="AD39">
        <v>815.63</v>
      </c>
      <c r="AE39">
        <v>867.3</v>
      </c>
      <c r="AF39">
        <v>856.38</v>
      </c>
      <c r="AG39">
        <v>879.53</v>
      </c>
      <c r="AH39">
        <v>841.72</v>
      </c>
      <c r="AI39">
        <v>894.19</v>
      </c>
      <c r="AJ39">
        <v>468.27</v>
      </c>
      <c r="AK39">
        <v>499.94</v>
      </c>
      <c r="AL39">
        <v>528.55999999999995</v>
      </c>
      <c r="AM39">
        <v>555.70000000000005</v>
      </c>
      <c r="AN39">
        <v>499.27</v>
      </c>
      <c r="AO39">
        <v>519.08000000000004</v>
      </c>
      <c r="AP39">
        <v>480.66</v>
      </c>
      <c r="AQ39">
        <v>492.49</v>
      </c>
      <c r="AR39">
        <v>531.79999999999995</v>
      </c>
      <c r="AS39">
        <v>459.89</v>
      </c>
      <c r="AT39">
        <v>489.12</v>
      </c>
      <c r="AU39">
        <v>472.78</v>
      </c>
      <c r="AV39">
        <v>474.69</v>
      </c>
      <c r="AW39">
        <v>442.38</v>
      </c>
      <c r="AX39">
        <v>494.79</v>
      </c>
      <c r="AY39">
        <v>450.83</v>
      </c>
      <c r="AZ39">
        <v>463.41</v>
      </c>
      <c r="BA39">
        <v>441.49</v>
      </c>
      <c r="BB39">
        <v>435.59</v>
      </c>
      <c r="BC39">
        <v>463.84</v>
      </c>
      <c r="BD39">
        <v>442.62</v>
      </c>
      <c r="BE39">
        <v>425.23</v>
      </c>
      <c r="BF39">
        <v>500.89</v>
      </c>
      <c r="BG39">
        <v>464.95</v>
      </c>
      <c r="BH39">
        <v>453.54</v>
      </c>
      <c r="BI39">
        <v>450.67</v>
      </c>
      <c r="BJ39">
        <v>440.02</v>
      </c>
      <c r="BK39">
        <v>471.39</v>
      </c>
      <c r="BL39">
        <v>503.9</v>
      </c>
      <c r="BM39">
        <v>510.66</v>
      </c>
      <c r="BN39">
        <v>500.57</v>
      </c>
      <c r="BO39">
        <v>495.88</v>
      </c>
      <c r="BP39">
        <v>515.01</v>
      </c>
      <c r="BQ39">
        <v>380.8</v>
      </c>
      <c r="BR39">
        <v>364.83</v>
      </c>
      <c r="BS39">
        <v>387.53</v>
      </c>
      <c r="BT39">
        <v>387.88</v>
      </c>
      <c r="BU39">
        <v>367.65</v>
      </c>
      <c r="BV39">
        <v>407.81</v>
      </c>
      <c r="BW39">
        <v>359.17</v>
      </c>
      <c r="BX39">
        <v>323.16000000000003</v>
      </c>
      <c r="BY39">
        <v>360.45</v>
      </c>
      <c r="BZ39">
        <v>331.51</v>
      </c>
      <c r="CA39">
        <v>347.77</v>
      </c>
      <c r="CB39">
        <v>316.14</v>
      </c>
      <c r="CC39">
        <v>323.7</v>
      </c>
      <c r="CD39">
        <v>295.52</v>
      </c>
      <c r="CE39">
        <v>341.69</v>
      </c>
      <c r="CF39">
        <v>308.54000000000002</v>
      </c>
      <c r="CG39">
        <v>328.84</v>
      </c>
      <c r="CH39">
        <v>317.66000000000003</v>
      </c>
      <c r="CI39">
        <v>351.4</v>
      </c>
      <c r="CJ39">
        <v>417.04</v>
      </c>
      <c r="CK39">
        <v>343.32</v>
      </c>
      <c r="CL39">
        <v>346.92</v>
      </c>
      <c r="CM39">
        <v>464.27</v>
      </c>
      <c r="CN39">
        <v>448.07</v>
      </c>
      <c r="CO39">
        <v>418.86</v>
      </c>
      <c r="CP39">
        <v>443</v>
      </c>
      <c r="CQ39">
        <v>454.26</v>
      </c>
      <c r="CR39">
        <v>344.24</v>
      </c>
      <c r="CS39">
        <v>363.4</v>
      </c>
      <c r="CT39">
        <v>345.72</v>
      </c>
      <c r="CU39">
        <v>378.96</v>
      </c>
      <c r="CV39">
        <v>345.84</v>
      </c>
      <c r="CW39">
        <v>379.18</v>
      </c>
      <c r="CX39">
        <v>424.93</v>
      </c>
      <c r="CY39">
        <v>430.76</v>
      </c>
      <c r="CZ39">
        <v>510.71</v>
      </c>
      <c r="DA39">
        <v>500.87</v>
      </c>
      <c r="DB39">
        <v>424.43</v>
      </c>
      <c r="DC39">
        <v>385</v>
      </c>
      <c r="DD39">
        <v>402.45</v>
      </c>
      <c r="DE39">
        <v>396.11</v>
      </c>
      <c r="DF39">
        <v>469.04</v>
      </c>
      <c r="DG39">
        <v>427.52</v>
      </c>
      <c r="DH39">
        <v>440.95</v>
      </c>
      <c r="DI39">
        <v>524.30999999999995</v>
      </c>
      <c r="DJ39">
        <v>461.06</v>
      </c>
      <c r="DK39">
        <v>371.83</v>
      </c>
      <c r="DL39">
        <v>462.53</v>
      </c>
      <c r="DM39">
        <v>405.96</v>
      </c>
      <c r="DN39">
        <v>395.91</v>
      </c>
      <c r="DO39">
        <v>403.39</v>
      </c>
      <c r="DP39">
        <v>416.29</v>
      </c>
      <c r="DQ39">
        <v>421.59</v>
      </c>
      <c r="DR39">
        <v>432.59</v>
      </c>
      <c r="DS39">
        <v>428.33</v>
      </c>
      <c r="DT39">
        <v>439.96</v>
      </c>
      <c r="DU39">
        <v>412.33</v>
      </c>
      <c r="DV39">
        <v>417.19</v>
      </c>
      <c r="DW39">
        <v>427.31</v>
      </c>
      <c r="DX39">
        <v>484.41</v>
      </c>
      <c r="DY39">
        <v>370.23</v>
      </c>
      <c r="DZ39">
        <v>442.76</v>
      </c>
      <c r="EA39">
        <v>402.58</v>
      </c>
      <c r="EB39">
        <v>501.85</v>
      </c>
      <c r="EC39">
        <v>444.62</v>
      </c>
      <c r="ED39">
        <v>395.01</v>
      </c>
      <c r="EE39">
        <v>354.68</v>
      </c>
      <c r="EF39">
        <v>369.44</v>
      </c>
      <c r="EG39">
        <v>402.56</v>
      </c>
      <c r="EH39">
        <v>403.58</v>
      </c>
      <c r="EI39">
        <v>368.69</v>
      </c>
      <c r="EJ39">
        <v>341.65</v>
      </c>
      <c r="EK39">
        <v>357.72</v>
      </c>
      <c r="EL39">
        <v>339</v>
      </c>
      <c r="EM39">
        <v>416.02</v>
      </c>
      <c r="EN39">
        <v>354.93</v>
      </c>
      <c r="EO39">
        <v>336.61</v>
      </c>
      <c r="EP39">
        <v>428.46</v>
      </c>
      <c r="EQ39">
        <v>382.03</v>
      </c>
      <c r="ER39">
        <v>312.48</v>
      </c>
      <c r="ES39">
        <v>393.44</v>
      </c>
      <c r="ET39">
        <v>335.96</v>
      </c>
      <c r="EU39">
        <v>343.07</v>
      </c>
      <c r="EV39">
        <v>329.67</v>
      </c>
      <c r="EW39">
        <v>351.9</v>
      </c>
      <c r="EX39">
        <v>352</v>
      </c>
      <c r="EY39">
        <v>371.43</v>
      </c>
      <c r="EZ39">
        <v>338.65</v>
      </c>
      <c r="FA39">
        <v>352.88</v>
      </c>
      <c r="FB39">
        <v>341.77</v>
      </c>
      <c r="FC39">
        <v>336.61</v>
      </c>
      <c r="FD39">
        <v>352.6</v>
      </c>
      <c r="FE39">
        <v>365.35</v>
      </c>
      <c r="FF39">
        <v>304.49</v>
      </c>
      <c r="FG39">
        <v>383.82</v>
      </c>
      <c r="FH39">
        <v>353.38</v>
      </c>
      <c r="FI39">
        <v>437.63</v>
      </c>
      <c r="FJ39">
        <v>383.66</v>
      </c>
      <c r="FK39">
        <v>341.59</v>
      </c>
      <c r="FL39">
        <v>601.16</v>
      </c>
      <c r="FM39">
        <v>588.15</v>
      </c>
      <c r="FN39">
        <v>885.65</v>
      </c>
      <c r="FO39">
        <v>798.75</v>
      </c>
      <c r="FP39">
        <v>554.45000000000005</v>
      </c>
      <c r="FQ39">
        <v>498.39</v>
      </c>
      <c r="FR39">
        <v>499.73</v>
      </c>
      <c r="FS39">
        <v>559.63</v>
      </c>
      <c r="FT39">
        <v>647.66999999999996</v>
      </c>
      <c r="FU39">
        <v>641.37</v>
      </c>
      <c r="FV39">
        <v>860.58</v>
      </c>
      <c r="FW39">
        <v>832.63</v>
      </c>
      <c r="FX39">
        <v>733.17</v>
      </c>
      <c r="FY39">
        <v>549.89</v>
      </c>
      <c r="FZ39">
        <v>667.2</v>
      </c>
      <c r="GA39">
        <v>616.39</v>
      </c>
      <c r="GB39">
        <v>524.95000000000005</v>
      </c>
      <c r="GC39">
        <v>639.14</v>
      </c>
      <c r="GD39">
        <v>574.4</v>
      </c>
      <c r="GE39">
        <v>582.14</v>
      </c>
      <c r="GF39">
        <v>590.79999999999995</v>
      </c>
      <c r="GG39">
        <v>668.87</v>
      </c>
      <c r="GH39">
        <v>634.9</v>
      </c>
      <c r="GI39">
        <v>566.98</v>
      </c>
      <c r="GJ39">
        <v>612.86</v>
      </c>
      <c r="GK39">
        <v>590.23</v>
      </c>
      <c r="GL39">
        <v>755.71</v>
      </c>
      <c r="GM39">
        <v>557.41</v>
      </c>
      <c r="GN39">
        <v>599.89</v>
      </c>
      <c r="GO39">
        <v>531.86</v>
      </c>
      <c r="GP39">
        <v>649.53</v>
      </c>
      <c r="GQ39">
        <v>628.29</v>
      </c>
      <c r="GR39">
        <v>532.39</v>
      </c>
      <c r="GS39">
        <v>0.44</v>
      </c>
      <c r="GT39">
        <v>0.92</v>
      </c>
      <c r="GU39">
        <v>0.57999999999999996</v>
      </c>
      <c r="GV39">
        <v>0.65</v>
      </c>
      <c r="GW39">
        <v>0.63</v>
      </c>
      <c r="GX39">
        <v>3.25</v>
      </c>
      <c r="GY39">
        <v>0.88</v>
      </c>
      <c r="GZ39">
        <v>0.97</v>
      </c>
      <c r="HA39">
        <v>1.21</v>
      </c>
      <c r="HB39">
        <v>0.54</v>
      </c>
      <c r="HC39">
        <v>0.77</v>
      </c>
      <c r="HD39">
        <v>-0.31</v>
      </c>
      <c r="HE39">
        <v>0.8</v>
      </c>
      <c r="HF39">
        <v>0.11</v>
      </c>
      <c r="HG39">
        <v>0.33</v>
      </c>
      <c r="HH39">
        <v>0.43</v>
      </c>
      <c r="HI39">
        <v>-7.0000000000000007E-2</v>
      </c>
      <c r="HJ39">
        <v>0.31</v>
      </c>
      <c r="HK39">
        <v>0.76</v>
      </c>
      <c r="HL39">
        <v>0.09</v>
      </c>
      <c r="HM39">
        <v>-0.04</v>
      </c>
      <c r="HN39">
        <v>0.56000000000000005</v>
      </c>
      <c r="HO39">
        <v>0.36</v>
      </c>
      <c r="HP39">
        <v>0.02</v>
      </c>
      <c r="HQ39">
        <v>0.17</v>
      </c>
      <c r="HR39">
        <v>-0.02</v>
      </c>
      <c r="HS39">
        <v>0.56999999999999995</v>
      </c>
      <c r="HT39">
        <v>0.09</v>
      </c>
      <c r="HU39">
        <v>1.54</v>
      </c>
      <c r="HV39">
        <v>0.15</v>
      </c>
      <c r="HW39">
        <v>4.72</v>
      </c>
      <c r="HX39">
        <v>0.42</v>
      </c>
      <c r="HY39">
        <v>-7.0000000000000007E-2</v>
      </c>
      <c r="HZ39">
        <v>-0.77</v>
      </c>
      <c r="IA39">
        <v>-0.95</v>
      </c>
      <c r="IB39">
        <v>0.59</v>
      </c>
      <c r="IC39">
        <v>-0.54</v>
      </c>
      <c r="ID39">
        <v>-2.04</v>
      </c>
      <c r="IE39">
        <v>-1.47</v>
      </c>
      <c r="IF39">
        <v>-1.1100000000000001</v>
      </c>
      <c r="IG39">
        <v>-0.76</v>
      </c>
      <c r="IH39">
        <v>1.69</v>
      </c>
      <c r="II39">
        <v>-1.77</v>
      </c>
      <c r="IJ39">
        <v>-4.03</v>
      </c>
      <c r="IK39">
        <v>1.49</v>
      </c>
      <c r="IL39">
        <v>1.1000000000000001</v>
      </c>
      <c r="IM39">
        <v>-3.62</v>
      </c>
      <c r="IN39">
        <v>0.36</v>
      </c>
      <c r="IO39">
        <v>-3.66</v>
      </c>
      <c r="IP39">
        <v>-2.09</v>
      </c>
      <c r="IQ39">
        <v>-0.75</v>
      </c>
      <c r="IR39">
        <v>-1.9</v>
      </c>
      <c r="IS39">
        <v>-0.64</v>
      </c>
      <c r="IT39">
        <v>-0.56000000000000005</v>
      </c>
      <c r="IU39">
        <v>0.56000000000000005</v>
      </c>
      <c r="IV39">
        <v>-0.05</v>
      </c>
      <c r="IW39">
        <v>-1.01</v>
      </c>
      <c r="IX39">
        <v>0.55000000000000004</v>
      </c>
      <c r="IY39">
        <v>-0.38</v>
      </c>
      <c r="IZ39">
        <v>1.33</v>
      </c>
      <c r="JA39">
        <v>1.47</v>
      </c>
      <c r="JB39">
        <v>0.23</v>
      </c>
      <c r="JC39">
        <v>1.26</v>
      </c>
      <c r="JD39">
        <v>-0.34</v>
      </c>
      <c r="JE39">
        <v>1.5</v>
      </c>
      <c r="JF39">
        <v>-1.3</v>
      </c>
      <c r="JG39">
        <v>-0.12</v>
      </c>
      <c r="JH39">
        <v>-0.51</v>
      </c>
      <c r="JI39">
        <v>1.19</v>
      </c>
      <c r="JJ39">
        <v>0.38</v>
      </c>
      <c r="JK39">
        <v>-1.99</v>
      </c>
      <c r="JL39">
        <v>1.82</v>
      </c>
      <c r="JM39">
        <v>-0.84</v>
      </c>
      <c r="JN39">
        <v>-0.33</v>
      </c>
      <c r="JO39">
        <v>1.99</v>
      </c>
      <c r="JP39">
        <v>-0.6</v>
      </c>
      <c r="JQ39">
        <v>-2.4900000000000002</v>
      </c>
      <c r="JR39">
        <v>1.82</v>
      </c>
      <c r="JS39">
        <v>1.49</v>
      </c>
      <c r="JT39">
        <v>0.14000000000000001</v>
      </c>
      <c r="JU39">
        <v>0.63</v>
      </c>
      <c r="JV39">
        <v>-0.08</v>
      </c>
      <c r="JW39">
        <v>-2.2400000000000002</v>
      </c>
      <c r="JX39">
        <v>-0.54</v>
      </c>
      <c r="JY39">
        <v>-1.69</v>
      </c>
      <c r="JZ39">
        <v>-0.17</v>
      </c>
      <c r="KA39">
        <v>-0.22</v>
      </c>
      <c r="KB39">
        <v>2.17</v>
      </c>
      <c r="KC39">
        <v>0.55000000000000004</v>
      </c>
      <c r="KD39">
        <v>-0.6</v>
      </c>
      <c r="KE39">
        <v>0.95</v>
      </c>
      <c r="KF39">
        <v>-0.21</v>
      </c>
      <c r="KG39">
        <v>2.34</v>
      </c>
      <c r="KH39">
        <v>1.65</v>
      </c>
      <c r="KI39">
        <v>0.54</v>
      </c>
      <c r="KJ39">
        <v>2.04</v>
      </c>
      <c r="KK39">
        <v>-0.08</v>
      </c>
      <c r="KL39">
        <v>1.47</v>
      </c>
      <c r="KM39">
        <v>-0.83</v>
      </c>
    </row>
    <row r="40" spans="1:299" x14ac:dyDescent="0.25">
      <c r="A40">
        <v>38</v>
      </c>
      <c r="B40" s="1">
        <v>41579</v>
      </c>
      <c r="C40">
        <v>852.62</v>
      </c>
      <c r="D40">
        <v>867</v>
      </c>
      <c r="E40">
        <v>916.1</v>
      </c>
      <c r="F40">
        <v>945.53</v>
      </c>
      <c r="G40">
        <v>867.62</v>
      </c>
      <c r="H40">
        <v>927.66</v>
      </c>
      <c r="I40">
        <v>842.57</v>
      </c>
      <c r="J40">
        <v>825.96</v>
      </c>
      <c r="K40">
        <v>892.03</v>
      </c>
      <c r="L40">
        <v>797.72</v>
      </c>
      <c r="M40">
        <v>855.89</v>
      </c>
      <c r="N40">
        <v>793.03</v>
      </c>
      <c r="O40">
        <v>802.2</v>
      </c>
      <c r="P40">
        <v>771.73</v>
      </c>
      <c r="Q40">
        <v>835.12</v>
      </c>
      <c r="R40">
        <v>760.26</v>
      </c>
      <c r="S40">
        <v>795.06</v>
      </c>
      <c r="T40">
        <v>759.76</v>
      </c>
      <c r="U40">
        <v>789.99</v>
      </c>
      <c r="V40">
        <v>884.56</v>
      </c>
      <c r="W40">
        <v>789.45</v>
      </c>
      <c r="X40">
        <v>770.73</v>
      </c>
      <c r="Y40">
        <v>964.53</v>
      </c>
      <c r="Z40">
        <v>918.91</v>
      </c>
      <c r="AA40">
        <v>871.89</v>
      </c>
      <c r="AB40">
        <v>891.92</v>
      </c>
      <c r="AC40">
        <v>898.77</v>
      </c>
      <c r="AD40">
        <v>812.39</v>
      </c>
      <c r="AE40">
        <v>867.79</v>
      </c>
      <c r="AF40">
        <v>856.37</v>
      </c>
      <c r="AG40">
        <v>879.23</v>
      </c>
      <c r="AH40">
        <v>843.1</v>
      </c>
      <c r="AI40">
        <v>894.83</v>
      </c>
      <c r="AJ40">
        <v>471.51</v>
      </c>
      <c r="AK40">
        <v>502.13</v>
      </c>
      <c r="AL40">
        <v>528.57000000000005</v>
      </c>
      <c r="AM40">
        <v>557.65</v>
      </c>
      <c r="AN40">
        <v>499.97</v>
      </c>
      <c r="AO40">
        <v>519.85</v>
      </c>
      <c r="AP40">
        <v>483.4</v>
      </c>
      <c r="AQ40">
        <v>502.15</v>
      </c>
      <c r="AR40">
        <v>531.58000000000004</v>
      </c>
      <c r="AS40">
        <v>465.38</v>
      </c>
      <c r="AT40">
        <v>507.53</v>
      </c>
      <c r="AU40">
        <v>475.4</v>
      </c>
      <c r="AV40">
        <v>484.58</v>
      </c>
      <c r="AW40">
        <v>448.7</v>
      </c>
      <c r="AX40">
        <v>493.43</v>
      </c>
      <c r="AY40">
        <v>450.62</v>
      </c>
      <c r="AZ40">
        <v>466.22</v>
      </c>
      <c r="BA40">
        <v>442.1</v>
      </c>
      <c r="BB40">
        <v>438.59</v>
      </c>
      <c r="BC40">
        <v>467.54</v>
      </c>
      <c r="BD40">
        <v>446.12</v>
      </c>
      <c r="BE40">
        <v>424.59</v>
      </c>
      <c r="BF40">
        <v>500.22</v>
      </c>
      <c r="BG40">
        <v>470.84</v>
      </c>
      <c r="BH40">
        <v>452.58</v>
      </c>
      <c r="BI40">
        <v>448.92</v>
      </c>
      <c r="BJ40">
        <v>441.55</v>
      </c>
      <c r="BK40">
        <v>469.39</v>
      </c>
      <c r="BL40">
        <v>504.39</v>
      </c>
      <c r="BM40">
        <v>510.65</v>
      </c>
      <c r="BN40">
        <v>500.27</v>
      </c>
      <c r="BO40">
        <v>497.28</v>
      </c>
      <c r="BP40">
        <v>515.65</v>
      </c>
      <c r="BQ40">
        <v>381.11</v>
      </c>
      <c r="BR40">
        <v>364.87</v>
      </c>
      <c r="BS40">
        <v>387.53</v>
      </c>
      <c r="BT40">
        <v>387.88</v>
      </c>
      <c r="BU40">
        <v>367.65</v>
      </c>
      <c r="BV40">
        <v>407.81</v>
      </c>
      <c r="BW40">
        <v>359.17</v>
      </c>
      <c r="BX40">
        <v>323.81</v>
      </c>
      <c r="BY40">
        <v>360.45</v>
      </c>
      <c r="BZ40">
        <v>332.34</v>
      </c>
      <c r="CA40">
        <v>348.36</v>
      </c>
      <c r="CB40">
        <v>317.63</v>
      </c>
      <c r="CC40">
        <v>317.62</v>
      </c>
      <c r="CD40">
        <v>323.02999999999997</v>
      </c>
      <c r="CE40">
        <v>341.69</v>
      </c>
      <c r="CF40">
        <v>309.64</v>
      </c>
      <c r="CG40">
        <v>328.84</v>
      </c>
      <c r="CH40">
        <v>317.66000000000003</v>
      </c>
      <c r="CI40">
        <v>351.4</v>
      </c>
      <c r="CJ40">
        <v>417.02</v>
      </c>
      <c r="CK40">
        <v>343.33</v>
      </c>
      <c r="CL40">
        <v>346.14</v>
      </c>
      <c r="CM40">
        <v>464.31</v>
      </c>
      <c r="CN40">
        <v>448.07</v>
      </c>
      <c r="CO40">
        <v>419.31</v>
      </c>
      <c r="CP40">
        <v>443</v>
      </c>
      <c r="CQ40">
        <v>457.22</v>
      </c>
      <c r="CR40">
        <v>343</v>
      </c>
      <c r="CS40">
        <v>363.4</v>
      </c>
      <c r="CT40">
        <v>345.72</v>
      </c>
      <c r="CU40">
        <v>378.96</v>
      </c>
      <c r="CV40">
        <v>345.82</v>
      </c>
      <c r="CW40">
        <v>379.18</v>
      </c>
      <c r="CX40">
        <v>426.72</v>
      </c>
      <c r="CY40">
        <v>431.88</v>
      </c>
      <c r="CZ40">
        <v>510.71</v>
      </c>
      <c r="DA40">
        <v>501.92</v>
      </c>
      <c r="DB40">
        <v>424.77</v>
      </c>
      <c r="DC40">
        <v>385.31</v>
      </c>
      <c r="DD40">
        <v>403.77</v>
      </c>
      <c r="DE40">
        <v>401.11</v>
      </c>
      <c r="DF40">
        <v>468.94</v>
      </c>
      <c r="DG40">
        <v>430.94</v>
      </c>
      <c r="DH40">
        <v>450.96</v>
      </c>
      <c r="DI40">
        <v>527.03</v>
      </c>
      <c r="DJ40">
        <v>463.27</v>
      </c>
      <c r="DK40">
        <v>388.86</v>
      </c>
      <c r="DL40">
        <v>461.79</v>
      </c>
      <c r="DM40">
        <v>406.45</v>
      </c>
      <c r="DN40">
        <v>397.3</v>
      </c>
      <c r="DO40">
        <v>403.72</v>
      </c>
      <c r="DP40">
        <v>417.88</v>
      </c>
      <c r="DQ40">
        <v>423.36</v>
      </c>
      <c r="DR40">
        <v>434.54</v>
      </c>
      <c r="DS40">
        <v>427.56</v>
      </c>
      <c r="DT40">
        <v>439.65</v>
      </c>
      <c r="DU40">
        <v>415.01</v>
      </c>
      <c r="DV40">
        <v>416.94</v>
      </c>
      <c r="DW40">
        <v>426.45</v>
      </c>
      <c r="DX40">
        <v>486.84</v>
      </c>
      <c r="DY40">
        <v>368.75</v>
      </c>
      <c r="DZ40">
        <v>443.02</v>
      </c>
      <c r="EA40">
        <v>402.58</v>
      </c>
      <c r="EB40">
        <v>501.7</v>
      </c>
      <c r="EC40">
        <v>445.33</v>
      </c>
      <c r="ED40">
        <v>395.28</v>
      </c>
      <c r="EE40">
        <v>357.13</v>
      </c>
      <c r="EF40">
        <v>371.06</v>
      </c>
      <c r="EG40">
        <v>402.56</v>
      </c>
      <c r="EH40">
        <v>404.99</v>
      </c>
      <c r="EI40">
        <v>369.21</v>
      </c>
      <c r="EJ40">
        <v>342.16</v>
      </c>
      <c r="EK40">
        <v>359.76</v>
      </c>
      <c r="EL40">
        <v>345.65</v>
      </c>
      <c r="EM40">
        <v>415.85</v>
      </c>
      <c r="EN40">
        <v>359.15</v>
      </c>
      <c r="EO40">
        <v>349.26</v>
      </c>
      <c r="EP40">
        <v>430.82</v>
      </c>
      <c r="EQ40">
        <v>389.97</v>
      </c>
      <c r="ER40">
        <v>316.95</v>
      </c>
      <c r="ES40">
        <v>392.37</v>
      </c>
      <c r="ET40">
        <v>335.79</v>
      </c>
      <c r="EU40">
        <v>345.16</v>
      </c>
      <c r="EV40">
        <v>330.13</v>
      </c>
      <c r="EW40">
        <v>354.33</v>
      </c>
      <c r="EX40">
        <v>354.81</v>
      </c>
      <c r="EY40">
        <v>374.36</v>
      </c>
      <c r="EZ40">
        <v>338.14</v>
      </c>
      <c r="FA40">
        <v>352.42</v>
      </c>
      <c r="FB40">
        <v>346.11</v>
      </c>
      <c r="FC40">
        <v>335.9</v>
      </c>
      <c r="FD40">
        <v>351.22</v>
      </c>
      <c r="FE40">
        <v>366.63</v>
      </c>
      <c r="FF40">
        <v>303.20999999999998</v>
      </c>
      <c r="FG40">
        <v>384.2</v>
      </c>
      <c r="FH40">
        <v>353.38</v>
      </c>
      <c r="FI40">
        <v>437.37</v>
      </c>
      <c r="FJ40">
        <v>384.73</v>
      </c>
      <c r="FK40">
        <v>342</v>
      </c>
      <c r="FL40">
        <v>601.64</v>
      </c>
      <c r="FM40">
        <v>588.21</v>
      </c>
      <c r="FN40">
        <v>885.65</v>
      </c>
      <c r="FO40">
        <v>798.75</v>
      </c>
      <c r="FP40">
        <v>554.45000000000005</v>
      </c>
      <c r="FQ40">
        <v>498.39</v>
      </c>
      <c r="FR40">
        <v>499.73</v>
      </c>
      <c r="FS40">
        <v>560.75</v>
      </c>
      <c r="FT40">
        <v>647.66999999999996</v>
      </c>
      <c r="FU40">
        <v>642.98</v>
      </c>
      <c r="FV40">
        <v>862.05</v>
      </c>
      <c r="FW40">
        <v>836.54</v>
      </c>
      <c r="FX40">
        <v>719.38</v>
      </c>
      <c r="FY40">
        <v>601.08000000000004</v>
      </c>
      <c r="FZ40">
        <v>667.2</v>
      </c>
      <c r="GA40">
        <v>618.61</v>
      </c>
      <c r="GB40">
        <v>524.95000000000005</v>
      </c>
      <c r="GC40">
        <v>639.14</v>
      </c>
      <c r="GD40">
        <v>574.4</v>
      </c>
      <c r="GE40">
        <v>582.14</v>
      </c>
      <c r="GF40">
        <v>590.79999999999995</v>
      </c>
      <c r="GG40">
        <v>667.39</v>
      </c>
      <c r="GH40">
        <v>634.96</v>
      </c>
      <c r="GI40">
        <v>566.98</v>
      </c>
      <c r="GJ40">
        <v>613.54</v>
      </c>
      <c r="GK40">
        <v>590.23</v>
      </c>
      <c r="GL40">
        <v>760.62</v>
      </c>
      <c r="GM40">
        <v>555.41</v>
      </c>
      <c r="GN40">
        <v>599.89</v>
      </c>
      <c r="GO40">
        <v>531.86</v>
      </c>
      <c r="GP40">
        <v>649.53</v>
      </c>
      <c r="GQ40">
        <v>628.22</v>
      </c>
      <c r="GR40">
        <v>532.39</v>
      </c>
      <c r="GS40">
        <v>0.42</v>
      </c>
      <c r="GT40">
        <v>0.26</v>
      </c>
      <c r="GU40">
        <v>0</v>
      </c>
      <c r="GV40">
        <v>0.21</v>
      </c>
      <c r="GW40">
        <v>0.08</v>
      </c>
      <c r="GX40">
        <v>0.08</v>
      </c>
      <c r="GY40">
        <v>0.33</v>
      </c>
      <c r="GZ40">
        <v>1.26</v>
      </c>
      <c r="HA40">
        <v>-0.02</v>
      </c>
      <c r="HB40">
        <v>0.8</v>
      </c>
      <c r="HC40">
        <v>2.27</v>
      </c>
      <c r="HD40">
        <v>0.52</v>
      </c>
      <c r="HE40">
        <v>0.48</v>
      </c>
      <c r="HF40">
        <v>4.58</v>
      </c>
      <c r="HG40">
        <v>-0.16</v>
      </c>
      <c r="HH40">
        <v>0.12</v>
      </c>
      <c r="HI40">
        <v>0.35</v>
      </c>
      <c r="HJ40">
        <v>0.08</v>
      </c>
      <c r="HK40">
        <v>0.38</v>
      </c>
      <c r="HL40">
        <v>0.42</v>
      </c>
      <c r="HM40">
        <v>0.45</v>
      </c>
      <c r="HN40">
        <v>-0.18</v>
      </c>
      <c r="HO40">
        <v>-7.0000000000000007E-2</v>
      </c>
      <c r="HP40">
        <v>0.65</v>
      </c>
      <c r="HQ40">
        <v>-0.06</v>
      </c>
      <c r="HR40">
        <v>-0.2</v>
      </c>
      <c r="HS40">
        <v>0.5</v>
      </c>
      <c r="HT40">
        <v>-0.4</v>
      </c>
      <c r="HU40">
        <v>0.06</v>
      </c>
      <c r="HV40">
        <v>0</v>
      </c>
      <c r="HW40">
        <v>-0.03</v>
      </c>
      <c r="HX40">
        <v>0.16</v>
      </c>
      <c r="HY40">
        <v>7.0000000000000007E-2</v>
      </c>
      <c r="HZ40">
        <v>-0.35</v>
      </c>
      <c r="IA40">
        <v>-0.69</v>
      </c>
      <c r="IB40">
        <v>0.59</v>
      </c>
      <c r="IC40">
        <v>-0.33</v>
      </c>
      <c r="ID40">
        <v>-1.96</v>
      </c>
      <c r="IE40">
        <v>-1.39</v>
      </c>
      <c r="IF40">
        <v>-0.78</v>
      </c>
      <c r="IG40">
        <v>0.5</v>
      </c>
      <c r="IH40">
        <v>1.67</v>
      </c>
      <c r="II40">
        <v>-0.99</v>
      </c>
      <c r="IJ40">
        <v>-1.85</v>
      </c>
      <c r="IK40">
        <v>2.02</v>
      </c>
      <c r="IL40">
        <v>1.59</v>
      </c>
      <c r="IM40">
        <v>0.8</v>
      </c>
      <c r="IN40">
        <v>0.19</v>
      </c>
      <c r="IO40">
        <v>-3.55</v>
      </c>
      <c r="IP40">
        <v>-1.74</v>
      </c>
      <c r="IQ40">
        <v>-0.67</v>
      </c>
      <c r="IR40">
        <v>-1.52</v>
      </c>
      <c r="IS40">
        <v>-0.23</v>
      </c>
      <c r="IT40">
        <v>-0.12</v>
      </c>
      <c r="IU40">
        <v>0.38</v>
      </c>
      <c r="IV40">
        <v>-0.11</v>
      </c>
      <c r="IW40">
        <v>-0.38</v>
      </c>
      <c r="IX40">
        <v>0.49</v>
      </c>
      <c r="IY40">
        <v>-0.57999999999999996</v>
      </c>
      <c r="IZ40">
        <v>1.84</v>
      </c>
      <c r="JA40">
        <v>1.07</v>
      </c>
      <c r="JB40">
        <v>0.28999999999999998</v>
      </c>
      <c r="JC40">
        <v>1.26</v>
      </c>
      <c r="JD40">
        <v>-0.38</v>
      </c>
      <c r="JE40">
        <v>1.67</v>
      </c>
      <c r="JF40">
        <v>-1.23</v>
      </c>
      <c r="JG40">
        <v>0.08</v>
      </c>
      <c r="JH40">
        <v>-0.4</v>
      </c>
      <c r="JI40">
        <v>1.1100000000000001</v>
      </c>
      <c r="JJ40">
        <v>-0.03</v>
      </c>
      <c r="JK40">
        <v>-1.78</v>
      </c>
      <c r="JL40">
        <v>-1.44</v>
      </c>
      <c r="JM40">
        <v>-0.42</v>
      </c>
      <c r="JN40">
        <v>0.64</v>
      </c>
      <c r="JO40">
        <v>2.0499999999999998</v>
      </c>
      <c r="JP40">
        <v>0</v>
      </c>
      <c r="JQ40">
        <v>-0.59</v>
      </c>
      <c r="JR40">
        <v>2.0699999999999998</v>
      </c>
      <c r="JS40">
        <v>1.72</v>
      </c>
      <c r="JT40">
        <v>4.66</v>
      </c>
      <c r="JU40">
        <v>0.21</v>
      </c>
      <c r="JV40">
        <v>-0.43</v>
      </c>
      <c r="JW40">
        <v>-1.77</v>
      </c>
      <c r="JX40">
        <v>-0.54</v>
      </c>
      <c r="JY40">
        <v>-1.3</v>
      </c>
      <c r="JZ40">
        <v>-0.1</v>
      </c>
      <c r="KA40">
        <v>-0.1</v>
      </c>
      <c r="KB40">
        <v>0.59</v>
      </c>
      <c r="KC40">
        <v>0.22</v>
      </c>
      <c r="KD40">
        <v>-0.28000000000000003</v>
      </c>
      <c r="KE40">
        <v>0.82</v>
      </c>
      <c r="KF40">
        <v>-0.5</v>
      </c>
      <c r="KG40">
        <v>2.82</v>
      </c>
      <c r="KH40">
        <v>1.2</v>
      </c>
      <c r="KI40">
        <v>0.51</v>
      </c>
      <c r="KJ40">
        <v>1.75</v>
      </c>
      <c r="KK40">
        <v>0.03</v>
      </c>
      <c r="KL40">
        <v>1.49</v>
      </c>
      <c r="KM40">
        <v>-0.91</v>
      </c>
    </row>
    <row r="41" spans="1:299" x14ac:dyDescent="0.25">
      <c r="A41">
        <v>39</v>
      </c>
      <c r="B41" s="1">
        <v>41609</v>
      </c>
      <c r="C41">
        <v>860.1</v>
      </c>
      <c r="D41">
        <v>871.08</v>
      </c>
      <c r="E41">
        <v>920.48</v>
      </c>
      <c r="F41">
        <v>950.89</v>
      </c>
      <c r="G41">
        <v>871.99</v>
      </c>
      <c r="H41">
        <v>930.11</v>
      </c>
      <c r="I41">
        <v>846.4</v>
      </c>
      <c r="J41">
        <v>830.83</v>
      </c>
      <c r="K41">
        <v>895.32</v>
      </c>
      <c r="L41">
        <v>806.33</v>
      </c>
      <c r="M41">
        <v>860.32</v>
      </c>
      <c r="N41">
        <v>831.32</v>
      </c>
      <c r="O41">
        <v>801.94</v>
      </c>
      <c r="P41">
        <v>773.67</v>
      </c>
      <c r="Q41">
        <v>835.54</v>
      </c>
      <c r="R41">
        <v>791.2</v>
      </c>
      <c r="S41">
        <v>794.33</v>
      </c>
      <c r="T41">
        <v>764.04</v>
      </c>
      <c r="U41">
        <v>792.28</v>
      </c>
      <c r="V41">
        <v>895.16</v>
      </c>
      <c r="W41">
        <v>817.02</v>
      </c>
      <c r="X41">
        <v>771.93</v>
      </c>
      <c r="Y41">
        <v>965.97</v>
      </c>
      <c r="Z41">
        <v>923.74</v>
      </c>
      <c r="AA41">
        <v>873.81</v>
      </c>
      <c r="AB41">
        <v>892.81</v>
      </c>
      <c r="AC41">
        <v>900.84</v>
      </c>
      <c r="AD41">
        <v>815.88</v>
      </c>
      <c r="AE41">
        <v>869.57</v>
      </c>
      <c r="AF41">
        <v>857.45</v>
      </c>
      <c r="AG41">
        <v>883.72</v>
      </c>
      <c r="AH41">
        <v>843.23</v>
      </c>
      <c r="AI41">
        <v>895.78</v>
      </c>
      <c r="AJ41">
        <v>474.1</v>
      </c>
      <c r="AK41">
        <v>505.98</v>
      </c>
      <c r="AL41">
        <v>532.95000000000005</v>
      </c>
      <c r="AM41">
        <v>561.54</v>
      </c>
      <c r="AN41">
        <v>504.34</v>
      </c>
      <c r="AO41">
        <v>522.29999999999995</v>
      </c>
      <c r="AP41">
        <v>487.23</v>
      </c>
      <c r="AQ41">
        <v>507.02</v>
      </c>
      <c r="AR41">
        <v>533.21</v>
      </c>
      <c r="AS41">
        <v>469.99</v>
      </c>
      <c r="AT41">
        <v>512.9</v>
      </c>
      <c r="AU41">
        <v>492.56</v>
      </c>
      <c r="AV41">
        <v>484.32</v>
      </c>
      <c r="AW41">
        <v>450.64</v>
      </c>
      <c r="AX41">
        <v>493.85</v>
      </c>
      <c r="AY41">
        <v>452.61</v>
      </c>
      <c r="AZ41">
        <v>465.51</v>
      </c>
      <c r="BA41">
        <v>446.38</v>
      </c>
      <c r="BB41">
        <v>447.7</v>
      </c>
      <c r="BC41">
        <v>468.78</v>
      </c>
      <c r="BD41">
        <v>443.65</v>
      </c>
      <c r="BE41">
        <v>425.79</v>
      </c>
      <c r="BF41">
        <v>501.66</v>
      </c>
      <c r="BG41">
        <v>474.24</v>
      </c>
      <c r="BH41">
        <v>453.91</v>
      </c>
      <c r="BI41">
        <v>449.81</v>
      </c>
      <c r="BJ41">
        <v>441.34</v>
      </c>
      <c r="BK41">
        <v>472.94</v>
      </c>
      <c r="BL41">
        <v>506.17</v>
      </c>
      <c r="BM41">
        <v>511.73</v>
      </c>
      <c r="BN41">
        <v>504.76</v>
      </c>
      <c r="BO41">
        <v>497.41</v>
      </c>
      <c r="BP41">
        <v>516.6</v>
      </c>
      <c r="BQ41">
        <v>386</v>
      </c>
      <c r="BR41">
        <v>365.1</v>
      </c>
      <c r="BS41">
        <v>387.53</v>
      </c>
      <c r="BT41">
        <v>389.35</v>
      </c>
      <c r="BU41">
        <v>367.65</v>
      </c>
      <c r="BV41">
        <v>407.81</v>
      </c>
      <c r="BW41">
        <v>359.17</v>
      </c>
      <c r="BX41">
        <v>323.81</v>
      </c>
      <c r="BY41">
        <v>362.11</v>
      </c>
      <c r="BZ41">
        <v>336.34</v>
      </c>
      <c r="CA41">
        <v>347.42</v>
      </c>
      <c r="CB41">
        <v>338.76</v>
      </c>
      <c r="CC41">
        <v>317.62</v>
      </c>
      <c r="CD41">
        <v>323.02999999999997</v>
      </c>
      <c r="CE41">
        <v>341.69</v>
      </c>
      <c r="CF41">
        <v>338.59</v>
      </c>
      <c r="CG41">
        <v>328.82</v>
      </c>
      <c r="CH41">
        <v>317.66000000000003</v>
      </c>
      <c r="CI41">
        <v>344.58</v>
      </c>
      <c r="CJ41">
        <v>426.38</v>
      </c>
      <c r="CK41">
        <v>373.37</v>
      </c>
      <c r="CL41">
        <v>346.14</v>
      </c>
      <c r="CM41">
        <v>464.31</v>
      </c>
      <c r="CN41">
        <v>449.5</v>
      </c>
      <c r="CO41">
        <v>419.9</v>
      </c>
      <c r="CP41">
        <v>443</v>
      </c>
      <c r="CQ41">
        <v>459.5</v>
      </c>
      <c r="CR41">
        <v>342.94</v>
      </c>
      <c r="CS41">
        <v>363.4</v>
      </c>
      <c r="CT41">
        <v>345.72</v>
      </c>
      <c r="CU41">
        <v>378.96</v>
      </c>
      <c r="CV41">
        <v>345.82</v>
      </c>
      <c r="CW41">
        <v>379.18</v>
      </c>
      <c r="CX41">
        <v>430.47</v>
      </c>
      <c r="CY41">
        <v>433.91</v>
      </c>
      <c r="CZ41">
        <v>513.16</v>
      </c>
      <c r="DA41">
        <v>504.78</v>
      </c>
      <c r="DB41">
        <v>426.9</v>
      </c>
      <c r="DC41">
        <v>386.31</v>
      </c>
      <c r="DD41">
        <v>405.59</v>
      </c>
      <c r="DE41">
        <v>403.47</v>
      </c>
      <c r="DF41">
        <v>470.68</v>
      </c>
      <c r="DG41">
        <v>435.6</v>
      </c>
      <c r="DH41">
        <v>453.3</v>
      </c>
      <c r="DI41">
        <v>552.49</v>
      </c>
      <c r="DJ41">
        <v>463.13</v>
      </c>
      <c r="DK41">
        <v>389.83</v>
      </c>
      <c r="DL41">
        <v>462.02</v>
      </c>
      <c r="DM41">
        <v>422.99</v>
      </c>
      <c r="DN41">
        <v>396.94</v>
      </c>
      <c r="DO41">
        <v>405.98</v>
      </c>
      <c r="DP41">
        <v>419.09</v>
      </c>
      <c r="DQ41">
        <v>428.44</v>
      </c>
      <c r="DR41">
        <v>449.71</v>
      </c>
      <c r="DS41">
        <v>428.24</v>
      </c>
      <c r="DT41">
        <v>440.31</v>
      </c>
      <c r="DU41">
        <v>417.21</v>
      </c>
      <c r="DV41">
        <v>417.86</v>
      </c>
      <c r="DW41">
        <v>426.88</v>
      </c>
      <c r="DX41">
        <v>487.96</v>
      </c>
      <c r="DY41">
        <v>370.34</v>
      </c>
      <c r="DZ41">
        <v>443.95</v>
      </c>
      <c r="EA41">
        <v>403.1</v>
      </c>
      <c r="EB41">
        <v>504.26</v>
      </c>
      <c r="EC41">
        <v>445.42</v>
      </c>
      <c r="ED41">
        <v>395.72</v>
      </c>
      <c r="EE41">
        <v>359.09</v>
      </c>
      <c r="EF41">
        <v>373.92</v>
      </c>
      <c r="EG41">
        <v>405.9</v>
      </c>
      <c r="EH41">
        <v>407.83</v>
      </c>
      <c r="EI41">
        <v>372.42</v>
      </c>
      <c r="EJ41">
        <v>343.77</v>
      </c>
      <c r="EK41">
        <v>362.6</v>
      </c>
      <c r="EL41">
        <v>349</v>
      </c>
      <c r="EM41">
        <v>417.14</v>
      </c>
      <c r="EN41">
        <v>362.71</v>
      </c>
      <c r="EO41">
        <v>352.96</v>
      </c>
      <c r="EP41">
        <v>446.37</v>
      </c>
      <c r="EQ41">
        <v>389.78</v>
      </c>
      <c r="ER41">
        <v>318.31</v>
      </c>
      <c r="ES41">
        <v>392.73</v>
      </c>
      <c r="ET41">
        <v>337.27</v>
      </c>
      <c r="EU41">
        <v>344.64</v>
      </c>
      <c r="EV41">
        <v>333.33</v>
      </c>
      <c r="EW41">
        <v>361.7</v>
      </c>
      <c r="EX41">
        <v>355.77</v>
      </c>
      <c r="EY41">
        <v>372.3</v>
      </c>
      <c r="EZ41">
        <v>339.09</v>
      </c>
      <c r="FA41">
        <v>353.45</v>
      </c>
      <c r="FB41">
        <v>348.6</v>
      </c>
      <c r="FC41">
        <v>336.87</v>
      </c>
      <c r="FD41">
        <v>351.93</v>
      </c>
      <c r="FE41">
        <v>366.45</v>
      </c>
      <c r="FF41">
        <v>305.51</v>
      </c>
      <c r="FG41">
        <v>385.54</v>
      </c>
      <c r="FH41">
        <v>354.12</v>
      </c>
      <c r="FI41">
        <v>441.31</v>
      </c>
      <c r="FJ41">
        <v>384.85</v>
      </c>
      <c r="FK41">
        <v>342.61</v>
      </c>
      <c r="FL41">
        <v>609.35</v>
      </c>
      <c r="FM41">
        <v>588.55999999999995</v>
      </c>
      <c r="FN41">
        <v>885.65</v>
      </c>
      <c r="FO41">
        <v>801.78</v>
      </c>
      <c r="FP41">
        <v>554.45000000000005</v>
      </c>
      <c r="FQ41">
        <v>498.39</v>
      </c>
      <c r="FR41">
        <v>499.73</v>
      </c>
      <c r="FS41">
        <v>560.75</v>
      </c>
      <c r="FT41">
        <v>650.65</v>
      </c>
      <c r="FU41">
        <v>650.69000000000005</v>
      </c>
      <c r="FV41">
        <v>859.72</v>
      </c>
      <c r="FW41">
        <v>892.17</v>
      </c>
      <c r="FX41">
        <v>719.38</v>
      </c>
      <c r="FY41">
        <v>601.08000000000004</v>
      </c>
      <c r="FZ41">
        <v>667.2</v>
      </c>
      <c r="GA41">
        <v>676.45</v>
      </c>
      <c r="GB41">
        <v>524.89</v>
      </c>
      <c r="GC41">
        <v>639.14</v>
      </c>
      <c r="GD41">
        <v>563.26</v>
      </c>
      <c r="GE41">
        <v>595.17999999999995</v>
      </c>
      <c r="GF41">
        <v>642.5</v>
      </c>
      <c r="GG41">
        <v>667.39</v>
      </c>
      <c r="GH41">
        <v>634.96</v>
      </c>
      <c r="GI41">
        <v>568.79999999999995</v>
      </c>
      <c r="GJ41">
        <v>614.4</v>
      </c>
      <c r="GK41">
        <v>590.23</v>
      </c>
      <c r="GL41">
        <v>764.42</v>
      </c>
      <c r="GM41">
        <v>555.29999999999995</v>
      </c>
      <c r="GN41">
        <v>599.89</v>
      </c>
      <c r="GO41">
        <v>531.86</v>
      </c>
      <c r="GP41">
        <v>649.53</v>
      </c>
      <c r="GQ41">
        <v>628.22</v>
      </c>
      <c r="GR41">
        <v>532.39</v>
      </c>
      <c r="GS41">
        <v>0.88</v>
      </c>
      <c r="GT41">
        <v>0.47</v>
      </c>
      <c r="GU41">
        <v>0.48</v>
      </c>
      <c r="GV41">
        <v>0.56999999999999995</v>
      </c>
      <c r="GW41">
        <v>0.5</v>
      </c>
      <c r="GX41">
        <v>0.26</v>
      </c>
      <c r="GY41">
        <v>0.45</v>
      </c>
      <c r="GZ41">
        <v>0.59</v>
      </c>
      <c r="HA41">
        <v>0.37</v>
      </c>
      <c r="HB41">
        <v>1.08</v>
      </c>
      <c r="HC41">
        <v>0.52</v>
      </c>
      <c r="HD41">
        <v>4.83</v>
      </c>
      <c r="HE41">
        <v>-0.03</v>
      </c>
      <c r="HF41">
        <v>0.25</v>
      </c>
      <c r="HG41">
        <v>0.05</v>
      </c>
      <c r="HH41">
        <v>4.07</v>
      </c>
      <c r="HI41">
        <v>-0.09</v>
      </c>
      <c r="HJ41">
        <v>0.56000000000000005</v>
      </c>
      <c r="HK41">
        <v>0.28999999999999998</v>
      </c>
      <c r="HL41">
        <v>1.2</v>
      </c>
      <c r="HM41">
        <v>3.49</v>
      </c>
      <c r="HN41">
        <v>0.16</v>
      </c>
      <c r="HO41">
        <v>0.15</v>
      </c>
      <c r="HP41">
        <v>0.53</v>
      </c>
      <c r="HQ41">
        <v>0.22</v>
      </c>
      <c r="HR41">
        <v>0.1</v>
      </c>
      <c r="HS41">
        <v>0.23</v>
      </c>
      <c r="HT41">
        <v>0.43</v>
      </c>
      <c r="HU41">
        <v>0.21</v>
      </c>
      <c r="HV41">
        <v>0.13</v>
      </c>
      <c r="HW41">
        <v>0.51</v>
      </c>
      <c r="HX41">
        <v>0.02</v>
      </c>
      <c r="HY41">
        <v>0.11</v>
      </c>
      <c r="HZ41">
        <v>0.52</v>
      </c>
      <c r="IA41">
        <v>-0.23</v>
      </c>
      <c r="IB41">
        <v>1.08</v>
      </c>
      <c r="IC41">
        <v>0.23</v>
      </c>
      <c r="ID41">
        <v>-1.47</v>
      </c>
      <c r="IE41">
        <v>-1.1200000000000001</v>
      </c>
      <c r="IF41">
        <v>-0.33</v>
      </c>
      <c r="IG41">
        <v>1.0900000000000001</v>
      </c>
      <c r="IH41">
        <v>2.04</v>
      </c>
      <c r="II41">
        <v>0.08</v>
      </c>
      <c r="IJ41">
        <v>-1.34</v>
      </c>
      <c r="IK41">
        <v>6.95</v>
      </c>
      <c r="IL41">
        <v>1.55</v>
      </c>
      <c r="IM41">
        <v>1.06</v>
      </c>
      <c r="IN41">
        <v>0.24</v>
      </c>
      <c r="IO41">
        <v>0.38</v>
      </c>
      <c r="IP41">
        <v>-1.83</v>
      </c>
      <c r="IQ41">
        <v>-0.11</v>
      </c>
      <c r="IR41">
        <v>-1.24</v>
      </c>
      <c r="IS41">
        <v>0.97</v>
      </c>
      <c r="IT41">
        <v>3.37</v>
      </c>
      <c r="IU41">
        <v>0.53</v>
      </c>
      <c r="IV41">
        <v>0.04</v>
      </c>
      <c r="IW41">
        <v>0.15</v>
      </c>
      <c r="IX41">
        <v>0.71</v>
      </c>
      <c r="IY41">
        <v>-0.48</v>
      </c>
      <c r="IZ41">
        <v>2.08</v>
      </c>
      <c r="JA41">
        <v>1.5</v>
      </c>
      <c r="JB41">
        <v>0.49</v>
      </c>
      <c r="JC41">
        <v>1.38</v>
      </c>
      <c r="JD41">
        <v>0.13</v>
      </c>
      <c r="JE41">
        <v>1.68</v>
      </c>
      <c r="JF41">
        <v>-1.1200000000000001</v>
      </c>
      <c r="JG41">
        <v>0.52</v>
      </c>
      <c r="JH41">
        <v>-0.23</v>
      </c>
      <c r="JI41">
        <v>1.08</v>
      </c>
      <c r="JJ41">
        <v>0.23</v>
      </c>
      <c r="JK41">
        <v>-1.47</v>
      </c>
      <c r="JL41">
        <v>-1.1200000000000001</v>
      </c>
      <c r="JM41">
        <v>-0.33</v>
      </c>
      <c r="JN41">
        <v>1.0900000000000001</v>
      </c>
      <c r="JO41">
        <v>2.04</v>
      </c>
      <c r="JP41">
        <v>0.08</v>
      </c>
      <c r="JQ41">
        <v>-1.34</v>
      </c>
      <c r="JR41">
        <v>6.95</v>
      </c>
      <c r="JS41">
        <v>1.55</v>
      </c>
      <c r="JT41">
        <v>1.06</v>
      </c>
      <c r="JU41">
        <v>0.24</v>
      </c>
      <c r="JV41">
        <v>0.38</v>
      </c>
      <c r="JW41">
        <v>-1.83</v>
      </c>
      <c r="JX41">
        <v>-0.11</v>
      </c>
      <c r="JY41">
        <v>-1.24</v>
      </c>
      <c r="JZ41">
        <v>0.97</v>
      </c>
      <c r="KA41">
        <v>3.37</v>
      </c>
      <c r="KB41">
        <v>0.53</v>
      </c>
      <c r="KC41">
        <v>0.04</v>
      </c>
      <c r="KD41">
        <v>0.15</v>
      </c>
      <c r="KE41">
        <v>0.71</v>
      </c>
      <c r="KF41">
        <v>-0.48</v>
      </c>
      <c r="KG41">
        <v>2.08</v>
      </c>
      <c r="KH41">
        <v>1.5</v>
      </c>
      <c r="KI41">
        <v>0.49</v>
      </c>
      <c r="KJ41">
        <v>1.38</v>
      </c>
      <c r="KK41">
        <v>0.13</v>
      </c>
      <c r="KL41">
        <v>1.68</v>
      </c>
      <c r="KM41">
        <v>-1.1200000000000001</v>
      </c>
    </row>
    <row r="42" spans="1:299" x14ac:dyDescent="0.25">
      <c r="A42">
        <v>40</v>
      </c>
      <c r="B42" s="1">
        <v>41640</v>
      </c>
      <c r="C42">
        <v>864.01</v>
      </c>
      <c r="D42">
        <v>877.27</v>
      </c>
      <c r="E42">
        <v>919.26</v>
      </c>
      <c r="F42">
        <v>954.27</v>
      </c>
      <c r="G42">
        <v>875.63</v>
      </c>
      <c r="H42">
        <v>936.38</v>
      </c>
      <c r="I42">
        <v>850.73</v>
      </c>
      <c r="J42">
        <v>859.42</v>
      </c>
      <c r="K42">
        <v>908.7</v>
      </c>
      <c r="L42">
        <v>810.64</v>
      </c>
      <c r="M42">
        <v>861.59</v>
      </c>
      <c r="N42">
        <v>831.49</v>
      </c>
      <c r="O42">
        <v>805.76</v>
      </c>
      <c r="P42">
        <v>781.22</v>
      </c>
      <c r="Q42">
        <v>836.51</v>
      </c>
      <c r="R42">
        <v>794.88</v>
      </c>
      <c r="S42">
        <v>798.13</v>
      </c>
      <c r="T42">
        <v>774.32</v>
      </c>
      <c r="U42">
        <v>799.27</v>
      </c>
      <c r="V42">
        <v>899.11</v>
      </c>
      <c r="W42">
        <v>821.21</v>
      </c>
      <c r="X42">
        <v>774.83</v>
      </c>
      <c r="Y42">
        <v>969.93</v>
      </c>
      <c r="Z42">
        <v>927.63</v>
      </c>
      <c r="AA42">
        <v>876.83</v>
      </c>
      <c r="AB42">
        <v>893.94</v>
      </c>
      <c r="AC42">
        <v>909.4</v>
      </c>
      <c r="AD42">
        <v>816.75</v>
      </c>
      <c r="AE42">
        <v>871.05</v>
      </c>
      <c r="AF42">
        <v>855.33</v>
      </c>
      <c r="AG42">
        <v>879.21</v>
      </c>
      <c r="AH42">
        <v>851.38</v>
      </c>
      <c r="AI42">
        <v>898.41</v>
      </c>
      <c r="AJ42">
        <v>477</v>
      </c>
      <c r="AK42">
        <v>510.23</v>
      </c>
      <c r="AL42">
        <v>531.73</v>
      </c>
      <c r="AM42">
        <v>564.25</v>
      </c>
      <c r="AN42">
        <v>510.25</v>
      </c>
      <c r="AO42">
        <v>525.16</v>
      </c>
      <c r="AP42">
        <v>491.56</v>
      </c>
      <c r="AQ42">
        <v>509.57</v>
      </c>
      <c r="AR42">
        <v>540.52</v>
      </c>
      <c r="AS42">
        <v>472.69</v>
      </c>
      <c r="AT42">
        <v>514.12</v>
      </c>
      <c r="AU42">
        <v>491</v>
      </c>
      <c r="AV42">
        <v>485</v>
      </c>
      <c r="AW42">
        <v>458.19</v>
      </c>
      <c r="AX42">
        <v>494.82</v>
      </c>
      <c r="AY42">
        <v>456.29</v>
      </c>
      <c r="AZ42">
        <v>467.28</v>
      </c>
      <c r="BA42">
        <v>452.72</v>
      </c>
      <c r="BB42">
        <v>451.83</v>
      </c>
      <c r="BC42">
        <v>472.54</v>
      </c>
      <c r="BD42">
        <v>448.98</v>
      </c>
      <c r="BE42">
        <v>428.69</v>
      </c>
      <c r="BF42">
        <v>505.62</v>
      </c>
      <c r="BG42">
        <v>477.04</v>
      </c>
      <c r="BH42">
        <v>455.68</v>
      </c>
      <c r="BI42">
        <v>450.94</v>
      </c>
      <c r="BJ42">
        <v>445.17</v>
      </c>
      <c r="BK42">
        <v>473.81</v>
      </c>
      <c r="BL42">
        <v>506.52</v>
      </c>
      <c r="BM42">
        <v>509.59</v>
      </c>
      <c r="BN42">
        <v>500.25</v>
      </c>
      <c r="BO42">
        <v>501.98</v>
      </c>
      <c r="BP42">
        <v>519.23</v>
      </c>
      <c r="BQ42">
        <v>387.01</v>
      </c>
      <c r="BR42">
        <v>367.04</v>
      </c>
      <c r="BS42">
        <v>387.53</v>
      </c>
      <c r="BT42">
        <v>390.02</v>
      </c>
      <c r="BU42">
        <v>365.38</v>
      </c>
      <c r="BV42">
        <v>411.22</v>
      </c>
      <c r="BW42">
        <v>359.17</v>
      </c>
      <c r="BX42">
        <v>349.85</v>
      </c>
      <c r="BY42">
        <v>368.18</v>
      </c>
      <c r="BZ42">
        <v>337.95</v>
      </c>
      <c r="CA42">
        <v>347.47</v>
      </c>
      <c r="CB42">
        <v>340.49</v>
      </c>
      <c r="CC42">
        <v>320.76</v>
      </c>
      <c r="CD42">
        <v>323.02999999999997</v>
      </c>
      <c r="CE42">
        <v>341.69</v>
      </c>
      <c r="CF42">
        <v>338.59</v>
      </c>
      <c r="CG42">
        <v>330.85</v>
      </c>
      <c r="CH42">
        <v>321.60000000000002</v>
      </c>
      <c r="CI42">
        <v>347.44</v>
      </c>
      <c r="CJ42">
        <v>426.57</v>
      </c>
      <c r="CK42">
        <v>372.23</v>
      </c>
      <c r="CL42">
        <v>346.14</v>
      </c>
      <c r="CM42">
        <v>464.31</v>
      </c>
      <c r="CN42">
        <v>450.59</v>
      </c>
      <c r="CO42">
        <v>421.15</v>
      </c>
      <c r="CP42">
        <v>443</v>
      </c>
      <c r="CQ42">
        <v>464.23</v>
      </c>
      <c r="CR42">
        <v>342.94</v>
      </c>
      <c r="CS42">
        <v>364.53</v>
      </c>
      <c r="CT42">
        <v>345.74</v>
      </c>
      <c r="CU42">
        <v>378.96</v>
      </c>
      <c r="CV42">
        <v>349.4</v>
      </c>
      <c r="CW42">
        <v>379.18</v>
      </c>
      <c r="CX42">
        <v>432.41</v>
      </c>
      <c r="CY42">
        <v>436.99</v>
      </c>
      <c r="CZ42">
        <v>512.5</v>
      </c>
      <c r="DA42">
        <v>506.6</v>
      </c>
      <c r="DB42">
        <v>428.69</v>
      </c>
      <c r="DC42">
        <v>388.9</v>
      </c>
      <c r="DD42">
        <v>407.66</v>
      </c>
      <c r="DE42">
        <v>417.35</v>
      </c>
      <c r="DF42">
        <v>477.69</v>
      </c>
      <c r="DG42">
        <v>437.91</v>
      </c>
      <c r="DH42">
        <v>453.98</v>
      </c>
      <c r="DI42">
        <v>552.6</v>
      </c>
      <c r="DJ42">
        <v>465.36</v>
      </c>
      <c r="DK42">
        <v>393.65</v>
      </c>
      <c r="DL42">
        <v>462.57</v>
      </c>
      <c r="DM42">
        <v>424.98</v>
      </c>
      <c r="DN42">
        <v>398.84</v>
      </c>
      <c r="DO42">
        <v>411.46</v>
      </c>
      <c r="DP42">
        <v>422.78</v>
      </c>
      <c r="DQ42">
        <v>430.32</v>
      </c>
      <c r="DR42">
        <v>452</v>
      </c>
      <c r="DS42">
        <v>429.87</v>
      </c>
      <c r="DT42">
        <v>442.11</v>
      </c>
      <c r="DU42">
        <v>418.96</v>
      </c>
      <c r="DV42">
        <v>419.32</v>
      </c>
      <c r="DW42">
        <v>427.44</v>
      </c>
      <c r="DX42">
        <v>492.59</v>
      </c>
      <c r="DY42">
        <v>370.74</v>
      </c>
      <c r="DZ42">
        <v>444.71</v>
      </c>
      <c r="EA42">
        <v>402.09</v>
      </c>
      <c r="EB42">
        <v>501.69</v>
      </c>
      <c r="EC42">
        <v>449.74</v>
      </c>
      <c r="ED42">
        <v>396.87</v>
      </c>
      <c r="EE42">
        <v>361.28</v>
      </c>
      <c r="EF42">
        <v>377.06</v>
      </c>
      <c r="EG42">
        <v>404.97</v>
      </c>
      <c r="EH42">
        <v>409.79</v>
      </c>
      <c r="EI42">
        <v>376.78</v>
      </c>
      <c r="EJ42">
        <v>345.66</v>
      </c>
      <c r="EK42">
        <v>365.83</v>
      </c>
      <c r="EL42">
        <v>350.75</v>
      </c>
      <c r="EM42">
        <v>422.86</v>
      </c>
      <c r="EN42">
        <v>364.78</v>
      </c>
      <c r="EO42">
        <v>353.81</v>
      </c>
      <c r="EP42">
        <v>444.94</v>
      </c>
      <c r="EQ42">
        <v>390.32</v>
      </c>
      <c r="ER42">
        <v>323.66000000000003</v>
      </c>
      <c r="ES42">
        <v>393.51</v>
      </c>
      <c r="ET42">
        <v>340</v>
      </c>
      <c r="EU42">
        <v>345.95</v>
      </c>
      <c r="EV42">
        <v>338.06</v>
      </c>
      <c r="EW42">
        <v>365.02</v>
      </c>
      <c r="EX42">
        <v>358.62</v>
      </c>
      <c r="EY42">
        <v>376.77</v>
      </c>
      <c r="EZ42">
        <v>341.4</v>
      </c>
      <c r="FA42">
        <v>356.24</v>
      </c>
      <c r="FB42">
        <v>350.66</v>
      </c>
      <c r="FC42">
        <v>338.19</v>
      </c>
      <c r="FD42">
        <v>352.81</v>
      </c>
      <c r="FE42">
        <v>369.64</v>
      </c>
      <c r="FF42">
        <v>306.06</v>
      </c>
      <c r="FG42">
        <v>385.81</v>
      </c>
      <c r="FH42">
        <v>352.63</v>
      </c>
      <c r="FI42">
        <v>437.38</v>
      </c>
      <c r="FJ42">
        <v>388.39</v>
      </c>
      <c r="FK42">
        <v>344.36</v>
      </c>
      <c r="FL42">
        <v>610.92999999999995</v>
      </c>
      <c r="FM42">
        <v>591.67999999999995</v>
      </c>
      <c r="FN42">
        <v>885.65</v>
      </c>
      <c r="FO42">
        <v>803.15</v>
      </c>
      <c r="FP42">
        <v>551.02</v>
      </c>
      <c r="FQ42">
        <v>502.57</v>
      </c>
      <c r="FR42">
        <v>499.73</v>
      </c>
      <c r="FS42">
        <v>605.83000000000004</v>
      </c>
      <c r="FT42">
        <v>661.58</v>
      </c>
      <c r="FU42">
        <v>653.82000000000005</v>
      </c>
      <c r="FV42">
        <v>859.8</v>
      </c>
      <c r="FW42">
        <v>896.72</v>
      </c>
      <c r="FX42">
        <v>726.51</v>
      </c>
      <c r="FY42">
        <v>601.08000000000004</v>
      </c>
      <c r="FZ42">
        <v>667.2</v>
      </c>
      <c r="GA42">
        <v>676.45</v>
      </c>
      <c r="GB42">
        <v>528.15</v>
      </c>
      <c r="GC42">
        <v>647.07000000000005</v>
      </c>
      <c r="GD42">
        <v>567.92999999999995</v>
      </c>
      <c r="GE42">
        <v>595.41999999999996</v>
      </c>
      <c r="GF42">
        <v>640.51</v>
      </c>
      <c r="GG42">
        <v>667.39</v>
      </c>
      <c r="GH42">
        <v>634.96</v>
      </c>
      <c r="GI42">
        <v>570.16</v>
      </c>
      <c r="GJ42">
        <v>616.24</v>
      </c>
      <c r="GK42">
        <v>590.23</v>
      </c>
      <c r="GL42">
        <v>772.3</v>
      </c>
      <c r="GM42">
        <v>555.29999999999995</v>
      </c>
      <c r="GN42">
        <v>601.75</v>
      </c>
      <c r="GO42">
        <v>531.91</v>
      </c>
      <c r="GP42">
        <v>649.53</v>
      </c>
      <c r="GQ42">
        <v>634.76</v>
      </c>
      <c r="GR42">
        <v>532.39</v>
      </c>
      <c r="GS42">
        <v>0.45</v>
      </c>
      <c r="GT42">
        <v>0.71</v>
      </c>
      <c r="GU42">
        <v>-0.13</v>
      </c>
      <c r="GV42">
        <v>0.36</v>
      </c>
      <c r="GW42">
        <v>0.42</v>
      </c>
      <c r="GX42">
        <v>0.67</v>
      </c>
      <c r="GY42">
        <v>0.51</v>
      </c>
      <c r="GZ42">
        <v>3.44</v>
      </c>
      <c r="HA42">
        <v>1.49</v>
      </c>
      <c r="HB42">
        <v>0.53</v>
      </c>
      <c r="HC42">
        <v>0.15</v>
      </c>
      <c r="HD42">
        <v>0.02</v>
      </c>
      <c r="HE42">
        <v>0.48</v>
      </c>
      <c r="HF42">
        <v>0.98</v>
      </c>
      <c r="HG42">
        <v>0.12</v>
      </c>
      <c r="HH42">
        <v>0.47</v>
      </c>
      <c r="HI42">
        <v>0.48</v>
      </c>
      <c r="HJ42">
        <v>1.35</v>
      </c>
      <c r="HK42">
        <v>0.88</v>
      </c>
      <c r="HL42">
        <v>0.44</v>
      </c>
      <c r="HM42">
        <v>0.51</v>
      </c>
      <c r="HN42">
        <v>0.38</v>
      </c>
      <c r="HO42">
        <v>0.41</v>
      </c>
      <c r="HP42">
        <v>0.42</v>
      </c>
      <c r="HQ42">
        <v>0.35</v>
      </c>
      <c r="HR42">
        <v>0.13</v>
      </c>
      <c r="HS42">
        <v>0.95</v>
      </c>
      <c r="HT42">
        <v>0.11</v>
      </c>
      <c r="HU42">
        <v>0.17</v>
      </c>
      <c r="HV42">
        <v>-0.25</v>
      </c>
      <c r="HW42">
        <v>-0.51</v>
      </c>
      <c r="HX42">
        <v>0.97</v>
      </c>
      <c r="HY42">
        <v>0.28999999999999998</v>
      </c>
      <c r="HZ42">
        <v>0.45</v>
      </c>
      <c r="IA42">
        <v>0.71</v>
      </c>
      <c r="IB42">
        <v>-0.13</v>
      </c>
      <c r="IC42">
        <v>0.36</v>
      </c>
      <c r="ID42">
        <v>0.42</v>
      </c>
      <c r="IE42">
        <v>0.67</v>
      </c>
      <c r="IF42">
        <v>0.51</v>
      </c>
      <c r="IG42">
        <v>3.44</v>
      </c>
      <c r="IH42">
        <v>1.49</v>
      </c>
      <c r="II42">
        <v>0.53</v>
      </c>
      <c r="IJ42">
        <v>0.15</v>
      </c>
      <c r="IK42">
        <v>0.02</v>
      </c>
      <c r="IL42">
        <v>0.48</v>
      </c>
      <c r="IM42">
        <v>0.98</v>
      </c>
      <c r="IN42">
        <v>0.12</v>
      </c>
      <c r="IO42">
        <v>0.47</v>
      </c>
      <c r="IP42">
        <v>0.48</v>
      </c>
      <c r="IQ42">
        <v>1.35</v>
      </c>
      <c r="IR42">
        <v>0.88</v>
      </c>
      <c r="IS42">
        <v>0.44</v>
      </c>
      <c r="IT42">
        <v>0.51</v>
      </c>
      <c r="IU42">
        <v>0.38</v>
      </c>
      <c r="IV42">
        <v>0.41</v>
      </c>
      <c r="IW42">
        <v>0.42</v>
      </c>
      <c r="IX42">
        <v>0.35</v>
      </c>
      <c r="IY42">
        <v>0.13</v>
      </c>
      <c r="IZ42">
        <v>0.95</v>
      </c>
      <c r="JA42">
        <v>0.11</v>
      </c>
      <c r="JB42">
        <v>0.17</v>
      </c>
      <c r="JC42">
        <v>-0.25</v>
      </c>
      <c r="JD42">
        <v>-0.51</v>
      </c>
      <c r="JE42">
        <v>0.97</v>
      </c>
      <c r="JF42">
        <v>0.28999999999999998</v>
      </c>
      <c r="JG42">
        <v>0.79</v>
      </c>
      <c r="JH42">
        <v>-0.01</v>
      </c>
      <c r="JI42">
        <v>0.44</v>
      </c>
      <c r="JJ42">
        <v>0.49</v>
      </c>
      <c r="JK42">
        <v>-1.19</v>
      </c>
      <c r="JL42">
        <v>-0.55000000000000004</v>
      </c>
      <c r="JM42">
        <v>-0.19</v>
      </c>
      <c r="JN42">
        <v>0.9</v>
      </c>
      <c r="JO42">
        <v>3.39</v>
      </c>
      <c r="JP42">
        <v>0.5</v>
      </c>
      <c r="JQ42">
        <v>-1.66</v>
      </c>
      <c r="JR42">
        <v>6.66</v>
      </c>
      <c r="JS42">
        <v>1.88</v>
      </c>
      <c r="JT42">
        <v>2.08</v>
      </c>
      <c r="JU42">
        <v>0.22</v>
      </c>
      <c r="JV42">
        <v>0.85</v>
      </c>
      <c r="JW42">
        <v>-1.52</v>
      </c>
      <c r="JX42">
        <v>1.01</v>
      </c>
      <c r="JY42">
        <v>-0.33</v>
      </c>
      <c r="JZ42">
        <v>1.24</v>
      </c>
      <c r="KA42">
        <v>3.88</v>
      </c>
      <c r="KB42">
        <v>0.37</v>
      </c>
      <c r="KC42">
        <v>0.09</v>
      </c>
      <c r="KD42">
        <v>0.42</v>
      </c>
      <c r="KE42">
        <v>0.9</v>
      </c>
      <c r="KF42">
        <v>-0.43</v>
      </c>
      <c r="KG42">
        <v>2.88</v>
      </c>
      <c r="KH42">
        <v>1.3</v>
      </c>
      <c r="KI42">
        <v>0.51</v>
      </c>
      <c r="KJ42">
        <v>1.03</v>
      </c>
      <c r="KK42">
        <v>-0.46</v>
      </c>
      <c r="KL42">
        <v>2.4900000000000002</v>
      </c>
      <c r="KM42">
        <v>-1.08</v>
      </c>
    </row>
    <row r="43" spans="1:299" x14ac:dyDescent="0.25">
      <c r="A43">
        <v>41</v>
      </c>
      <c r="B43" s="1">
        <v>41671</v>
      </c>
      <c r="C43">
        <v>867.83</v>
      </c>
      <c r="D43">
        <v>884.77</v>
      </c>
      <c r="E43">
        <v>947.28</v>
      </c>
      <c r="F43">
        <v>958.6</v>
      </c>
      <c r="G43">
        <v>879.92</v>
      </c>
      <c r="H43">
        <v>941.68</v>
      </c>
      <c r="I43">
        <v>859.45</v>
      </c>
      <c r="J43">
        <v>860.78</v>
      </c>
      <c r="K43">
        <v>910.2</v>
      </c>
      <c r="L43">
        <v>813.53</v>
      </c>
      <c r="M43">
        <v>864.63</v>
      </c>
      <c r="N43">
        <v>831.64</v>
      </c>
      <c r="O43">
        <v>809.07</v>
      </c>
      <c r="P43">
        <v>782.13</v>
      </c>
      <c r="Q43">
        <v>840.11</v>
      </c>
      <c r="R43">
        <v>798.27</v>
      </c>
      <c r="S43">
        <v>799.02</v>
      </c>
      <c r="T43">
        <v>779.05</v>
      </c>
      <c r="U43">
        <v>802.42</v>
      </c>
      <c r="V43">
        <v>903.72</v>
      </c>
      <c r="W43">
        <v>824.25</v>
      </c>
      <c r="X43">
        <v>779.75</v>
      </c>
      <c r="Y43">
        <v>976.95</v>
      </c>
      <c r="Z43">
        <v>932.2</v>
      </c>
      <c r="AA43">
        <v>878.74</v>
      </c>
      <c r="AB43">
        <v>893.9</v>
      </c>
      <c r="AC43">
        <v>911.19</v>
      </c>
      <c r="AD43">
        <v>822.04</v>
      </c>
      <c r="AE43">
        <v>873.79</v>
      </c>
      <c r="AF43">
        <v>860.62</v>
      </c>
      <c r="AG43">
        <v>882.15</v>
      </c>
      <c r="AH43">
        <v>855.07</v>
      </c>
      <c r="AI43">
        <v>897.8</v>
      </c>
      <c r="AJ43">
        <v>480.39</v>
      </c>
      <c r="AK43">
        <v>515.66</v>
      </c>
      <c r="AL43">
        <v>534.37</v>
      </c>
      <c r="AM43">
        <v>568.58000000000004</v>
      </c>
      <c r="AN43">
        <v>515.83000000000004</v>
      </c>
      <c r="AO43">
        <v>530.46</v>
      </c>
      <c r="AP43">
        <v>499.08</v>
      </c>
      <c r="AQ43">
        <v>509.59</v>
      </c>
      <c r="AR43">
        <v>542.33000000000004</v>
      </c>
      <c r="AS43">
        <v>475.35</v>
      </c>
      <c r="AT43">
        <v>515.83000000000004</v>
      </c>
      <c r="AU43">
        <v>491.16</v>
      </c>
      <c r="AV43">
        <v>488.36</v>
      </c>
      <c r="AW43">
        <v>459.1</v>
      </c>
      <c r="AX43">
        <v>498.42</v>
      </c>
      <c r="AY43">
        <v>459.68</v>
      </c>
      <c r="AZ43">
        <v>468.19</v>
      </c>
      <c r="BA43">
        <v>457.45</v>
      </c>
      <c r="BB43">
        <v>454.76</v>
      </c>
      <c r="BC43">
        <v>477.39</v>
      </c>
      <c r="BD43">
        <v>450.46</v>
      </c>
      <c r="BE43">
        <v>433.59</v>
      </c>
      <c r="BF43">
        <v>512.64</v>
      </c>
      <c r="BG43">
        <v>483.04</v>
      </c>
      <c r="BH43">
        <v>455.51</v>
      </c>
      <c r="BI43">
        <v>450.9</v>
      </c>
      <c r="BJ43">
        <v>445.86</v>
      </c>
      <c r="BK43">
        <v>472.59</v>
      </c>
      <c r="BL43">
        <v>509.26</v>
      </c>
      <c r="BM43">
        <v>514.88</v>
      </c>
      <c r="BN43">
        <v>503.19</v>
      </c>
      <c r="BO43">
        <v>505.67</v>
      </c>
      <c r="BP43">
        <v>518.62</v>
      </c>
      <c r="BQ43">
        <v>387.44</v>
      </c>
      <c r="BR43">
        <v>369.11</v>
      </c>
      <c r="BS43">
        <v>412.91</v>
      </c>
      <c r="BT43">
        <v>390.02</v>
      </c>
      <c r="BU43">
        <v>364.09</v>
      </c>
      <c r="BV43">
        <v>411.22</v>
      </c>
      <c r="BW43">
        <v>360.37</v>
      </c>
      <c r="BX43">
        <v>351.19</v>
      </c>
      <c r="BY43">
        <v>367.87</v>
      </c>
      <c r="BZ43">
        <v>338.18</v>
      </c>
      <c r="CA43">
        <v>348.8</v>
      </c>
      <c r="CB43">
        <v>340.48</v>
      </c>
      <c r="CC43">
        <v>320.70999999999998</v>
      </c>
      <c r="CD43">
        <v>323.02999999999997</v>
      </c>
      <c r="CE43">
        <v>341.69</v>
      </c>
      <c r="CF43">
        <v>338.59</v>
      </c>
      <c r="CG43">
        <v>330.83</v>
      </c>
      <c r="CH43">
        <v>321.60000000000002</v>
      </c>
      <c r="CI43">
        <v>347.66</v>
      </c>
      <c r="CJ43">
        <v>426.33</v>
      </c>
      <c r="CK43">
        <v>373.79</v>
      </c>
      <c r="CL43">
        <v>346.16</v>
      </c>
      <c r="CM43">
        <v>464.31</v>
      </c>
      <c r="CN43">
        <v>449.16</v>
      </c>
      <c r="CO43">
        <v>423.23</v>
      </c>
      <c r="CP43">
        <v>443</v>
      </c>
      <c r="CQ43">
        <v>465.33</v>
      </c>
      <c r="CR43">
        <v>349.45</v>
      </c>
      <c r="CS43">
        <v>364.53</v>
      </c>
      <c r="CT43">
        <v>345.74</v>
      </c>
      <c r="CU43">
        <v>378.96</v>
      </c>
      <c r="CV43">
        <v>349.4</v>
      </c>
      <c r="CW43">
        <v>379.18</v>
      </c>
      <c r="CX43">
        <v>434.31</v>
      </c>
      <c r="CY43">
        <v>440.71</v>
      </c>
      <c r="CZ43">
        <v>528.13</v>
      </c>
      <c r="DA43">
        <v>508.88</v>
      </c>
      <c r="DB43">
        <v>430.79</v>
      </c>
      <c r="DC43">
        <v>391.11</v>
      </c>
      <c r="DD43">
        <v>411.86</v>
      </c>
      <c r="DE43">
        <v>418.02</v>
      </c>
      <c r="DF43">
        <v>478.5</v>
      </c>
      <c r="DG43">
        <v>439.48</v>
      </c>
      <c r="DH43">
        <v>455.57</v>
      </c>
      <c r="DI43">
        <v>552.71</v>
      </c>
      <c r="DJ43">
        <v>467.26</v>
      </c>
      <c r="DK43">
        <v>394.13</v>
      </c>
      <c r="DL43">
        <v>464.56</v>
      </c>
      <c r="DM43">
        <v>426.8</v>
      </c>
      <c r="DN43">
        <v>399.28</v>
      </c>
      <c r="DO43">
        <v>413.97</v>
      </c>
      <c r="DP43">
        <v>424.43</v>
      </c>
      <c r="DQ43">
        <v>432.52</v>
      </c>
      <c r="DR43">
        <v>453.67</v>
      </c>
      <c r="DS43">
        <v>432.58</v>
      </c>
      <c r="DT43">
        <v>445.3</v>
      </c>
      <c r="DU43">
        <v>421.02</v>
      </c>
      <c r="DV43">
        <v>420.24</v>
      </c>
      <c r="DW43">
        <v>427.44</v>
      </c>
      <c r="DX43">
        <v>493.58</v>
      </c>
      <c r="DY43">
        <v>373.15</v>
      </c>
      <c r="DZ43">
        <v>446.09</v>
      </c>
      <c r="EA43">
        <v>404.58</v>
      </c>
      <c r="EB43">
        <v>503.35</v>
      </c>
      <c r="EC43">
        <v>451.68</v>
      </c>
      <c r="ED43">
        <v>396.59</v>
      </c>
      <c r="EE43">
        <v>363.85</v>
      </c>
      <c r="EF43">
        <v>381.06</v>
      </c>
      <c r="EG43">
        <v>406.99</v>
      </c>
      <c r="EH43">
        <v>412.94</v>
      </c>
      <c r="EI43">
        <v>380.88</v>
      </c>
      <c r="EJ43">
        <v>349.15</v>
      </c>
      <c r="EK43">
        <v>371.43</v>
      </c>
      <c r="EL43">
        <v>350.75</v>
      </c>
      <c r="EM43">
        <v>424.25</v>
      </c>
      <c r="EN43">
        <v>366.82</v>
      </c>
      <c r="EO43">
        <v>354.98</v>
      </c>
      <c r="EP43">
        <v>445.07</v>
      </c>
      <c r="EQ43">
        <v>393.02</v>
      </c>
      <c r="ER43">
        <v>324.31</v>
      </c>
      <c r="ES43">
        <v>396.38</v>
      </c>
      <c r="ET43">
        <v>342.51</v>
      </c>
      <c r="EU43">
        <v>346.61</v>
      </c>
      <c r="EV43">
        <v>341.58</v>
      </c>
      <c r="EW43">
        <v>367.4</v>
      </c>
      <c r="EX43">
        <v>362.31</v>
      </c>
      <c r="EY43">
        <v>378.01</v>
      </c>
      <c r="EZ43">
        <v>345.29</v>
      </c>
      <c r="FA43">
        <v>361.19</v>
      </c>
      <c r="FB43">
        <v>355.08</v>
      </c>
      <c r="FC43">
        <v>338.05</v>
      </c>
      <c r="FD43">
        <v>352.77</v>
      </c>
      <c r="FE43">
        <v>370.19</v>
      </c>
      <c r="FF43">
        <v>305.27</v>
      </c>
      <c r="FG43">
        <v>387.9</v>
      </c>
      <c r="FH43">
        <v>356.3</v>
      </c>
      <c r="FI43">
        <v>439.96</v>
      </c>
      <c r="FJ43">
        <v>391.26</v>
      </c>
      <c r="FK43">
        <v>343.95</v>
      </c>
      <c r="FL43">
        <v>611.6</v>
      </c>
      <c r="FM43">
        <v>594.99</v>
      </c>
      <c r="FN43">
        <v>943.66</v>
      </c>
      <c r="FO43">
        <v>803.15</v>
      </c>
      <c r="FP43">
        <v>549.09</v>
      </c>
      <c r="FQ43">
        <v>502.57</v>
      </c>
      <c r="FR43">
        <v>501.38</v>
      </c>
      <c r="FS43">
        <v>608.13</v>
      </c>
      <c r="FT43">
        <v>661.05</v>
      </c>
      <c r="FU43">
        <v>654.27</v>
      </c>
      <c r="FV43">
        <v>863.07</v>
      </c>
      <c r="FW43">
        <v>896.72</v>
      </c>
      <c r="FX43">
        <v>726.36</v>
      </c>
      <c r="FY43">
        <v>601.08000000000004</v>
      </c>
      <c r="FZ43">
        <v>667.2</v>
      </c>
      <c r="GA43">
        <v>676.45</v>
      </c>
      <c r="GB43">
        <v>528.09</v>
      </c>
      <c r="GC43">
        <v>647.07000000000005</v>
      </c>
      <c r="GD43">
        <v>568.27</v>
      </c>
      <c r="GE43">
        <v>595.07000000000005</v>
      </c>
      <c r="GF43">
        <v>643.20000000000005</v>
      </c>
      <c r="GG43">
        <v>667.46</v>
      </c>
      <c r="GH43">
        <v>634.96</v>
      </c>
      <c r="GI43">
        <v>568.34</v>
      </c>
      <c r="GJ43">
        <v>619.26</v>
      </c>
      <c r="GK43">
        <v>590.23</v>
      </c>
      <c r="GL43">
        <v>774.15</v>
      </c>
      <c r="GM43">
        <v>565.85</v>
      </c>
      <c r="GN43">
        <v>601.75</v>
      </c>
      <c r="GO43">
        <v>531.91</v>
      </c>
      <c r="GP43">
        <v>649.53</v>
      </c>
      <c r="GQ43">
        <v>634.76</v>
      </c>
      <c r="GR43">
        <v>532.39</v>
      </c>
      <c r="GS43">
        <v>0.44</v>
      </c>
      <c r="GT43">
        <v>0.85</v>
      </c>
      <c r="GU43">
        <v>3.05</v>
      </c>
      <c r="GV43">
        <v>0.45</v>
      </c>
      <c r="GW43">
        <v>0.49</v>
      </c>
      <c r="GX43">
        <v>0.56999999999999995</v>
      </c>
      <c r="GY43">
        <v>1.03</v>
      </c>
      <c r="GZ43">
        <v>0.16</v>
      </c>
      <c r="HA43">
        <v>0.17</v>
      </c>
      <c r="HB43">
        <v>0.36</v>
      </c>
      <c r="HC43">
        <v>0.35</v>
      </c>
      <c r="HD43">
        <v>0.02</v>
      </c>
      <c r="HE43">
        <v>0.41</v>
      </c>
      <c r="HF43">
        <v>0.12</v>
      </c>
      <c r="HG43">
        <v>0.43</v>
      </c>
      <c r="HH43">
        <v>0.43</v>
      </c>
      <c r="HI43">
        <v>0.11</v>
      </c>
      <c r="HJ43">
        <v>0.61</v>
      </c>
      <c r="HK43">
        <v>0.39</v>
      </c>
      <c r="HL43">
        <v>0.51</v>
      </c>
      <c r="HM43">
        <v>0.37</v>
      </c>
      <c r="HN43">
        <v>0.63</v>
      </c>
      <c r="HO43">
        <v>0.72</v>
      </c>
      <c r="HP43">
        <v>0.49</v>
      </c>
      <c r="HQ43">
        <v>0.22</v>
      </c>
      <c r="HR43">
        <v>0</v>
      </c>
      <c r="HS43">
        <v>0.2</v>
      </c>
      <c r="HT43">
        <v>0.65</v>
      </c>
      <c r="HU43">
        <v>0.31</v>
      </c>
      <c r="HV43">
        <v>0.62</v>
      </c>
      <c r="HW43">
        <v>0.33</v>
      </c>
      <c r="HX43">
        <v>0.43</v>
      </c>
      <c r="HY43">
        <v>-7.0000000000000007E-2</v>
      </c>
      <c r="HZ43">
        <v>0.9</v>
      </c>
      <c r="IA43">
        <v>1.57</v>
      </c>
      <c r="IB43">
        <v>2.91</v>
      </c>
      <c r="IC43">
        <v>0.81</v>
      </c>
      <c r="ID43">
        <v>0.91</v>
      </c>
      <c r="IE43">
        <v>1.24</v>
      </c>
      <c r="IF43">
        <v>1.54</v>
      </c>
      <c r="IG43">
        <v>3.6</v>
      </c>
      <c r="IH43">
        <v>1.66</v>
      </c>
      <c r="II43">
        <v>0.89</v>
      </c>
      <c r="IJ43">
        <v>0.5</v>
      </c>
      <c r="IK43">
        <v>0.04</v>
      </c>
      <c r="IL43">
        <v>0.89</v>
      </c>
      <c r="IM43">
        <v>1.0900000000000001</v>
      </c>
      <c r="IN43">
        <v>0.55000000000000004</v>
      </c>
      <c r="IO43">
        <v>0.89</v>
      </c>
      <c r="IP43">
        <v>0.59</v>
      </c>
      <c r="IQ43">
        <v>1.96</v>
      </c>
      <c r="IR43">
        <v>1.28</v>
      </c>
      <c r="IS43">
        <v>0.96</v>
      </c>
      <c r="IT43">
        <v>0.88</v>
      </c>
      <c r="IU43">
        <v>1.01</v>
      </c>
      <c r="IV43">
        <v>1.1399999999999999</v>
      </c>
      <c r="IW43">
        <v>0.92</v>
      </c>
      <c r="IX43">
        <v>0.56000000000000005</v>
      </c>
      <c r="IY43">
        <v>0.12</v>
      </c>
      <c r="IZ43">
        <v>1.1499999999999999</v>
      </c>
      <c r="JA43">
        <v>0.76</v>
      </c>
      <c r="JB43">
        <v>0.49</v>
      </c>
      <c r="JC43">
        <v>0.37</v>
      </c>
      <c r="JD43">
        <v>-0.18</v>
      </c>
      <c r="JE43">
        <v>1.4</v>
      </c>
      <c r="JF43">
        <v>0.23</v>
      </c>
      <c r="JG43">
        <v>0.51</v>
      </c>
      <c r="JH43">
        <v>0.62</v>
      </c>
      <c r="JI43">
        <v>3.09</v>
      </c>
      <c r="JJ43">
        <v>0.47</v>
      </c>
      <c r="JK43">
        <v>-0.95</v>
      </c>
      <c r="JL43">
        <v>-0.19</v>
      </c>
      <c r="JM43">
        <v>0.73</v>
      </c>
      <c r="JN43">
        <v>0.9</v>
      </c>
      <c r="JO43">
        <v>3.01</v>
      </c>
      <c r="JP43">
        <v>0.6</v>
      </c>
      <c r="JQ43">
        <v>-1.37</v>
      </c>
      <c r="JR43">
        <v>6.67</v>
      </c>
      <c r="JS43">
        <v>1.94</v>
      </c>
      <c r="JT43">
        <v>2.02</v>
      </c>
      <c r="JU43">
        <v>0.46</v>
      </c>
      <c r="JV43">
        <v>1.2</v>
      </c>
      <c r="JW43">
        <v>-1.48</v>
      </c>
      <c r="JX43">
        <v>0.37</v>
      </c>
      <c r="JY43">
        <v>-0.38</v>
      </c>
      <c r="JZ43">
        <v>0.32</v>
      </c>
      <c r="KA43">
        <v>-0.7</v>
      </c>
      <c r="KB43">
        <v>0.87</v>
      </c>
      <c r="KC43">
        <v>0.23</v>
      </c>
      <c r="KD43">
        <v>0.87</v>
      </c>
      <c r="KE43">
        <v>0.69</v>
      </c>
      <c r="KF43">
        <v>-0.49</v>
      </c>
      <c r="KG43">
        <v>2.92</v>
      </c>
      <c r="KH43">
        <v>0.52</v>
      </c>
      <c r="KI43">
        <v>0.64</v>
      </c>
      <c r="KJ43">
        <v>1.02</v>
      </c>
      <c r="KK43">
        <v>-0.28999999999999998</v>
      </c>
      <c r="KL43">
        <v>2.85</v>
      </c>
      <c r="KM43">
        <v>-1.21</v>
      </c>
    </row>
    <row r="44" spans="1:299" x14ac:dyDescent="0.25">
      <c r="A44">
        <v>42</v>
      </c>
      <c r="B44" s="1">
        <v>41699</v>
      </c>
      <c r="C44">
        <v>873.2</v>
      </c>
      <c r="D44">
        <v>889.51</v>
      </c>
      <c r="E44">
        <v>949.84</v>
      </c>
      <c r="F44">
        <v>962.83</v>
      </c>
      <c r="G44">
        <v>881.48</v>
      </c>
      <c r="H44">
        <v>941.57</v>
      </c>
      <c r="I44">
        <v>864.12</v>
      </c>
      <c r="J44">
        <v>884.67</v>
      </c>
      <c r="K44">
        <v>912.62</v>
      </c>
      <c r="L44">
        <v>818.23</v>
      </c>
      <c r="M44">
        <v>869.41</v>
      </c>
      <c r="N44">
        <v>835.92</v>
      </c>
      <c r="O44">
        <v>813</v>
      </c>
      <c r="P44">
        <v>784.36</v>
      </c>
      <c r="Q44">
        <v>841.96</v>
      </c>
      <c r="R44">
        <v>800.59</v>
      </c>
      <c r="S44">
        <v>801.82</v>
      </c>
      <c r="T44">
        <v>779.29</v>
      </c>
      <c r="U44">
        <v>811.08</v>
      </c>
      <c r="V44">
        <v>910.77</v>
      </c>
      <c r="W44">
        <v>829.45</v>
      </c>
      <c r="X44">
        <v>788.55</v>
      </c>
      <c r="Y44">
        <v>988.12</v>
      </c>
      <c r="Z44">
        <v>938.57</v>
      </c>
      <c r="AA44">
        <v>883.09</v>
      </c>
      <c r="AB44">
        <v>897.27</v>
      </c>
      <c r="AC44">
        <v>916.23</v>
      </c>
      <c r="AD44">
        <v>827.36</v>
      </c>
      <c r="AE44">
        <v>876.6</v>
      </c>
      <c r="AF44">
        <v>864.37</v>
      </c>
      <c r="AG44">
        <v>884.65</v>
      </c>
      <c r="AH44">
        <v>858.19</v>
      </c>
      <c r="AI44">
        <v>899.95</v>
      </c>
      <c r="AJ44">
        <v>485.63</v>
      </c>
      <c r="AK44">
        <v>519.67999999999995</v>
      </c>
      <c r="AL44">
        <v>536.92999999999995</v>
      </c>
      <c r="AM44">
        <v>572.98</v>
      </c>
      <c r="AN44">
        <v>517.39</v>
      </c>
      <c r="AO44">
        <v>530.35</v>
      </c>
      <c r="AP44">
        <v>504.95</v>
      </c>
      <c r="AQ44">
        <v>515.64</v>
      </c>
      <c r="AR44">
        <v>544.88</v>
      </c>
      <c r="AS44">
        <v>479.71</v>
      </c>
      <c r="AT44">
        <v>517.75</v>
      </c>
      <c r="AU44">
        <v>495.45</v>
      </c>
      <c r="AV44">
        <v>492.41</v>
      </c>
      <c r="AW44">
        <v>461.43</v>
      </c>
      <c r="AX44">
        <v>500.36</v>
      </c>
      <c r="AY44">
        <v>462.09</v>
      </c>
      <c r="AZ44">
        <v>470.99</v>
      </c>
      <c r="BA44">
        <v>457.81</v>
      </c>
      <c r="BB44">
        <v>463.42</v>
      </c>
      <c r="BC44">
        <v>484.67</v>
      </c>
      <c r="BD44">
        <v>455.77</v>
      </c>
      <c r="BE44">
        <v>442.53</v>
      </c>
      <c r="BF44">
        <v>523.80999999999995</v>
      </c>
      <c r="BG44">
        <v>489.81</v>
      </c>
      <c r="BH44">
        <v>459.55</v>
      </c>
      <c r="BI44">
        <v>454.27</v>
      </c>
      <c r="BJ44">
        <v>449.84</v>
      </c>
      <c r="BK44">
        <v>477.79</v>
      </c>
      <c r="BL44">
        <v>512.07000000000005</v>
      </c>
      <c r="BM44">
        <v>518.63</v>
      </c>
      <c r="BN44">
        <v>505.69</v>
      </c>
      <c r="BO44">
        <v>508.79</v>
      </c>
      <c r="BP44">
        <v>520.77</v>
      </c>
      <c r="BQ44">
        <v>387.57</v>
      </c>
      <c r="BR44">
        <v>369.83</v>
      </c>
      <c r="BS44">
        <v>412.91</v>
      </c>
      <c r="BT44">
        <v>389.85</v>
      </c>
      <c r="BU44">
        <v>364.09</v>
      </c>
      <c r="BV44">
        <v>411.22</v>
      </c>
      <c r="BW44">
        <v>359.17</v>
      </c>
      <c r="BX44">
        <v>369.03</v>
      </c>
      <c r="BY44">
        <v>367.74</v>
      </c>
      <c r="BZ44">
        <v>338.52</v>
      </c>
      <c r="CA44">
        <v>351.66</v>
      </c>
      <c r="CB44">
        <v>340.47</v>
      </c>
      <c r="CC44">
        <v>320.58999999999997</v>
      </c>
      <c r="CD44">
        <v>322.93</v>
      </c>
      <c r="CE44">
        <v>341.6</v>
      </c>
      <c r="CF44">
        <v>338.5</v>
      </c>
      <c r="CG44">
        <v>330.83</v>
      </c>
      <c r="CH44">
        <v>321.48</v>
      </c>
      <c r="CI44">
        <v>347.66</v>
      </c>
      <c r="CJ44">
        <v>426.1</v>
      </c>
      <c r="CK44">
        <v>373.68</v>
      </c>
      <c r="CL44">
        <v>346.02</v>
      </c>
      <c r="CM44">
        <v>464.31</v>
      </c>
      <c r="CN44">
        <v>448.76</v>
      </c>
      <c r="CO44">
        <v>423.54</v>
      </c>
      <c r="CP44">
        <v>443</v>
      </c>
      <c r="CQ44">
        <v>466.39</v>
      </c>
      <c r="CR44">
        <v>349.57</v>
      </c>
      <c r="CS44">
        <v>364.53</v>
      </c>
      <c r="CT44">
        <v>345.74</v>
      </c>
      <c r="CU44">
        <v>378.96</v>
      </c>
      <c r="CV44">
        <v>349.4</v>
      </c>
      <c r="CW44">
        <v>379.18</v>
      </c>
      <c r="CX44">
        <v>437</v>
      </c>
      <c r="CY44">
        <v>443.09</v>
      </c>
      <c r="CZ44">
        <v>529.54999999999995</v>
      </c>
      <c r="DA44">
        <v>511.12</v>
      </c>
      <c r="DB44">
        <v>431.57</v>
      </c>
      <c r="DC44">
        <v>391.07</v>
      </c>
      <c r="DD44">
        <v>414.08</v>
      </c>
      <c r="DE44">
        <v>429.64</v>
      </c>
      <c r="DF44">
        <v>479.8</v>
      </c>
      <c r="DG44">
        <v>442.03</v>
      </c>
      <c r="DH44">
        <v>458.08</v>
      </c>
      <c r="DI44">
        <v>555.53</v>
      </c>
      <c r="DJ44">
        <v>469.55</v>
      </c>
      <c r="DK44">
        <v>395.27</v>
      </c>
      <c r="DL44">
        <v>465.58</v>
      </c>
      <c r="DM44">
        <v>428.04</v>
      </c>
      <c r="DN44">
        <v>400.68</v>
      </c>
      <c r="DO44">
        <v>414.09</v>
      </c>
      <c r="DP44">
        <v>429.01</v>
      </c>
      <c r="DQ44">
        <v>435.89</v>
      </c>
      <c r="DR44">
        <v>456.53</v>
      </c>
      <c r="DS44">
        <v>437.47</v>
      </c>
      <c r="DT44">
        <v>450.37</v>
      </c>
      <c r="DU44">
        <v>423.88</v>
      </c>
      <c r="DV44">
        <v>422.34</v>
      </c>
      <c r="DW44">
        <v>429.06</v>
      </c>
      <c r="DX44">
        <v>496.29</v>
      </c>
      <c r="DY44">
        <v>375.58</v>
      </c>
      <c r="DZ44">
        <v>447.51</v>
      </c>
      <c r="EA44">
        <v>406.36</v>
      </c>
      <c r="EB44">
        <v>504.76</v>
      </c>
      <c r="EC44">
        <v>453.3</v>
      </c>
      <c r="ED44">
        <v>397.54</v>
      </c>
      <c r="EE44">
        <v>367.81</v>
      </c>
      <c r="EF44">
        <v>384.03</v>
      </c>
      <c r="EG44">
        <v>408.95</v>
      </c>
      <c r="EH44">
        <v>416.12</v>
      </c>
      <c r="EI44">
        <v>382.03</v>
      </c>
      <c r="EJ44">
        <v>349.08</v>
      </c>
      <c r="EK44">
        <v>375.81</v>
      </c>
      <c r="EL44">
        <v>354.92</v>
      </c>
      <c r="EM44">
        <v>426.25</v>
      </c>
      <c r="EN44">
        <v>370.19</v>
      </c>
      <c r="EO44">
        <v>356.29</v>
      </c>
      <c r="EP44">
        <v>448.95</v>
      </c>
      <c r="EQ44">
        <v>396.28</v>
      </c>
      <c r="ER44">
        <v>325.95999999999998</v>
      </c>
      <c r="ES44">
        <v>397.93</v>
      </c>
      <c r="ET44">
        <v>344.3</v>
      </c>
      <c r="EU44">
        <v>348.69</v>
      </c>
      <c r="EV44">
        <v>341.85</v>
      </c>
      <c r="EW44">
        <v>374.38</v>
      </c>
      <c r="EX44">
        <v>367.82</v>
      </c>
      <c r="EY44">
        <v>382.47</v>
      </c>
      <c r="EZ44">
        <v>352.4</v>
      </c>
      <c r="FA44">
        <v>369.06</v>
      </c>
      <c r="FB44">
        <v>360.05</v>
      </c>
      <c r="FC44">
        <v>341.06</v>
      </c>
      <c r="FD44">
        <v>355.42</v>
      </c>
      <c r="FE44">
        <v>373.49</v>
      </c>
      <c r="FF44">
        <v>308.62</v>
      </c>
      <c r="FG44">
        <v>390.03</v>
      </c>
      <c r="FH44">
        <v>358.9</v>
      </c>
      <c r="FI44">
        <v>442.16</v>
      </c>
      <c r="FJ44">
        <v>393.69</v>
      </c>
      <c r="FK44">
        <v>345.36</v>
      </c>
      <c r="FL44">
        <v>611.79</v>
      </c>
      <c r="FM44">
        <v>596.17999999999995</v>
      </c>
      <c r="FN44">
        <v>943.66</v>
      </c>
      <c r="FO44">
        <v>802.82</v>
      </c>
      <c r="FP44">
        <v>549.09</v>
      </c>
      <c r="FQ44">
        <v>502.57</v>
      </c>
      <c r="FR44">
        <v>499.72</v>
      </c>
      <c r="FS44">
        <v>639.03</v>
      </c>
      <c r="FT44">
        <v>660.79</v>
      </c>
      <c r="FU44">
        <v>654.92999999999995</v>
      </c>
      <c r="FV44">
        <v>870.15</v>
      </c>
      <c r="FW44">
        <v>896.72</v>
      </c>
      <c r="FX44">
        <v>726.07</v>
      </c>
      <c r="FY44">
        <v>600.9</v>
      </c>
      <c r="FZ44">
        <v>667</v>
      </c>
      <c r="GA44">
        <v>676.25</v>
      </c>
      <c r="GB44">
        <v>528.09</v>
      </c>
      <c r="GC44">
        <v>646.80999999999995</v>
      </c>
      <c r="GD44">
        <v>568.27</v>
      </c>
      <c r="GE44">
        <v>594.77</v>
      </c>
      <c r="GF44">
        <v>643.01</v>
      </c>
      <c r="GG44">
        <v>667.19</v>
      </c>
      <c r="GH44">
        <v>634.96</v>
      </c>
      <c r="GI44">
        <v>567.83000000000004</v>
      </c>
      <c r="GJ44">
        <v>619.69000000000005</v>
      </c>
      <c r="GK44">
        <v>590.23</v>
      </c>
      <c r="GL44">
        <v>775.93</v>
      </c>
      <c r="GM44">
        <v>566.02</v>
      </c>
      <c r="GN44">
        <v>601.75</v>
      </c>
      <c r="GO44">
        <v>531.91</v>
      </c>
      <c r="GP44">
        <v>649.53</v>
      </c>
      <c r="GQ44">
        <v>634.76</v>
      </c>
      <c r="GR44">
        <v>532.39</v>
      </c>
      <c r="GS44">
        <v>0.62</v>
      </c>
      <c r="GT44">
        <v>0.54</v>
      </c>
      <c r="GU44">
        <v>0.27</v>
      </c>
      <c r="GV44">
        <v>0.44</v>
      </c>
      <c r="GW44">
        <v>0.18</v>
      </c>
      <c r="GX44">
        <v>-0.01</v>
      </c>
      <c r="GY44">
        <v>0.54</v>
      </c>
      <c r="GZ44">
        <v>2.78</v>
      </c>
      <c r="HA44">
        <v>0.27</v>
      </c>
      <c r="HB44">
        <v>0.57999999999999996</v>
      </c>
      <c r="HC44">
        <v>0.55000000000000004</v>
      </c>
      <c r="HD44">
        <v>0.51</v>
      </c>
      <c r="HE44">
        <v>0.49</v>
      </c>
      <c r="HF44">
        <v>0.28999999999999998</v>
      </c>
      <c r="HG44">
        <v>0.22</v>
      </c>
      <c r="HH44">
        <v>0.28999999999999998</v>
      </c>
      <c r="HI44">
        <v>0.35</v>
      </c>
      <c r="HJ44">
        <v>0.03</v>
      </c>
      <c r="HK44">
        <v>1.08</v>
      </c>
      <c r="HL44">
        <v>0.78</v>
      </c>
      <c r="HM44">
        <v>0.63</v>
      </c>
      <c r="HN44">
        <v>1.1299999999999999</v>
      </c>
      <c r="HO44">
        <v>1.1399999999999999</v>
      </c>
      <c r="HP44">
        <v>0.68</v>
      </c>
      <c r="HQ44">
        <v>0.5</v>
      </c>
      <c r="HR44">
        <v>0.38</v>
      </c>
      <c r="HS44">
        <v>0.55000000000000004</v>
      </c>
      <c r="HT44">
        <v>0.65</v>
      </c>
      <c r="HU44">
        <v>0.32</v>
      </c>
      <c r="HV44">
        <v>0.44</v>
      </c>
      <c r="HW44">
        <v>0.28000000000000003</v>
      </c>
      <c r="HX44">
        <v>0.36</v>
      </c>
      <c r="HY44">
        <v>0.24</v>
      </c>
      <c r="HZ44">
        <v>1.52</v>
      </c>
      <c r="IA44">
        <v>2.12</v>
      </c>
      <c r="IB44">
        <v>3.19</v>
      </c>
      <c r="IC44">
        <v>1.26</v>
      </c>
      <c r="ID44">
        <v>1.0900000000000001</v>
      </c>
      <c r="IE44">
        <v>1.23</v>
      </c>
      <c r="IF44">
        <v>2.09</v>
      </c>
      <c r="IG44">
        <v>6.48</v>
      </c>
      <c r="IH44">
        <v>1.93</v>
      </c>
      <c r="II44">
        <v>1.48</v>
      </c>
      <c r="IJ44">
        <v>1.06</v>
      </c>
      <c r="IK44">
        <v>0.55000000000000004</v>
      </c>
      <c r="IL44">
        <v>1.38</v>
      </c>
      <c r="IM44">
        <v>1.38</v>
      </c>
      <c r="IN44">
        <v>0.77</v>
      </c>
      <c r="IO44">
        <v>1.19</v>
      </c>
      <c r="IP44">
        <v>0.94</v>
      </c>
      <c r="IQ44">
        <v>2</v>
      </c>
      <c r="IR44">
        <v>2.37</v>
      </c>
      <c r="IS44">
        <v>1.74</v>
      </c>
      <c r="IT44">
        <v>1.52</v>
      </c>
      <c r="IU44">
        <v>2.15</v>
      </c>
      <c r="IV44">
        <v>2.29</v>
      </c>
      <c r="IW44">
        <v>1.61</v>
      </c>
      <c r="IX44">
        <v>1.06</v>
      </c>
      <c r="IY44">
        <v>0.5</v>
      </c>
      <c r="IZ44">
        <v>1.71</v>
      </c>
      <c r="JA44">
        <v>1.41</v>
      </c>
      <c r="JB44">
        <v>0.81</v>
      </c>
      <c r="JC44">
        <v>0.81</v>
      </c>
      <c r="JD44">
        <v>0.11</v>
      </c>
      <c r="JE44">
        <v>1.77</v>
      </c>
      <c r="JF44">
        <v>0.47</v>
      </c>
      <c r="JG44">
        <v>0.94</v>
      </c>
      <c r="JH44">
        <v>0.94</v>
      </c>
      <c r="JI44">
        <v>-0.09</v>
      </c>
      <c r="JJ44">
        <v>0.95</v>
      </c>
      <c r="JK44">
        <v>-0.3</v>
      </c>
      <c r="JL44">
        <v>-0.46</v>
      </c>
      <c r="JM44">
        <v>1.1100000000000001</v>
      </c>
      <c r="JN44">
        <v>3.97</v>
      </c>
      <c r="JO44">
        <v>2.99</v>
      </c>
      <c r="JP44">
        <v>0.95</v>
      </c>
      <c r="JQ44">
        <v>-1.03</v>
      </c>
      <c r="JR44">
        <v>3.28</v>
      </c>
      <c r="JS44">
        <v>2.44</v>
      </c>
      <c r="JT44">
        <v>2.29</v>
      </c>
      <c r="JU44">
        <v>0.62</v>
      </c>
      <c r="JV44">
        <v>1.23</v>
      </c>
      <c r="JW44">
        <v>-1.3</v>
      </c>
      <c r="JX44">
        <v>7.0000000000000007E-2</v>
      </c>
      <c r="JY44">
        <v>0.91</v>
      </c>
      <c r="JZ44">
        <v>1.06</v>
      </c>
      <c r="KA44">
        <v>-0.19</v>
      </c>
      <c r="KB44">
        <v>2.19</v>
      </c>
      <c r="KC44">
        <v>1.31</v>
      </c>
      <c r="KD44">
        <v>1.55</v>
      </c>
      <c r="KE44">
        <v>0.51</v>
      </c>
      <c r="KF44">
        <v>-0.9</v>
      </c>
      <c r="KG44">
        <v>3.37</v>
      </c>
      <c r="KH44">
        <v>0.13</v>
      </c>
      <c r="KI44">
        <v>1.03</v>
      </c>
      <c r="KJ44">
        <v>1.39</v>
      </c>
      <c r="KK44">
        <v>0.13</v>
      </c>
      <c r="KL44">
        <v>3.27</v>
      </c>
      <c r="KM44">
        <v>-0.9</v>
      </c>
    </row>
    <row r="45" spans="1:299" x14ac:dyDescent="0.25">
      <c r="A45">
        <v>43</v>
      </c>
      <c r="B45" s="1">
        <v>41730</v>
      </c>
      <c r="C45">
        <v>877.19</v>
      </c>
      <c r="D45">
        <v>889.74</v>
      </c>
      <c r="E45">
        <v>953.35</v>
      </c>
      <c r="F45">
        <v>964.38</v>
      </c>
      <c r="G45">
        <v>883.35</v>
      </c>
      <c r="H45">
        <v>941.75</v>
      </c>
      <c r="I45">
        <v>862.76</v>
      </c>
      <c r="J45">
        <v>884.85</v>
      </c>
      <c r="K45">
        <v>912.64</v>
      </c>
      <c r="L45">
        <v>826.76</v>
      </c>
      <c r="M45">
        <v>869.69</v>
      </c>
      <c r="N45">
        <v>837.45</v>
      </c>
      <c r="O45">
        <v>816.42</v>
      </c>
      <c r="P45">
        <v>785.5</v>
      </c>
      <c r="Q45">
        <v>846.1</v>
      </c>
      <c r="R45">
        <v>808.77</v>
      </c>
      <c r="S45">
        <v>803.35</v>
      </c>
      <c r="T45">
        <v>779.85</v>
      </c>
      <c r="U45">
        <v>832.87</v>
      </c>
      <c r="V45">
        <v>912.44</v>
      </c>
      <c r="W45">
        <v>830.91</v>
      </c>
      <c r="X45">
        <v>793.61</v>
      </c>
      <c r="Y45">
        <v>990.45</v>
      </c>
      <c r="Z45">
        <v>939.85</v>
      </c>
      <c r="AA45">
        <v>886.85</v>
      </c>
      <c r="AB45">
        <v>902.57</v>
      </c>
      <c r="AC45">
        <v>916.62</v>
      </c>
      <c r="AD45">
        <v>831.8</v>
      </c>
      <c r="AE45">
        <v>878.69</v>
      </c>
      <c r="AF45">
        <v>866.4</v>
      </c>
      <c r="AG45">
        <v>886.08</v>
      </c>
      <c r="AH45">
        <v>862.27</v>
      </c>
      <c r="AI45">
        <v>900.2</v>
      </c>
      <c r="AJ45">
        <v>487.48</v>
      </c>
      <c r="AK45">
        <v>520.30999999999995</v>
      </c>
      <c r="AL45">
        <v>547.66999999999996</v>
      </c>
      <c r="AM45">
        <v>572.89</v>
      </c>
      <c r="AN45">
        <v>519.26</v>
      </c>
      <c r="AO45">
        <v>530.53</v>
      </c>
      <c r="AP45">
        <v>503.59</v>
      </c>
      <c r="AQ45">
        <v>515.82000000000005</v>
      </c>
      <c r="AR45">
        <v>544.9</v>
      </c>
      <c r="AS45">
        <v>481.24</v>
      </c>
      <c r="AT45">
        <v>516.34</v>
      </c>
      <c r="AU45">
        <v>496.98</v>
      </c>
      <c r="AV45">
        <v>495.84</v>
      </c>
      <c r="AW45">
        <v>462.57</v>
      </c>
      <c r="AX45">
        <v>504.5</v>
      </c>
      <c r="AY45">
        <v>470.27</v>
      </c>
      <c r="AZ45">
        <v>472.52</v>
      </c>
      <c r="BA45">
        <v>458.37</v>
      </c>
      <c r="BB45">
        <v>460.64</v>
      </c>
      <c r="BC45">
        <v>486.34</v>
      </c>
      <c r="BD45">
        <v>457.23</v>
      </c>
      <c r="BE45">
        <v>447.45</v>
      </c>
      <c r="BF45">
        <v>526.14</v>
      </c>
      <c r="BG45">
        <v>491.09</v>
      </c>
      <c r="BH45">
        <v>463.35</v>
      </c>
      <c r="BI45">
        <v>459.57</v>
      </c>
      <c r="BJ45">
        <v>450.38</v>
      </c>
      <c r="BK45">
        <v>482.23</v>
      </c>
      <c r="BL45">
        <v>514.16</v>
      </c>
      <c r="BM45">
        <v>520.66</v>
      </c>
      <c r="BN45">
        <v>507.12</v>
      </c>
      <c r="BO45">
        <v>512.87</v>
      </c>
      <c r="BP45">
        <v>521.02</v>
      </c>
      <c r="BQ45">
        <v>389.71</v>
      </c>
      <c r="BR45">
        <v>369.43</v>
      </c>
      <c r="BS45">
        <v>405.68</v>
      </c>
      <c r="BT45">
        <v>391.49</v>
      </c>
      <c r="BU45">
        <v>364.09</v>
      </c>
      <c r="BV45">
        <v>411.22</v>
      </c>
      <c r="BW45">
        <v>359.17</v>
      </c>
      <c r="BX45">
        <v>369.03</v>
      </c>
      <c r="BY45">
        <v>367.74</v>
      </c>
      <c r="BZ45">
        <v>345.52</v>
      </c>
      <c r="CA45">
        <v>353.35</v>
      </c>
      <c r="CB45">
        <v>340.47</v>
      </c>
      <c r="CC45">
        <v>320.58</v>
      </c>
      <c r="CD45">
        <v>322.93</v>
      </c>
      <c r="CE45">
        <v>341.6</v>
      </c>
      <c r="CF45">
        <v>338.5</v>
      </c>
      <c r="CG45">
        <v>330.83</v>
      </c>
      <c r="CH45">
        <v>321.48</v>
      </c>
      <c r="CI45">
        <v>372.23</v>
      </c>
      <c r="CJ45">
        <v>426.1</v>
      </c>
      <c r="CK45">
        <v>373.68</v>
      </c>
      <c r="CL45">
        <v>346.16</v>
      </c>
      <c r="CM45">
        <v>464.31</v>
      </c>
      <c r="CN45">
        <v>448.76</v>
      </c>
      <c r="CO45">
        <v>423.5</v>
      </c>
      <c r="CP45">
        <v>443</v>
      </c>
      <c r="CQ45">
        <v>466.24</v>
      </c>
      <c r="CR45">
        <v>349.57</v>
      </c>
      <c r="CS45">
        <v>364.53</v>
      </c>
      <c r="CT45">
        <v>345.74</v>
      </c>
      <c r="CU45">
        <v>378.96</v>
      </c>
      <c r="CV45">
        <v>349.4</v>
      </c>
      <c r="CW45">
        <v>379.18</v>
      </c>
      <c r="CX45">
        <v>439.01</v>
      </c>
      <c r="CY45">
        <v>443.22</v>
      </c>
      <c r="CZ45">
        <v>531.51</v>
      </c>
      <c r="DA45">
        <v>511.94</v>
      </c>
      <c r="DB45">
        <v>432.47</v>
      </c>
      <c r="DC45">
        <v>391.15</v>
      </c>
      <c r="DD45">
        <v>413.42</v>
      </c>
      <c r="DE45">
        <v>429.73</v>
      </c>
      <c r="DF45">
        <v>479.8</v>
      </c>
      <c r="DG45">
        <v>446.63</v>
      </c>
      <c r="DH45">
        <v>458.21</v>
      </c>
      <c r="DI45">
        <v>556.53</v>
      </c>
      <c r="DJ45">
        <v>471.52</v>
      </c>
      <c r="DK45">
        <v>395.86</v>
      </c>
      <c r="DL45">
        <v>467.86</v>
      </c>
      <c r="DM45">
        <v>432.41</v>
      </c>
      <c r="DN45">
        <v>401.44</v>
      </c>
      <c r="DO45">
        <v>414.38</v>
      </c>
      <c r="DP45">
        <v>440.55</v>
      </c>
      <c r="DQ45">
        <v>436.68</v>
      </c>
      <c r="DR45">
        <v>457.35</v>
      </c>
      <c r="DS45">
        <v>440.27</v>
      </c>
      <c r="DT45">
        <v>451.45</v>
      </c>
      <c r="DU45">
        <v>424.47</v>
      </c>
      <c r="DV45">
        <v>424.16</v>
      </c>
      <c r="DW45">
        <v>431.59</v>
      </c>
      <c r="DX45">
        <v>496.49</v>
      </c>
      <c r="DY45">
        <v>377.61</v>
      </c>
      <c r="DZ45">
        <v>448.59</v>
      </c>
      <c r="EA45">
        <v>407.3</v>
      </c>
      <c r="EB45">
        <v>505.56</v>
      </c>
      <c r="EC45">
        <v>455.48</v>
      </c>
      <c r="ED45">
        <v>397.66</v>
      </c>
      <c r="EE45">
        <v>369.21</v>
      </c>
      <c r="EF45">
        <v>384.49</v>
      </c>
      <c r="EG45">
        <v>417.13</v>
      </c>
      <c r="EH45">
        <v>416.04</v>
      </c>
      <c r="EI45">
        <v>383.4</v>
      </c>
      <c r="EJ45">
        <v>349.19</v>
      </c>
      <c r="EK45">
        <v>374.79</v>
      </c>
      <c r="EL45">
        <v>355.03</v>
      </c>
      <c r="EM45">
        <v>426.25</v>
      </c>
      <c r="EN45">
        <v>371.38</v>
      </c>
      <c r="EO45">
        <v>355.33</v>
      </c>
      <c r="EP45">
        <v>450.34</v>
      </c>
      <c r="EQ45">
        <v>399.05</v>
      </c>
      <c r="ER45">
        <v>326.77999999999997</v>
      </c>
      <c r="ES45">
        <v>401.23</v>
      </c>
      <c r="ET45">
        <v>350.39</v>
      </c>
      <c r="EU45">
        <v>349.8</v>
      </c>
      <c r="EV45">
        <v>342.26</v>
      </c>
      <c r="EW45">
        <v>372.13</v>
      </c>
      <c r="EX45">
        <v>369.07</v>
      </c>
      <c r="EY45">
        <v>383.7</v>
      </c>
      <c r="EZ45">
        <v>356.31</v>
      </c>
      <c r="FA45">
        <v>370.69</v>
      </c>
      <c r="FB45">
        <v>360.98</v>
      </c>
      <c r="FC45">
        <v>343.89</v>
      </c>
      <c r="FD45">
        <v>359.58</v>
      </c>
      <c r="FE45">
        <v>373.93</v>
      </c>
      <c r="FF45">
        <v>311.49</v>
      </c>
      <c r="FG45">
        <v>391.63</v>
      </c>
      <c r="FH45">
        <v>360.3</v>
      </c>
      <c r="FI45">
        <v>443.4</v>
      </c>
      <c r="FJ45">
        <v>396.84</v>
      </c>
      <c r="FK45">
        <v>345.53</v>
      </c>
      <c r="FL45">
        <v>615.15</v>
      </c>
      <c r="FM45">
        <v>595.53</v>
      </c>
      <c r="FN45">
        <v>927.15</v>
      </c>
      <c r="FO45">
        <v>806.2</v>
      </c>
      <c r="FP45">
        <v>549.09</v>
      </c>
      <c r="FQ45">
        <v>502.57</v>
      </c>
      <c r="FR45">
        <v>499.72</v>
      </c>
      <c r="FS45">
        <v>639.03</v>
      </c>
      <c r="FT45">
        <v>660.79</v>
      </c>
      <c r="FU45">
        <v>668.49</v>
      </c>
      <c r="FV45">
        <v>874.33</v>
      </c>
      <c r="FW45">
        <v>896.72</v>
      </c>
      <c r="FX45">
        <v>726.07</v>
      </c>
      <c r="FY45">
        <v>600.9</v>
      </c>
      <c r="FZ45">
        <v>667</v>
      </c>
      <c r="GA45">
        <v>676.25</v>
      </c>
      <c r="GB45">
        <v>528.09</v>
      </c>
      <c r="GC45">
        <v>646.80999999999995</v>
      </c>
      <c r="GD45">
        <v>608.45000000000005</v>
      </c>
      <c r="GE45">
        <v>594.77</v>
      </c>
      <c r="GF45">
        <v>643.01</v>
      </c>
      <c r="GG45">
        <v>667.46</v>
      </c>
      <c r="GH45">
        <v>634.96</v>
      </c>
      <c r="GI45">
        <v>567.83000000000004</v>
      </c>
      <c r="GJ45">
        <v>619.63</v>
      </c>
      <c r="GK45">
        <v>590.23</v>
      </c>
      <c r="GL45">
        <v>775.7</v>
      </c>
      <c r="GM45">
        <v>566.02</v>
      </c>
      <c r="GN45">
        <v>601.75</v>
      </c>
      <c r="GO45">
        <v>531.91</v>
      </c>
      <c r="GP45">
        <v>649.53</v>
      </c>
      <c r="GQ45">
        <v>634.76</v>
      </c>
      <c r="GR45">
        <v>532.39</v>
      </c>
      <c r="GS45">
        <v>0.46</v>
      </c>
      <c r="GT45">
        <v>0.03</v>
      </c>
      <c r="GU45">
        <v>0.37</v>
      </c>
      <c r="GV45">
        <v>0.16</v>
      </c>
      <c r="GW45">
        <v>0.21</v>
      </c>
      <c r="GX45">
        <v>0.02</v>
      </c>
      <c r="GY45">
        <v>-0.16</v>
      </c>
      <c r="GZ45">
        <v>0.02</v>
      </c>
      <c r="HA45">
        <v>0</v>
      </c>
      <c r="HB45">
        <v>1.04</v>
      </c>
      <c r="HC45">
        <v>0.03</v>
      </c>
      <c r="HD45">
        <v>0.18</v>
      </c>
      <c r="HE45">
        <v>0.42</v>
      </c>
      <c r="HF45">
        <v>0.15</v>
      </c>
      <c r="HG45">
        <v>0.49</v>
      </c>
      <c r="HH45">
        <v>1.02</v>
      </c>
      <c r="HI45">
        <v>0.19</v>
      </c>
      <c r="HJ45">
        <v>7.0000000000000007E-2</v>
      </c>
      <c r="HK45">
        <v>2.69</v>
      </c>
      <c r="HL45">
        <v>0.18</v>
      </c>
      <c r="HM45">
        <v>0.18</v>
      </c>
      <c r="HN45">
        <v>0.64</v>
      </c>
      <c r="HO45">
        <v>0.24</v>
      </c>
      <c r="HP45">
        <v>0.14000000000000001</v>
      </c>
      <c r="HQ45">
        <v>0.43</v>
      </c>
      <c r="HR45">
        <v>0.59</v>
      </c>
      <c r="HS45">
        <v>0.04</v>
      </c>
      <c r="HT45">
        <v>0.54</v>
      </c>
      <c r="HU45">
        <v>0.24</v>
      </c>
      <c r="HV45">
        <v>0.23</v>
      </c>
      <c r="HW45">
        <v>0.16</v>
      </c>
      <c r="HX45">
        <v>0.48</v>
      </c>
      <c r="HY45">
        <v>0.03</v>
      </c>
      <c r="HZ45">
        <v>1.99</v>
      </c>
      <c r="IA45">
        <v>2.14</v>
      </c>
      <c r="IB45">
        <v>3.57</v>
      </c>
      <c r="IC45">
        <v>1.42</v>
      </c>
      <c r="ID45">
        <v>1.3</v>
      </c>
      <c r="IE45">
        <v>1.25</v>
      </c>
      <c r="IF45">
        <v>1.93</v>
      </c>
      <c r="IG45">
        <v>6.5</v>
      </c>
      <c r="IH45">
        <v>1.93</v>
      </c>
      <c r="II45">
        <v>2.5299999999999998</v>
      </c>
      <c r="IJ45">
        <v>1.0900000000000001</v>
      </c>
      <c r="IK45">
        <v>0.74</v>
      </c>
      <c r="IL45">
        <v>1.81</v>
      </c>
      <c r="IM45">
        <v>1.53</v>
      </c>
      <c r="IN45">
        <v>1.26</v>
      </c>
      <c r="IO45">
        <v>2.2200000000000002</v>
      </c>
      <c r="IP45">
        <v>1.1399999999999999</v>
      </c>
      <c r="IQ45">
        <v>2.0699999999999998</v>
      </c>
      <c r="IR45">
        <v>5.12</v>
      </c>
      <c r="IS45">
        <v>1.93</v>
      </c>
      <c r="IT45">
        <v>1.7</v>
      </c>
      <c r="IU45">
        <v>2.81</v>
      </c>
      <c r="IV45">
        <v>2.5299999999999998</v>
      </c>
      <c r="IW45">
        <v>1.74</v>
      </c>
      <c r="IX45">
        <v>1.49</v>
      </c>
      <c r="IY45">
        <v>1.0900000000000001</v>
      </c>
      <c r="IZ45">
        <v>1.75</v>
      </c>
      <c r="JA45">
        <v>1.95</v>
      </c>
      <c r="JB45">
        <v>1.05</v>
      </c>
      <c r="JC45">
        <v>1.04</v>
      </c>
      <c r="JD45">
        <v>0.27</v>
      </c>
      <c r="JE45">
        <v>2.2599999999999998</v>
      </c>
      <c r="JF45">
        <v>0.49</v>
      </c>
      <c r="JG45">
        <v>0.71</v>
      </c>
      <c r="JH45">
        <v>0.82</v>
      </c>
      <c r="JI45">
        <v>-0.44</v>
      </c>
      <c r="JJ45">
        <v>0.31</v>
      </c>
      <c r="JK45">
        <v>-0.37</v>
      </c>
      <c r="JL45">
        <v>-0.44</v>
      </c>
      <c r="JM45">
        <v>1.1499999999999999</v>
      </c>
      <c r="JN45">
        <v>3.83</v>
      </c>
      <c r="JO45">
        <v>2.59</v>
      </c>
      <c r="JP45">
        <v>0.94</v>
      </c>
      <c r="JQ45">
        <v>-0.94</v>
      </c>
      <c r="JR45">
        <v>3.03</v>
      </c>
      <c r="JS45">
        <v>2.67</v>
      </c>
      <c r="JT45">
        <v>2.11</v>
      </c>
      <c r="JU45">
        <v>0.94</v>
      </c>
      <c r="JV45">
        <v>2.14</v>
      </c>
      <c r="JW45">
        <v>-1.19</v>
      </c>
      <c r="JX45">
        <v>-0.02</v>
      </c>
      <c r="JY45">
        <v>0.14000000000000001</v>
      </c>
      <c r="JZ45">
        <v>0.41</v>
      </c>
      <c r="KA45">
        <v>0.01</v>
      </c>
      <c r="KB45">
        <v>2.71</v>
      </c>
      <c r="KC45">
        <v>-2.2999999999999998</v>
      </c>
      <c r="KD45">
        <v>1.66</v>
      </c>
      <c r="KE45">
        <v>0.92</v>
      </c>
      <c r="KF45">
        <v>-0.32</v>
      </c>
      <c r="KG45">
        <v>3.4</v>
      </c>
      <c r="KH45">
        <v>0.63</v>
      </c>
      <c r="KI45">
        <v>0.89</v>
      </c>
      <c r="KJ45">
        <v>1.0900000000000001</v>
      </c>
      <c r="KK45">
        <v>0.08</v>
      </c>
      <c r="KL45">
        <v>3.09</v>
      </c>
      <c r="KM45">
        <v>-1.03</v>
      </c>
    </row>
    <row r="46" spans="1:299" x14ac:dyDescent="0.25">
      <c r="A46">
        <v>44</v>
      </c>
      <c r="B46" s="1">
        <v>41760</v>
      </c>
      <c r="C46">
        <v>886.51</v>
      </c>
      <c r="D46">
        <v>891.75</v>
      </c>
      <c r="E46">
        <v>959.77</v>
      </c>
      <c r="F46">
        <v>964.53</v>
      </c>
      <c r="G46">
        <v>884.89</v>
      </c>
      <c r="H46">
        <v>948.89</v>
      </c>
      <c r="I46">
        <v>863.53</v>
      </c>
      <c r="J46">
        <v>888.38</v>
      </c>
      <c r="K46">
        <v>916.57</v>
      </c>
      <c r="L46">
        <v>829.75</v>
      </c>
      <c r="M46">
        <v>863.9</v>
      </c>
      <c r="N46">
        <v>838.58</v>
      </c>
      <c r="O46">
        <v>815.74</v>
      </c>
      <c r="P46">
        <v>787.88</v>
      </c>
      <c r="Q46">
        <v>874.14</v>
      </c>
      <c r="R46">
        <v>813.75</v>
      </c>
      <c r="S46">
        <v>801.78</v>
      </c>
      <c r="T46">
        <v>802.51</v>
      </c>
      <c r="U46">
        <v>834.21</v>
      </c>
      <c r="V46">
        <v>933.07</v>
      </c>
      <c r="W46">
        <v>831.26</v>
      </c>
      <c r="X46">
        <v>794.97</v>
      </c>
      <c r="Y46">
        <v>1034.67</v>
      </c>
      <c r="Z46">
        <v>964.8</v>
      </c>
      <c r="AA46">
        <v>887.87</v>
      </c>
      <c r="AB46">
        <v>901.54</v>
      </c>
      <c r="AC46">
        <v>916.88</v>
      </c>
      <c r="AD46">
        <v>836.97</v>
      </c>
      <c r="AE46">
        <v>881.56</v>
      </c>
      <c r="AF46">
        <v>871.3</v>
      </c>
      <c r="AG46">
        <v>890.04</v>
      </c>
      <c r="AH46">
        <v>864.36</v>
      </c>
      <c r="AI46">
        <v>901.31</v>
      </c>
      <c r="AJ46">
        <v>487.84</v>
      </c>
      <c r="AK46">
        <v>522.03</v>
      </c>
      <c r="AL46">
        <v>553.75</v>
      </c>
      <c r="AM46">
        <v>574.67999999999995</v>
      </c>
      <c r="AN46">
        <v>519.51</v>
      </c>
      <c r="AO46">
        <v>537.66999999999996</v>
      </c>
      <c r="AP46">
        <v>504.36</v>
      </c>
      <c r="AQ46">
        <v>519.35</v>
      </c>
      <c r="AR46">
        <v>548.09</v>
      </c>
      <c r="AS46">
        <v>481.19</v>
      </c>
      <c r="AT46">
        <v>510.55</v>
      </c>
      <c r="AU46">
        <v>498.11</v>
      </c>
      <c r="AV46">
        <v>495.16</v>
      </c>
      <c r="AW46">
        <v>464.95</v>
      </c>
      <c r="AX46">
        <v>501.84</v>
      </c>
      <c r="AY46">
        <v>475.25</v>
      </c>
      <c r="AZ46">
        <v>470.93</v>
      </c>
      <c r="BA46">
        <v>459.35</v>
      </c>
      <c r="BB46">
        <v>460.88</v>
      </c>
      <c r="BC46">
        <v>485.82</v>
      </c>
      <c r="BD46">
        <v>457.58</v>
      </c>
      <c r="BE46">
        <v>448.83</v>
      </c>
      <c r="BF46">
        <v>524.51</v>
      </c>
      <c r="BG46">
        <v>490.33</v>
      </c>
      <c r="BH46">
        <v>464.63</v>
      </c>
      <c r="BI46">
        <v>458.54</v>
      </c>
      <c r="BJ46">
        <v>450.67</v>
      </c>
      <c r="BK46">
        <v>488.29</v>
      </c>
      <c r="BL46">
        <v>516.99</v>
      </c>
      <c r="BM46">
        <v>525.32000000000005</v>
      </c>
      <c r="BN46">
        <v>511.08</v>
      </c>
      <c r="BO46">
        <v>514.96</v>
      </c>
      <c r="BP46">
        <v>522.13</v>
      </c>
      <c r="BQ46">
        <v>398.67</v>
      </c>
      <c r="BR46">
        <v>369.72</v>
      </c>
      <c r="BS46">
        <v>406.02</v>
      </c>
      <c r="BT46">
        <v>389.85</v>
      </c>
      <c r="BU46">
        <v>365.38</v>
      </c>
      <c r="BV46">
        <v>411.22</v>
      </c>
      <c r="BW46">
        <v>359.17</v>
      </c>
      <c r="BX46">
        <v>369.03</v>
      </c>
      <c r="BY46">
        <v>368.48</v>
      </c>
      <c r="BZ46">
        <v>348.56</v>
      </c>
      <c r="CA46">
        <v>353.35</v>
      </c>
      <c r="CB46">
        <v>340.47</v>
      </c>
      <c r="CC46">
        <v>320.58</v>
      </c>
      <c r="CD46">
        <v>322.93</v>
      </c>
      <c r="CE46">
        <v>372.3</v>
      </c>
      <c r="CF46">
        <v>338.5</v>
      </c>
      <c r="CG46">
        <v>330.85</v>
      </c>
      <c r="CH46">
        <v>343.16</v>
      </c>
      <c r="CI46">
        <v>373.33</v>
      </c>
      <c r="CJ46">
        <v>447.25</v>
      </c>
      <c r="CK46">
        <v>373.68</v>
      </c>
      <c r="CL46">
        <v>346.14</v>
      </c>
      <c r="CM46">
        <v>510.16</v>
      </c>
      <c r="CN46">
        <v>474.47</v>
      </c>
      <c r="CO46">
        <v>423.24</v>
      </c>
      <c r="CP46">
        <v>443</v>
      </c>
      <c r="CQ46">
        <v>466.21</v>
      </c>
      <c r="CR46">
        <v>348.68</v>
      </c>
      <c r="CS46">
        <v>364.57</v>
      </c>
      <c r="CT46">
        <v>345.98</v>
      </c>
      <c r="CU46">
        <v>378.96</v>
      </c>
      <c r="CV46">
        <v>349.4</v>
      </c>
      <c r="CW46">
        <v>379.18</v>
      </c>
      <c r="CX46">
        <v>443.67</v>
      </c>
      <c r="CY46">
        <v>444.24</v>
      </c>
      <c r="CZ46">
        <v>535.07000000000005</v>
      </c>
      <c r="DA46">
        <v>512.04</v>
      </c>
      <c r="DB46">
        <v>433.21</v>
      </c>
      <c r="DC46">
        <v>394.12</v>
      </c>
      <c r="DD46">
        <v>413.79</v>
      </c>
      <c r="DE46">
        <v>431.45</v>
      </c>
      <c r="DF46">
        <v>481.86</v>
      </c>
      <c r="DG46">
        <v>448.24</v>
      </c>
      <c r="DH46">
        <v>455.14</v>
      </c>
      <c r="DI46">
        <v>557.25</v>
      </c>
      <c r="DJ46">
        <v>471.15</v>
      </c>
      <c r="DK46">
        <v>397.05</v>
      </c>
      <c r="DL46">
        <v>483.35</v>
      </c>
      <c r="DM46">
        <v>435.09</v>
      </c>
      <c r="DN46">
        <v>400.64</v>
      </c>
      <c r="DO46">
        <v>426.44</v>
      </c>
      <c r="DP46">
        <v>441.25</v>
      </c>
      <c r="DQ46">
        <v>446.54</v>
      </c>
      <c r="DR46">
        <v>457.54</v>
      </c>
      <c r="DS46">
        <v>441.01</v>
      </c>
      <c r="DT46">
        <v>471.59</v>
      </c>
      <c r="DU46">
        <v>435.72</v>
      </c>
      <c r="DV46">
        <v>424.67</v>
      </c>
      <c r="DW46">
        <v>431.12</v>
      </c>
      <c r="DX46">
        <v>496.64</v>
      </c>
      <c r="DY46">
        <v>379.95</v>
      </c>
      <c r="DZ46">
        <v>450.07</v>
      </c>
      <c r="EA46">
        <v>409.62</v>
      </c>
      <c r="EB46">
        <v>507.84</v>
      </c>
      <c r="EC46">
        <v>456.57</v>
      </c>
      <c r="ED46">
        <v>398.14</v>
      </c>
      <c r="EE46">
        <v>369.47</v>
      </c>
      <c r="EF46">
        <v>385.76</v>
      </c>
      <c r="EG46">
        <v>421.76</v>
      </c>
      <c r="EH46">
        <v>417.33</v>
      </c>
      <c r="EI46">
        <v>383.59</v>
      </c>
      <c r="EJ46">
        <v>353.9</v>
      </c>
      <c r="EK46">
        <v>375.36</v>
      </c>
      <c r="EL46">
        <v>357.44</v>
      </c>
      <c r="EM46">
        <v>428.76</v>
      </c>
      <c r="EN46">
        <v>371.34</v>
      </c>
      <c r="EO46">
        <v>351.35</v>
      </c>
      <c r="EP46">
        <v>451.37</v>
      </c>
      <c r="EQ46">
        <v>398.49</v>
      </c>
      <c r="ER46">
        <v>328.44</v>
      </c>
      <c r="ES46">
        <v>399.11</v>
      </c>
      <c r="ET46">
        <v>354.1</v>
      </c>
      <c r="EU46">
        <v>348.61</v>
      </c>
      <c r="EV46">
        <v>342.98</v>
      </c>
      <c r="EW46">
        <v>372.32</v>
      </c>
      <c r="EX46">
        <v>368.66</v>
      </c>
      <c r="EY46">
        <v>384.01</v>
      </c>
      <c r="EZ46">
        <v>357.42</v>
      </c>
      <c r="FA46">
        <v>369.54</v>
      </c>
      <c r="FB46">
        <v>360.44</v>
      </c>
      <c r="FC46">
        <v>344.85</v>
      </c>
      <c r="FD46">
        <v>358.78</v>
      </c>
      <c r="FE46">
        <v>374.16</v>
      </c>
      <c r="FF46">
        <v>315.42</v>
      </c>
      <c r="FG46">
        <v>393.78</v>
      </c>
      <c r="FH46">
        <v>363.54</v>
      </c>
      <c r="FI46">
        <v>446.85</v>
      </c>
      <c r="FJ46">
        <v>398.46</v>
      </c>
      <c r="FK46">
        <v>346.26</v>
      </c>
      <c r="FL46">
        <v>629.29999999999995</v>
      </c>
      <c r="FM46">
        <v>596.01</v>
      </c>
      <c r="FN46">
        <v>927.89</v>
      </c>
      <c r="FO46">
        <v>802.81</v>
      </c>
      <c r="FP46">
        <v>551.01</v>
      </c>
      <c r="FQ46">
        <v>502.57</v>
      </c>
      <c r="FR46">
        <v>499.72</v>
      </c>
      <c r="FS46">
        <v>639.03</v>
      </c>
      <c r="FT46">
        <v>662.11</v>
      </c>
      <c r="FU46">
        <v>674.37</v>
      </c>
      <c r="FV46">
        <v>874.33</v>
      </c>
      <c r="FW46">
        <v>896.72</v>
      </c>
      <c r="FX46">
        <v>726.07</v>
      </c>
      <c r="FY46">
        <v>600.9</v>
      </c>
      <c r="FZ46">
        <v>726.96</v>
      </c>
      <c r="GA46">
        <v>676.25</v>
      </c>
      <c r="GB46">
        <v>528.15</v>
      </c>
      <c r="GC46">
        <v>690.4</v>
      </c>
      <c r="GD46">
        <v>610.28</v>
      </c>
      <c r="GE46">
        <v>624.27</v>
      </c>
      <c r="GF46">
        <v>643.01</v>
      </c>
      <c r="GG46">
        <v>667.39</v>
      </c>
      <c r="GH46">
        <v>697.64</v>
      </c>
      <c r="GI46">
        <v>600.36</v>
      </c>
      <c r="GJ46">
        <v>619.26</v>
      </c>
      <c r="GK46">
        <v>590.23</v>
      </c>
      <c r="GL46">
        <v>775.62</v>
      </c>
      <c r="GM46">
        <v>564.6</v>
      </c>
      <c r="GN46">
        <v>601.80999999999995</v>
      </c>
      <c r="GO46">
        <v>532.28</v>
      </c>
      <c r="GP46">
        <v>649.53</v>
      </c>
      <c r="GQ46">
        <v>634.76</v>
      </c>
      <c r="GR46">
        <v>532.39</v>
      </c>
      <c r="GS46">
        <v>1.06</v>
      </c>
      <c r="GT46">
        <v>0.23</v>
      </c>
      <c r="GU46">
        <v>0.67</v>
      </c>
      <c r="GV46">
        <v>0.02</v>
      </c>
      <c r="GW46">
        <v>0.17</v>
      </c>
      <c r="GX46">
        <v>0.76</v>
      </c>
      <c r="GY46">
        <v>0.09</v>
      </c>
      <c r="GZ46">
        <v>0.4</v>
      </c>
      <c r="HA46">
        <v>0.43</v>
      </c>
      <c r="HB46">
        <v>0.36</v>
      </c>
      <c r="HC46">
        <v>-0.67</v>
      </c>
      <c r="HD46">
        <v>0.13</v>
      </c>
      <c r="HE46">
        <v>-0.08</v>
      </c>
      <c r="HF46">
        <v>0.3</v>
      </c>
      <c r="HG46">
        <v>3.31</v>
      </c>
      <c r="HH46">
        <v>0.62</v>
      </c>
      <c r="HI46">
        <v>-0.2</v>
      </c>
      <c r="HJ46">
        <v>2.91</v>
      </c>
      <c r="HK46">
        <v>0.16</v>
      </c>
      <c r="HL46">
        <v>2.2599999999999998</v>
      </c>
      <c r="HM46">
        <v>0.04</v>
      </c>
      <c r="HN46">
        <v>0.17</v>
      </c>
      <c r="HO46">
        <v>4.46</v>
      </c>
      <c r="HP46">
        <v>2.65</v>
      </c>
      <c r="HQ46">
        <v>0.12</v>
      </c>
      <c r="HR46">
        <v>-0.11</v>
      </c>
      <c r="HS46">
        <v>0.03</v>
      </c>
      <c r="HT46">
        <v>0.62</v>
      </c>
      <c r="HU46">
        <v>0.33</v>
      </c>
      <c r="HV46">
        <v>0.56999999999999995</v>
      </c>
      <c r="HW46">
        <v>0.45</v>
      </c>
      <c r="HX46">
        <v>0.24</v>
      </c>
      <c r="HY46">
        <v>0.12</v>
      </c>
      <c r="HZ46">
        <v>3.07</v>
      </c>
      <c r="IA46">
        <v>2.37</v>
      </c>
      <c r="IB46">
        <v>4.2699999999999996</v>
      </c>
      <c r="IC46">
        <v>1.43</v>
      </c>
      <c r="ID46">
        <v>1.48</v>
      </c>
      <c r="IE46">
        <v>2.02</v>
      </c>
      <c r="IF46">
        <v>2.02</v>
      </c>
      <c r="IG46">
        <v>6.93</v>
      </c>
      <c r="IH46">
        <v>2.37</v>
      </c>
      <c r="II46">
        <v>2.9</v>
      </c>
      <c r="IJ46">
        <v>0.42</v>
      </c>
      <c r="IK46">
        <v>0.87</v>
      </c>
      <c r="IL46">
        <v>1.72</v>
      </c>
      <c r="IM46">
        <v>1.84</v>
      </c>
      <c r="IN46">
        <v>4.62</v>
      </c>
      <c r="IO46">
        <v>2.85</v>
      </c>
      <c r="IP46">
        <v>0.94</v>
      </c>
      <c r="IQ46">
        <v>5.04</v>
      </c>
      <c r="IR46">
        <v>5.29</v>
      </c>
      <c r="IS46">
        <v>4.2300000000000004</v>
      </c>
      <c r="IT46">
        <v>1.74</v>
      </c>
      <c r="IU46">
        <v>2.98</v>
      </c>
      <c r="IV46">
        <v>7.11</v>
      </c>
      <c r="IW46">
        <v>4.4400000000000004</v>
      </c>
      <c r="IX46">
        <v>1.61</v>
      </c>
      <c r="IY46">
        <v>0.98</v>
      </c>
      <c r="IZ46">
        <v>1.78</v>
      </c>
      <c r="JA46">
        <v>2.58</v>
      </c>
      <c r="JB46">
        <v>1.38</v>
      </c>
      <c r="JC46">
        <v>1.62</v>
      </c>
      <c r="JD46">
        <v>0.72</v>
      </c>
      <c r="JE46">
        <v>2.5099999999999998</v>
      </c>
      <c r="JF46">
        <v>0.62</v>
      </c>
      <c r="JG46">
        <v>7.28</v>
      </c>
      <c r="JH46">
        <v>7.04</v>
      </c>
      <c r="JI46">
        <v>5.9</v>
      </c>
      <c r="JJ46">
        <v>6.41</v>
      </c>
      <c r="JK46">
        <v>6.16</v>
      </c>
      <c r="JL46">
        <v>6.3</v>
      </c>
      <c r="JM46">
        <v>7.6</v>
      </c>
      <c r="JN46">
        <v>10.32</v>
      </c>
      <c r="JO46">
        <v>6.09</v>
      </c>
      <c r="JP46">
        <v>6.86</v>
      </c>
      <c r="JQ46">
        <v>4.5</v>
      </c>
      <c r="JR46">
        <v>8.7200000000000006</v>
      </c>
      <c r="JS46">
        <v>7.93</v>
      </c>
      <c r="JT46">
        <v>8.9499999999999993</v>
      </c>
      <c r="JU46">
        <v>5.65</v>
      </c>
      <c r="JV46">
        <v>8.98</v>
      </c>
      <c r="JW46">
        <v>1.59</v>
      </c>
      <c r="JX46">
        <v>6.84</v>
      </c>
      <c r="JY46">
        <v>6.84</v>
      </c>
      <c r="JZ46">
        <v>7.94</v>
      </c>
      <c r="KA46">
        <v>6.43</v>
      </c>
      <c r="KB46">
        <v>6.51</v>
      </c>
      <c r="KC46">
        <v>8.61</v>
      </c>
      <c r="KD46">
        <v>8.5500000000000007</v>
      </c>
      <c r="KE46">
        <v>6.48</v>
      </c>
      <c r="KF46">
        <v>6.49</v>
      </c>
      <c r="KG46">
        <v>6.41</v>
      </c>
      <c r="KH46">
        <v>6.54</v>
      </c>
      <c r="KI46">
        <v>7.11</v>
      </c>
      <c r="KJ46">
        <v>7.38</v>
      </c>
      <c r="KK46">
        <v>6.38</v>
      </c>
      <c r="KL46">
        <v>9.4499999999999993</v>
      </c>
      <c r="KM46">
        <v>4.88</v>
      </c>
    </row>
    <row r="47" spans="1:299" x14ac:dyDescent="0.25">
      <c r="A47">
        <v>45</v>
      </c>
      <c r="B47" s="1">
        <v>41791</v>
      </c>
      <c r="C47">
        <v>891.73</v>
      </c>
      <c r="D47">
        <v>894.95</v>
      </c>
      <c r="E47">
        <v>965.54</v>
      </c>
      <c r="F47">
        <v>960.72</v>
      </c>
      <c r="G47">
        <v>886</v>
      </c>
      <c r="H47">
        <v>952.56</v>
      </c>
      <c r="I47">
        <v>864.27</v>
      </c>
      <c r="J47">
        <v>889.67</v>
      </c>
      <c r="K47">
        <v>946.19</v>
      </c>
      <c r="L47">
        <v>831.63</v>
      </c>
      <c r="M47">
        <v>863.82</v>
      </c>
      <c r="N47">
        <v>840.62</v>
      </c>
      <c r="O47">
        <v>818.78</v>
      </c>
      <c r="P47">
        <v>791.72</v>
      </c>
      <c r="Q47">
        <v>876.19</v>
      </c>
      <c r="R47">
        <v>816.58</v>
      </c>
      <c r="S47">
        <v>805.32</v>
      </c>
      <c r="T47">
        <v>803.94</v>
      </c>
      <c r="U47">
        <v>835.08</v>
      </c>
      <c r="V47">
        <v>940.03</v>
      </c>
      <c r="W47">
        <v>831.62</v>
      </c>
      <c r="X47">
        <v>825.36</v>
      </c>
      <c r="Y47">
        <v>1034.97</v>
      </c>
      <c r="Z47">
        <v>976.48</v>
      </c>
      <c r="AA47">
        <v>896</v>
      </c>
      <c r="AB47">
        <v>901.5</v>
      </c>
      <c r="AC47">
        <v>944.28</v>
      </c>
      <c r="AD47">
        <v>840.25</v>
      </c>
      <c r="AE47">
        <v>888.88</v>
      </c>
      <c r="AF47">
        <v>902.61</v>
      </c>
      <c r="AG47">
        <v>891.17</v>
      </c>
      <c r="AH47">
        <v>868.13</v>
      </c>
      <c r="AI47">
        <v>905.41</v>
      </c>
      <c r="AJ47">
        <v>489.58</v>
      </c>
      <c r="AK47">
        <v>523.25</v>
      </c>
      <c r="AL47">
        <v>558.54999999999995</v>
      </c>
      <c r="AM47">
        <v>570.87</v>
      </c>
      <c r="AN47">
        <v>520.62</v>
      </c>
      <c r="AO47">
        <v>541.34</v>
      </c>
      <c r="AP47">
        <v>505.1</v>
      </c>
      <c r="AQ47">
        <v>522.15</v>
      </c>
      <c r="AR47">
        <v>550.37</v>
      </c>
      <c r="AS47">
        <v>482.03</v>
      </c>
      <c r="AT47">
        <v>510.47</v>
      </c>
      <c r="AU47">
        <v>500.15</v>
      </c>
      <c r="AV47">
        <v>496.99</v>
      </c>
      <c r="AW47">
        <v>468.79</v>
      </c>
      <c r="AX47">
        <v>503.89</v>
      </c>
      <c r="AY47">
        <v>478.08</v>
      </c>
      <c r="AZ47">
        <v>474.49</v>
      </c>
      <c r="BA47">
        <v>460.78</v>
      </c>
      <c r="BB47">
        <v>458.69</v>
      </c>
      <c r="BC47">
        <v>487.62</v>
      </c>
      <c r="BD47">
        <v>458.11</v>
      </c>
      <c r="BE47">
        <v>451.6</v>
      </c>
      <c r="BF47">
        <v>524.80999999999995</v>
      </c>
      <c r="BG47">
        <v>493.43</v>
      </c>
      <c r="BH47">
        <v>467.88</v>
      </c>
      <c r="BI47">
        <v>458.63</v>
      </c>
      <c r="BJ47">
        <v>459.44</v>
      </c>
      <c r="BK47">
        <v>491.57</v>
      </c>
      <c r="BL47">
        <v>519.92999999999995</v>
      </c>
      <c r="BM47">
        <v>528.36</v>
      </c>
      <c r="BN47">
        <v>512.21</v>
      </c>
      <c r="BO47">
        <v>518.73</v>
      </c>
      <c r="BP47">
        <v>526.22</v>
      </c>
      <c r="BQ47">
        <v>402.15</v>
      </c>
      <c r="BR47">
        <v>371.7</v>
      </c>
      <c r="BS47">
        <v>406.99</v>
      </c>
      <c r="BT47">
        <v>389.85</v>
      </c>
      <c r="BU47">
        <v>365.38</v>
      </c>
      <c r="BV47">
        <v>411.22</v>
      </c>
      <c r="BW47">
        <v>359.17</v>
      </c>
      <c r="BX47">
        <v>367.52</v>
      </c>
      <c r="BY47">
        <v>395.82</v>
      </c>
      <c r="BZ47">
        <v>349.6</v>
      </c>
      <c r="CA47">
        <v>353.35</v>
      </c>
      <c r="CB47">
        <v>340.47</v>
      </c>
      <c r="CC47">
        <v>321.79000000000002</v>
      </c>
      <c r="CD47">
        <v>322.93</v>
      </c>
      <c r="CE47">
        <v>372.3</v>
      </c>
      <c r="CF47">
        <v>338.5</v>
      </c>
      <c r="CG47">
        <v>330.83</v>
      </c>
      <c r="CH47">
        <v>343.16</v>
      </c>
      <c r="CI47">
        <v>376.39</v>
      </c>
      <c r="CJ47">
        <v>452.41</v>
      </c>
      <c r="CK47">
        <v>373.51</v>
      </c>
      <c r="CL47">
        <v>373.76</v>
      </c>
      <c r="CM47">
        <v>510.16</v>
      </c>
      <c r="CN47">
        <v>483.05</v>
      </c>
      <c r="CO47">
        <v>428.12</v>
      </c>
      <c r="CP47">
        <v>442.87</v>
      </c>
      <c r="CQ47">
        <v>484.84</v>
      </c>
      <c r="CR47">
        <v>348.68</v>
      </c>
      <c r="CS47">
        <v>368.95</v>
      </c>
      <c r="CT47">
        <v>374.25</v>
      </c>
      <c r="CU47">
        <v>378.96</v>
      </c>
      <c r="CV47">
        <v>349.4</v>
      </c>
      <c r="CW47">
        <v>379.19</v>
      </c>
      <c r="CX47">
        <v>446.28</v>
      </c>
      <c r="CY47">
        <v>445.84</v>
      </c>
      <c r="CZ47">
        <v>538.29</v>
      </c>
      <c r="DA47">
        <v>509.99</v>
      </c>
      <c r="DB47">
        <v>433.77</v>
      </c>
      <c r="DC47">
        <v>395.66</v>
      </c>
      <c r="DD47">
        <v>414.16</v>
      </c>
      <c r="DE47">
        <v>432.09</v>
      </c>
      <c r="DF47">
        <v>497.42</v>
      </c>
      <c r="DG47">
        <v>449.27</v>
      </c>
      <c r="DH47">
        <v>455.1</v>
      </c>
      <c r="DI47">
        <v>558.59</v>
      </c>
      <c r="DJ47">
        <v>472.89</v>
      </c>
      <c r="DK47">
        <v>399</v>
      </c>
      <c r="DL47">
        <v>484.46</v>
      </c>
      <c r="DM47">
        <v>436.61</v>
      </c>
      <c r="DN47">
        <v>402.4</v>
      </c>
      <c r="DO47">
        <v>427.21</v>
      </c>
      <c r="DP47">
        <v>441.7</v>
      </c>
      <c r="DQ47">
        <v>449.89</v>
      </c>
      <c r="DR47">
        <v>457.72</v>
      </c>
      <c r="DS47">
        <v>457.86</v>
      </c>
      <c r="DT47">
        <v>471.73</v>
      </c>
      <c r="DU47">
        <v>440.99</v>
      </c>
      <c r="DV47">
        <v>428.57</v>
      </c>
      <c r="DW47">
        <v>431.12</v>
      </c>
      <c r="DX47">
        <v>511.49</v>
      </c>
      <c r="DY47">
        <v>381.43</v>
      </c>
      <c r="DZ47">
        <v>453.8</v>
      </c>
      <c r="EA47">
        <v>424.33</v>
      </c>
      <c r="EB47">
        <v>508.5</v>
      </c>
      <c r="EC47">
        <v>458.58</v>
      </c>
      <c r="ED47">
        <v>399.93</v>
      </c>
      <c r="EE47">
        <v>370.8</v>
      </c>
      <c r="EF47">
        <v>386.65</v>
      </c>
      <c r="EG47">
        <v>425.42</v>
      </c>
      <c r="EH47">
        <v>414.57</v>
      </c>
      <c r="EI47">
        <v>384.4</v>
      </c>
      <c r="EJ47">
        <v>356.31</v>
      </c>
      <c r="EK47">
        <v>375.92</v>
      </c>
      <c r="EL47">
        <v>359.37</v>
      </c>
      <c r="EM47">
        <v>430.56</v>
      </c>
      <c r="EN47">
        <v>371.97</v>
      </c>
      <c r="EO47">
        <v>351.28</v>
      </c>
      <c r="EP47">
        <v>453.22</v>
      </c>
      <c r="EQ47">
        <v>399.97</v>
      </c>
      <c r="ER47">
        <v>331.17</v>
      </c>
      <c r="ES47">
        <v>400.74</v>
      </c>
      <c r="ET47">
        <v>356.23</v>
      </c>
      <c r="EU47">
        <v>351.26</v>
      </c>
      <c r="EV47">
        <v>344.04</v>
      </c>
      <c r="EW47">
        <v>370.53</v>
      </c>
      <c r="EX47">
        <v>370.03</v>
      </c>
      <c r="EY47">
        <v>384.47</v>
      </c>
      <c r="EZ47">
        <v>359.63</v>
      </c>
      <c r="FA47">
        <v>369.76</v>
      </c>
      <c r="FB47">
        <v>362.71</v>
      </c>
      <c r="FC47">
        <v>347.27</v>
      </c>
      <c r="FD47">
        <v>358.86</v>
      </c>
      <c r="FE47">
        <v>381.45</v>
      </c>
      <c r="FF47">
        <v>317.52999999999997</v>
      </c>
      <c r="FG47">
        <v>396.03</v>
      </c>
      <c r="FH47">
        <v>365.65</v>
      </c>
      <c r="FI47">
        <v>447.84</v>
      </c>
      <c r="FJ47">
        <v>401.37</v>
      </c>
      <c r="FK47">
        <v>348.96</v>
      </c>
      <c r="FL47">
        <v>634.77</v>
      </c>
      <c r="FM47">
        <v>599.22</v>
      </c>
      <c r="FN47">
        <v>930.12</v>
      </c>
      <c r="FO47">
        <v>802.81</v>
      </c>
      <c r="FP47">
        <v>551.01</v>
      </c>
      <c r="FQ47">
        <v>502.57</v>
      </c>
      <c r="FR47">
        <v>499.72</v>
      </c>
      <c r="FS47">
        <v>636.41</v>
      </c>
      <c r="FT47">
        <v>711.24</v>
      </c>
      <c r="FU47">
        <v>676.39</v>
      </c>
      <c r="FV47">
        <v>874.33</v>
      </c>
      <c r="FW47">
        <v>896.72</v>
      </c>
      <c r="FX47">
        <v>728.83</v>
      </c>
      <c r="FY47">
        <v>600.9</v>
      </c>
      <c r="FZ47">
        <v>726.96</v>
      </c>
      <c r="GA47">
        <v>676.25</v>
      </c>
      <c r="GB47">
        <v>528.09</v>
      </c>
      <c r="GC47">
        <v>690.4</v>
      </c>
      <c r="GD47">
        <v>615.28</v>
      </c>
      <c r="GE47">
        <v>631.45000000000005</v>
      </c>
      <c r="GF47">
        <v>642.67999999999995</v>
      </c>
      <c r="GG47">
        <v>720.65</v>
      </c>
      <c r="GH47">
        <v>697.64</v>
      </c>
      <c r="GI47">
        <v>611.23</v>
      </c>
      <c r="GJ47">
        <v>626.38</v>
      </c>
      <c r="GK47">
        <v>590.04999999999995</v>
      </c>
      <c r="GL47">
        <v>806.64</v>
      </c>
      <c r="GM47">
        <v>564.6</v>
      </c>
      <c r="GN47">
        <v>609.03</v>
      </c>
      <c r="GO47">
        <v>575.77</v>
      </c>
      <c r="GP47">
        <v>649.53</v>
      </c>
      <c r="GQ47">
        <v>634.76</v>
      </c>
      <c r="GR47">
        <v>532.39</v>
      </c>
      <c r="GS47">
        <v>0.59</v>
      </c>
      <c r="GT47">
        <v>0.36</v>
      </c>
      <c r="GU47">
        <v>0.6</v>
      </c>
      <c r="GV47">
        <v>-0.4</v>
      </c>
      <c r="GW47">
        <v>0.13</v>
      </c>
      <c r="GX47">
        <v>0.39</v>
      </c>
      <c r="GY47">
        <v>0.09</v>
      </c>
      <c r="GZ47">
        <v>0.15</v>
      </c>
      <c r="HA47">
        <v>3.23</v>
      </c>
      <c r="HB47">
        <v>0.23</v>
      </c>
      <c r="HC47">
        <v>-0.01</v>
      </c>
      <c r="HD47">
        <v>0.24</v>
      </c>
      <c r="HE47">
        <v>0.37</v>
      </c>
      <c r="HF47">
        <v>0.49</v>
      </c>
      <c r="HG47">
        <v>0.23</v>
      </c>
      <c r="HH47">
        <v>0.35</v>
      </c>
      <c r="HI47">
        <v>0.44</v>
      </c>
      <c r="HJ47">
        <v>0.18</v>
      </c>
      <c r="HK47">
        <v>0.1</v>
      </c>
      <c r="HL47">
        <v>0.75</v>
      </c>
      <c r="HM47">
        <v>0.04</v>
      </c>
      <c r="HN47">
        <v>3.82</v>
      </c>
      <c r="HO47">
        <v>0.03</v>
      </c>
      <c r="HP47">
        <v>1.21</v>
      </c>
      <c r="HQ47">
        <v>0.92</v>
      </c>
      <c r="HR47">
        <v>0</v>
      </c>
      <c r="HS47">
        <v>2.99</v>
      </c>
      <c r="HT47">
        <v>0.39</v>
      </c>
      <c r="HU47">
        <v>0.83</v>
      </c>
      <c r="HV47">
        <v>3.59</v>
      </c>
      <c r="HW47">
        <v>0.13</v>
      </c>
      <c r="HX47">
        <v>0.44</v>
      </c>
      <c r="HY47">
        <v>0.45</v>
      </c>
      <c r="HZ47">
        <v>3.68</v>
      </c>
      <c r="IA47">
        <v>2.74</v>
      </c>
      <c r="IB47">
        <v>4.9000000000000004</v>
      </c>
      <c r="IC47">
        <v>1.03</v>
      </c>
      <c r="ID47">
        <v>1.61</v>
      </c>
      <c r="IE47">
        <v>2.41</v>
      </c>
      <c r="IF47">
        <v>2.11</v>
      </c>
      <c r="IG47">
        <v>7.08</v>
      </c>
      <c r="IH47">
        <v>5.68</v>
      </c>
      <c r="II47">
        <v>3.14</v>
      </c>
      <c r="IJ47">
        <v>0.41</v>
      </c>
      <c r="IK47">
        <v>1.1200000000000001</v>
      </c>
      <c r="IL47">
        <v>2.1</v>
      </c>
      <c r="IM47">
        <v>2.33</v>
      </c>
      <c r="IN47">
        <v>4.87</v>
      </c>
      <c r="IO47">
        <v>3.21</v>
      </c>
      <c r="IP47">
        <v>1.38</v>
      </c>
      <c r="IQ47">
        <v>5.22</v>
      </c>
      <c r="IR47">
        <v>5.4</v>
      </c>
      <c r="IS47">
        <v>5.01</v>
      </c>
      <c r="IT47">
        <v>1.79</v>
      </c>
      <c r="IU47">
        <v>6.92</v>
      </c>
      <c r="IV47">
        <v>7.14</v>
      </c>
      <c r="IW47">
        <v>5.71</v>
      </c>
      <c r="IX47">
        <v>2.54</v>
      </c>
      <c r="IY47">
        <v>0.97</v>
      </c>
      <c r="IZ47">
        <v>4.82</v>
      </c>
      <c r="JA47">
        <v>2.99</v>
      </c>
      <c r="JB47">
        <v>2.2200000000000002</v>
      </c>
      <c r="JC47">
        <v>5.27</v>
      </c>
      <c r="JD47">
        <v>0.84</v>
      </c>
      <c r="JE47">
        <v>2.95</v>
      </c>
      <c r="JF47">
        <v>1.08</v>
      </c>
      <c r="JG47">
        <v>0.11</v>
      </c>
      <c r="JH47">
        <v>0.92</v>
      </c>
      <c r="JI47">
        <v>0.18</v>
      </c>
      <c r="JJ47">
        <v>-2.97</v>
      </c>
      <c r="JK47">
        <v>0.42</v>
      </c>
      <c r="JL47">
        <v>0.19</v>
      </c>
      <c r="JM47">
        <v>1.59</v>
      </c>
      <c r="JN47">
        <v>4.28</v>
      </c>
      <c r="JO47">
        <v>0.87</v>
      </c>
      <c r="JP47">
        <v>0.35</v>
      </c>
      <c r="JQ47">
        <v>-0.99</v>
      </c>
      <c r="JR47">
        <v>2.4</v>
      </c>
      <c r="JS47">
        <v>-0.35</v>
      </c>
      <c r="JT47">
        <v>2.63</v>
      </c>
      <c r="JU47">
        <v>-0.11</v>
      </c>
      <c r="JV47">
        <v>2.98</v>
      </c>
      <c r="JW47">
        <v>-4.42</v>
      </c>
      <c r="JX47">
        <v>-0.1</v>
      </c>
      <c r="JY47">
        <v>0.18</v>
      </c>
      <c r="JZ47">
        <v>0.09</v>
      </c>
      <c r="KA47">
        <v>-0.83</v>
      </c>
      <c r="KB47">
        <v>2.33</v>
      </c>
      <c r="KC47">
        <v>0.82</v>
      </c>
      <c r="KD47">
        <v>0.1</v>
      </c>
      <c r="KE47">
        <v>-1.19</v>
      </c>
      <c r="KF47">
        <v>-0.82</v>
      </c>
      <c r="KG47">
        <v>-0.41</v>
      </c>
      <c r="KH47">
        <v>-2.67</v>
      </c>
      <c r="KI47">
        <v>0.48</v>
      </c>
      <c r="KJ47">
        <v>4.8099999999999996</v>
      </c>
      <c r="KK47">
        <v>0</v>
      </c>
      <c r="KL47">
        <v>2.5299999999999998</v>
      </c>
      <c r="KM47">
        <v>-4.17</v>
      </c>
    </row>
    <row r="48" spans="1:299" x14ac:dyDescent="0.25">
      <c r="A48">
        <v>46</v>
      </c>
      <c r="B48" s="1">
        <v>41821</v>
      </c>
      <c r="C48">
        <v>896.88</v>
      </c>
      <c r="D48">
        <v>899.15</v>
      </c>
      <c r="E48">
        <v>971.43</v>
      </c>
      <c r="F48">
        <v>1002.88</v>
      </c>
      <c r="G48">
        <v>886.54</v>
      </c>
      <c r="H48">
        <v>953.76</v>
      </c>
      <c r="I48">
        <v>865.19</v>
      </c>
      <c r="J48">
        <v>894.2</v>
      </c>
      <c r="K48">
        <v>946</v>
      </c>
      <c r="L48">
        <v>835.95</v>
      </c>
      <c r="M48">
        <v>863.66</v>
      </c>
      <c r="N48">
        <v>841.03</v>
      </c>
      <c r="O48">
        <v>842.36</v>
      </c>
      <c r="P48">
        <v>789.65</v>
      </c>
      <c r="Q48">
        <v>880.44</v>
      </c>
      <c r="R48">
        <v>817.89</v>
      </c>
      <c r="S48">
        <v>815.8</v>
      </c>
      <c r="T48">
        <v>804.31</v>
      </c>
      <c r="U48">
        <v>833.31</v>
      </c>
      <c r="V48">
        <v>942.18</v>
      </c>
      <c r="W48">
        <v>838.66</v>
      </c>
      <c r="X48">
        <v>824.63</v>
      </c>
      <c r="Y48">
        <v>1034.7</v>
      </c>
      <c r="Z48">
        <v>976.9</v>
      </c>
      <c r="AA48">
        <v>908.65</v>
      </c>
      <c r="AB48">
        <v>907.96</v>
      </c>
      <c r="AC48">
        <v>947.04</v>
      </c>
      <c r="AD48">
        <v>872.82</v>
      </c>
      <c r="AE48">
        <v>899.82</v>
      </c>
      <c r="AF48">
        <v>904.71</v>
      </c>
      <c r="AG48">
        <v>891.04</v>
      </c>
      <c r="AH48">
        <v>868.7</v>
      </c>
      <c r="AI48">
        <v>951.73</v>
      </c>
      <c r="AJ48">
        <v>490.65</v>
      </c>
      <c r="AK48">
        <v>524.96</v>
      </c>
      <c r="AL48">
        <v>564.85</v>
      </c>
      <c r="AM48">
        <v>577.66999999999996</v>
      </c>
      <c r="AN48">
        <v>521.16</v>
      </c>
      <c r="AO48">
        <v>544.26</v>
      </c>
      <c r="AP48">
        <v>506</v>
      </c>
      <c r="AQ48">
        <v>524.74</v>
      </c>
      <c r="AR48">
        <v>550.17999999999995</v>
      </c>
      <c r="AS48">
        <v>481.28</v>
      </c>
      <c r="AT48">
        <v>511.61</v>
      </c>
      <c r="AU48">
        <v>501.86</v>
      </c>
      <c r="AV48">
        <v>494.84</v>
      </c>
      <c r="AW48">
        <v>466.72</v>
      </c>
      <c r="AX48">
        <v>508.14</v>
      </c>
      <c r="AY48">
        <v>479.35</v>
      </c>
      <c r="AZ48">
        <v>463.94</v>
      </c>
      <c r="BA48">
        <v>461.15</v>
      </c>
      <c r="BB48">
        <v>456.92</v>
      </c>
      <c r="BC48">
        <v>488.96</v>
      </c>
      <c r="BD48">
        <v>464.98</v>
      </c>
      <c r="BE48">
        <v>450.7</v>
      </c>
      <c r="BF48">
        <v>524.54</v>
      </c>
      <c r="BG48">
        <v>492.32</v>
      </c>
      <c r="BH48">
        <v>469.44</v>
      </c>
      <c r="BI48">
        <v>459.86</v>
      </c>
      <c r="BJ48">
        <v>458.23</v>
      </c>
      <c r="BK48">
        <v>496.27</v>
      </c>
      <c r="BL48">
        <v>524.65</v>
      </c>
      <c r="BM48">
        <v>530.14</v>
      </c>
      <c r="BN48">
        <v>512.08000000000004</v>
      </c>
      <c r="BO48">
        <v>519.29999999999995</v>
      </c>
      <c r="BP48">
        <v>545.16</v>
      </c>
      <c r="BQ48">
        <v>406.23</v>
      </c>
      <c r="BR48">
        <v>374.19</v>
      </c>
      <c r="BS48">
        <v>406.58</v>
      </c>
      <c r="BT48">
        <v>425.21</v>
      </c>
      <c r="BU48">
        <v>365.38</v>
      </c>
      <c r="BV48">
        <v>409.5</v>
      </c>
      <c r="BW48">
        <v>359.19</v>
      </c>
      <c r="BX48">
        <v>369.46</v>
      </c>
      <c r="BY48">
        <v>395.82</v>
      </c>
      <c r="BZ48">
        <v>354.67</v>
      </c>
      <c r="CA48">
        <v>352.05</v>
      </c>
      <c r="CB48">
        <v>339.17</v>
      </c>
      <c r="CC48">
        <v>347.52</v>
      </c>
      <c r="CD48">
        <v>322.93</v>
      </c>
      <c r="CE48">
        <v>372.3</v>
      </c>
      <c r="CF48">
        <v>338.54</v>
      </c>
      <c r="CG48">
        <v>351.86</v>
      </c>
      <c r="CH48">
        <v>343.16</v>
      </c>
      <c r="CI48">
        <v>376.39</v>
      </c>
      <c r="CJ48">
        <v>453.22</v>
      </c>
      <c r="CK48">
        <v>373.68</v>
      </c>
      <c r="CL48">
        <v>373.93</v>
      </c>
      <c r="CM48">
        <v>510.16</v>
      </c>
      <c r="CN48">
        <v>484.58</v>
      </c>
      <c r="CO48">
        <v>439.21</v>
      </c>
      <c r="CP48">
        <v>448.1</v>
      </c>
      <c r="CQ48">
        <v>488.81</v>
      </c>
      <c r="CR48">
        <v>376.55</v>
      </c>
      <c r="CS48">
        <v>375.17</v>
      </c>
      <c r="CT48">
        <v>374.57</v>
      </c>
      <c r="CU48">
        <v>378.96</v>
      </c>
      <c r="CV48">
        <v>349.4</v>
      </c>
      <c r="CW48">
        <v>406.57</v>
      </c>
      <c r="CX48">
        <v>448.87</v>
      </c>
      <c r="CY48">
        <v>447.93</v>
      </c>
      <c r="CZ48">
        <v>541.57000000000005</v>
      </c>
      <c r="DA48">
        <v>532.38</v>
      </c>
      <c r="DB48">
        <v>434.03</v>
      </c>
      <c r="DC48">
        <v>396.18</v>
      </c>
      <c r="DD48">
        <v>414.62</v>
      </c>
      <c r="DE48">
        <v>434.3</v>
      </c>
      <c r="DF48">
        <v>497.32</v>
      </c>
      <c r="DG48">
        <v>451.6</v>
      </c>
      <c r="DH48">
        <v>455.01</v>
      </c>
      <c r="DI48">
        <v>558.87</v>
      </c>
      <c r="DJ48">
        <v>486.51</v>
      </c>
      <c r="DK48">
        <v>397.96</v>
      </c>
      <c r="DL48">
        <v>486.84</v>
      </c>
      <c r="DM48">
        <v>437.31</v>
      </c>
      <c r="DN48">
        <v>407.63</v>
      </c>
      <c r="DO48">
        <v>427.42</v>
      </c>
      <c r="DP48">
        <v>440.77</v>
      </c>
      <c r="DQ48">
        <v>450.93</v>
      </c>
      <c r="DR48">
        <v>461.61</v>
      </c>
      <c r="DS48">
        <v>457.45</v>
      </c>
      <c r="DT48">
        <v>471.59</v>
      </c>
      <c r="DU48">
        <v>441.17</v>
      </c>
      <c r="DV48">
        <v>434.62</v>
      </c>
      <c r="DW48">
        <v>434.22</v>
      </c>
      <c r="DX48">
        <v>512.97</v>
      </c>
      <c r="DY48">
        <v>396.23</v>
      </c>
      <c r="DZ48">
        <v>459.39</v>
      </c>
      <c r="EA48">
        <v>425.3</v>
      </c>
      <c r="EB48">
        <v>508.45</v>
      </c>
      <c r="EC48">
        <v>458.9</v>
      </c>
      <c r="ED48">
        <v>420.41</v>
      </c>
      <c r="EE48">
        <v>371.61</v>
      </c>
      <c r="EF48">
        <v>387.92</v>
      </c>
      <c r="EG48">
        <v>430.23</v>
      </c>
      <c r="EH48">
        <v>419.51</v>
      </c>
      <c r="EI48">
        <v>384.78</v>
      </c>
      <c r="EJ48">
        <v>358.23</v>
      </c>
      <c r="EK48">
        <v>376.6</v>
      </c>
      <c r="EL48">
        <v>361.17</v>
      </c>
      <c r="EM48">
        <v>430.43</v>
      </c>
      <c r="EN48">
        <v>371.38</v>
      </c>
      <c r="EO48">
        <v>352.05</v>
      </c>
      <c r="EP48">
        <v>454.77</v>
      </c>
      <c r="EQ48">
        <v>398.25</v>
      </c>
      <c r="ER48">
        <v>329.71</v>
      </c>
      <c r="ES48">
        <v>404.11</v>
      </c>
      <c r="ET48">
        <v>357.19</v>
      </c>
      <c r="EU48">
        <v>343.47</v>
      </c>
      <c r="EV48">
        <v>344.32</v>
      </c>
      <c r="EW48">
        <v>369.08</v>
      </c>
      <c r="EX48">
        <v>371.03</v>
      </c>
      <c r="EY48">
        <v>390.23</v>
      </c>
      <c r="EZ48">
        <v>358.91</v>
      </c>
      <c r="FA48">
        <v>369.58</v>
      </c>
      <c r="FB48">
        <v>361.91</v>
      </c>
      <c r="FC48">
        <v>348.41</v>
      </c>
      <c r="FD48">
        <v>359.82</v>
      </c>
      <c r="FE48">
        <v>380.46</v>
      </c>
      <c r="FF48">
        <v>320.58</v>
      </c>
      <c r="FG48">
        <v>399.63</v>
      </c>
      <c r="FH48">
        <v>366.9</v>
      </c>
      <c r="FI48">
        <v>447.7</v>
      </c>
      <c r="FJ48">
        <v>401.81</v>
      </c>
      <c r="FK48">
        <v>361.52</v>
      </c>
      <c r="FL48">
        <v>641.17999999999995</v>
      </c>
      <c r="FM48">
        <v>603.24</v>
      </c>
      <c r="FN48">
        <v>929.19</v>
      </c>
      <c r="FO48">
        <v>875.63</v>
      </c>
      <c r="FP48">
        <v>551.01</v>
      </c>
      <c r="FQ48">
        <v>500.46</v>
      </c>
      <c r="FR48">
        <v>499.77</v>
      </c>
      <c r="FS48">
        <v>639.78</v>
      </c>
      <c r="FT48">
        <v>711.24</v>
      </c>
      <c r="FU48">
        <v>686.2</v>
      </c>
      <c r="FV48">
        <v>871.09</v>
      </c>
      <c r="FW48">
        <v>893.31</v>
      </c>
      <c r="FX48">
        <v>787.14</v>
      </c>
      <c r="FY48">
        <v>600.9</v>
      </c>
      <c r="FZ48">
        <v>726.96</v>
      </c>
      <c r="GA48">
        <v>676.31</v>
      </c>
      <c r="GB48">
        <v>561.67999999999995</v>
      </c>
      <c r="GC48">
        <v>690.4</v>
      </c>
      <c r="GD48">
        <v>615.28</v>
      </c>
      <c r="GE48">
        <v>632.58000000000004</v>
      </c>
      <c r="GF48">
        <v>643.01</v>
      </c>
      <c r="GG48">
        <v>721.01</v>
      </c>
      <c r="GH48">
        <v>697.64</v>
      </c>
      <c r="GI48">
        <v>613.19000000000005</v>
      </c>
      <c r="GJ48">
        <v>642.6</v>
      </c>
      <c r="GK48">
        <v>597.02</v>
      </c>
      <c r="GL48">
        <v>813.26</v>
      </c>
      <c r="GM48">
        <v>609.71</v>
      </c>
      <c r="GN48">
        <v>619.33000000000004</v>
      </c>
      <c r="GO48">
        <v>576.29</v>
      </c>
      <c r="GP48">
        <v>649.53</v>
      </c>
      <c r="GQ48">
        <v>634.76</v>
      </c>
      <c r="GR48">
        <v>570.83000000000004</v>
      </c>
      <c r="GS48">
        <v>0.57999999999999996</v>
      </c>
      <c r="GT48">
        <v>0.47</v>
      </c>
      <c r="GU48">
        <v>0.61</v>
      </c>
      <c r="GV48">
        <v>4.3899999999999997</v>
      </c>
      <c r="GW48">
        <v>0.06</v>
      </c>
      <c r="GX48">
        <v>0.13</v>
      </c>
      <c r="GY48">
        <v>0.11</v>
      </c>
      <c r="GZ48">
        <v>0.51</v>
      </c>
      <c r="HA48">
        <v>-0.02</v>
      </c>
      <c r="HB48">
        <v>0.52</v>
      </c>
      <c r="HC48">
        <v>-0.02</v>
      </c>
      <c r="HD48">
        <v>0.05</v>
      </c>
      <c r="HE48">
        <v>2.88</v>
      </c>
      <c r="HF48">
        <v>-0.26</v>
      </c>
      <c r="HG48">
        <v>0.49</v>
      </c>
      <c r="HH48">
        <v>0.16</v>
      </c>
      <c r="HI48">
        <v>1.3</v>
      </c>
      <c r="HJ48">
        <v>0.05</v>
      </c>
      <c r="HK48">
        <v>-0.21</v>
      </c>
      <c r="HL48">
        <v>0.23</v>
      </c>
      <c r="HM48">
        <v>0.85</v>
      </c>
      <c r="HN48">
        <v>-0.09</v>
      </c>
      <c r="HO48">
        <v>-0.03</v>
      </c>
      <c r="HP48">
        <v>0.04</v>
      </c>
      <c r="HQ48">
        <v>1.41</v>
      </c>
      <c r="HR48">
        <v>0.72</v>
      </c>
      <c r="HS48">
        <v>0.28999999999999998</v>
      </c>
      <c r="HT48">
        <v>3.88</v>
      </c>
      <c r="HU48">
        <v>1.23</v>
      </c>
      <c r="HV48">
        <v>0.23</v>
      </c>
      <c r="HW48">
        <v>-0.01</v>
      </c>
      <c r="HX48">
        <v>7.0000000000000007E-2</v>
      </c>
      <c r="HY48">
        <v>5.12</v>
      </c>
      <c r="HZ48">
        <v>4.28</v>
      </c>
      <c r="IA48">
        <v>3.22</v>
      </c>
      <c r="IB48">
        <v>5.54</v>
      </c>
      <c r="IC48">
        <v>5.47</v>
      </c>
      <c r="ID48">
        <v>1.67</v>
      </c>
      <c r="IE48">
        <v>2.54</v>
      </c>
      <c r="IF48">
        <v>2.2200000000000002</v>
      </c>
      <c r="IG48">
        <v>7.63</v>
      </c>
      <c r="IH48">
        <v>5.66</v>
      </c>
      <c r="II48">
        <v>3.67</v>
      </c>
      <c r="IJ48">
        <v>0.39</v>
      </c>
      <c r="IK48">
        <v>1.17</v>
      </c>
      <c r="IL48">
        <v>5.04</v>
      </c>
      <c r="IM48">
        <v>2.0699999999999998</v>
      </c>
      <c r="IN48">
        <v>5.37</v>
      </c>
      <c r="IO48">
        <v>3.37</v>
      </c>
      <c r="IP48">
        <v>2.7</v>
      </c>
      <c r="IQ48">
        <v>5.27</v>
      </c>
      <c r="IR48">
        <v>5.18</v>
      </c>
      <c r="IS48">
        <v>5.25</v>
      </c>
      <c r="IT48">
        <v>2.65</v>
      </c>
      <c r="IU48">
        <v>6.83</v>
      </c>
      <c r="IV48">
        <v>7.12</v>
      </c>
      <c r="IW48">
        <v>5.75</v>
      </c>
      <c r="IX48">
        <v>3.99</v>
      </c>
      <c r="IY48">
        <v>1.7</v>
      </c>
      <c r="IZ48">
        <v>5.13</v>
      </c>
      <c r="JA48">
        <v>6.98</v>
      </c>
      <c r="JB48">
        <v>3.48</v>
      </c>
      <c r="JC48">
        <v>5.51</v>
      </c>
      <c r="JD48">
        <v>0.83</v>
      </c>
      <c r="JE48">
        <v>3.02</v>
      </c>
      <c r="JF48">
        <v>6.25</v>
      </c>
      <c r="JG48">
        <v>7.29</v>
      </c>
      <c r="JH48">
        <v>7.84</v>
      </c>
      <c r="JI48">
        <v>6.92</v>
      </c>
      <c r="JJ48">
        <v>7.48</v>
      </c>
      <c r="JK48">
        <v>6.79</v>
      </c>
      <c r="JL48">
        <v>6.69</v>
      </c>
      <c r="JM48">
        <v>8.26</v>
      </c>
      <c r="JN48">
        <v>11.5</v>
      </c>
      <c r="JO48">
        <v>7.55</v>
      </c>
      <c r="JP48">
        <v>7.12</v>
      </c>
      <c r="JQ48">
        <v>4.82</v>
      </c>
      <c r="JR48">
        <v>8.5399999999999991</v>
      </c>
      <c r="JS48">
        <v>7.86</v>
      </c>
      <c r="JT48">
        <v>8.52</v>
      </c>
      <c r="JU48">
        <v>6.66</v>
      </c>
      <c r="JV48">
        <v>9.4600000000000009</v>
      </c>
      <c r="JW48">
        <v>3.08</v>
      </c>
      <c r="JX48">
        <v>6.2</v>
      </c>
      <c r="JY48">
        <v>6.97</v>
      </c>
      <c r="JZ48">
        <v>7.65</v>
      </c>
      <c r="KA48">
        <v>6.87</v>
      </c>
      <c r="KB48">
        <v>7.45</v>
      </c>
      <c r="KC48">
        <v>8.35</v>
      </c>
      <c r="KD48">
        <v>7.77</v>
      </c>
      <c r="KE48">
        <v>6.97</v>
      </c>
      <c r="KF48">
        <v>6.95</v>
      </c>
      <c r="KG48">
        <v>6.95</v>
      </c>
      <c r="KH48">
        <v>7.01</v>
      </c>
      <c r="KI48">
        <v>6.22</v>
      </c>
      <c r="KJ48">
        <v>10.58</v>
      </c>
      <c r="KK48">
        <v>6.04</v>
      </c>
      <c r="KL48">
        <v>3.71</v>
      </c>
      <c r="KM48">
        <v>6.99</v>
      </c>
    </row>
    <row r="49" spans="1:299" x14ac:dyDescent="0.25">
      <c r="A49">
        <v>47</v>
      </c>
      <c r="B49" s="1">
        <v>41852</v>
      </c>
      <c r="C49">
        <v>901.5</v>
      </c>
      <c r="D49">
        <v>906.16</v>
      </c>
      <c r="E49">
        <v>972.97</v>
      </c>
      <c r="F49">
        <v>1004.24</v>
      </c>
      <c r="G49">
        <v>910.42</v>
      </c>
      <c r="H49">
        <v>958.04</v>
      </c>
      <c r="I49">
        <v>867.8</v>
      </c>
      <c r="J49">
        <v>895.09</v>
      </c>
      <c r="K49">
        <v>942.57</v>
      </c>
      <c r="L49">
        <v>836.89</v>
      </c>
      <c r="M49">
        <v>861.77</v>
      </c>
      <c r="N49">
        <v>842.09</v>
      </c>
      <c r="O49">
        <v>839.28</v>
      </c>
      <c r="P49">
        <v>786.97</v>
      </c>
      <c r="Q49">
        <v>882.15</v>
      </c>
      <c r="R49">
        <v>824.79</v>
      </c>
      <c r="S49">
        <v>816.68</v>
      </c>
      <c r="T49">
        <v>802.93</v>
      </c>
      <c r="U49">
        <v>835.09</v>
      </c>
      <c r="V49">
        <v>943.67</v>
      </c>
      <c r="W49">
        <v>840.54</v>
      </c>
      <c r="X49">
        <v>824.22</v>
      </c>
      <c r="Y49">
        <v>1036.04</v>
      </c>
      <c r="Z49">
        <v>978.36</v>
      </c>
      <c r="AA49">
        <v>915.99</v>
      </c>
      <c r="AB49">
        <v>926.67</v>
      </c>
      <c r="AC49">
        <v>940.79</v>
      </c>
      <c r="AD49">
        <v>874.16</v>
      </c>
      <c r="AE49">
        <v>923.48</v>
      </c>
      <c r="AF49">
        <v>907.11</v>
      </c>
      <c r="AG49">
        <v>933.87</v>
      </c>
      <c r="AH49">
        <v>898.69</v>
      </c>
      <c r="AI49">
        <v>955.45</v>
      </c>
      <c r="AJ49">
        <v>492.01</v>
      </c>
      <c r="AK49">
        <v>526.63</v>
      </c>
      <c r="AL49">
        <v>566.39</v>
      </c>
      <c r="AM49">
        <v>579.03</v>
      </c>
      <c r="AN49">
        <v>522.44000000000005</v>
      </c>
      <c r="AO49">
        <v>548.54</v>
      </c>
      <c r="AP49">
        <v>508.63</v>
      </c>
      <c r="AQ49">
        <v>526.05999999999995</v>
      </c>
      <c r="AR49">
        <v>546.75</v>
      </c>
      <c r="AS49">
        <v>482.39</v>
      </c>
      <c r="AT49">
        <v>509.72</v>
      </c>
      <c r="AU49">
        <v>502.92</v>
      </c>
      <c r="AV49">
        <v>491.76</v>
      </c>
      <c r="AW49">
        <v>464.05</v>
      </c>
      <c r="AX49">
        <v>509.85</v>
      </c>
      <c r="AY49">
        <v>486.25</v>
      </c>
      <c r="AZ49">
        <v>464.82</v>
      </c>
      <c r="BA49">
        <v>459.77</v>
      </c>
      <c r="BB49">
        <v>459.3</v>
      </c>
      <c r="BC49">
        <v>489.6</v>
      </c>
      <c r="BD49">
        <v>466.99</v>
      </c>
      <c r="BE49">
        <v>449.61</v>
      </c>
      <c r="BF49">
        <v>524.91</v>
      </c>
      <c r="BG49">
        <v>492.33</v>
      </c>
      <c r="BH49">
        <v>467.24</v>
      </c>
      <c r="BI49">
        <v>456.19</v>
      </c>
      <c r="BJ49">
        <v>455</v>
      </c>
      <c r="BK49">
        <v>497.61</v>
      </c>
      <c r="BL49">
        <v>534.49</v>
      </c>
      <c r="BM49">
        <v>532.54</v>
      </c>
      <c r="BN49">
        <v>525.91999999999996</v>
      </c>
      <c r="BO49">
        <v>533.4</v>
      </c>
      <c r="BP49">
        <v>548.89</v>
      </c>
      <c r="BQ49">
        <v>409.49</v>
      </c>
      <c r="BR49">
        <v>379.53</v>
      </c>
      <c r="BS49">
        <v>406.58</v>
      </c>
      <c r="BT49">
        <v>425.21</v>
      </c>
      <c r="BU49">
        <v>387.98</v>
      </c>
      <c r="BV49">
        <v>409.5</v>
      </c>
      <c r="BW49">
        <v>359.17</v>
      </c>
      <c r="BX49">
        <v>369.03</v>
      </c>
      <c r="BY49">
        <v>395.82</v>
      </c>
      <c r="BZ49">
        <v>354.5</v>
      </c>
      <c r="CA49">
        <v>352.05</v>
      </c>
      <c r="CB49">
        <v>339.17</v>
      </c>
      <c r="CC49">
        <v>347.52</v>
      </c>
      <c r="CD49">
        <v>322.92</v>
      </c>
      <c r="CE49">
        <v>372.3</v>
      </c>
      <c r="CF49">
        <v>338.54</v>
      </c>
      <c r="CG49">
        <v>351.86</v>
      </c>
      <c r="CH49">
        <v>343.16</v>
      </c>
      <c r="CI49">
        <v>375.79</v>
      </c>
      <c r="CJ49">
        <v>454.07</v>
      </c>
      <c r="CK49">
        <v>373.55</v>
      </c>
      <c r="CL49">
        <v>374.61</v>
      </c>
      <c r="CM49">
        <v>511.13</v>
      </c>
      <c r="CN49">
        <v>486.03</v>
      </c>
      <c r="CO49">
        <v>448.75</v>
      </c>
      <c r="CP49">
        <v>470.48</v>
      </c>
      <c r="CQ49">
        <v>485.79</v>
      </c>
      <c r="CR49">
        <v>376.55</v>
      </c>
      <c r="CS49">
        <v>388.99</v>
      </c>
      <c r="CT49">
        <v>374.57</v>
      </c>
      <c r="CU49">
        <v>407.95</v>
      </c>
      <c r="CV49">
        <v>365.29</v>
      </c>
      <c r="CW49">
        <v>406.56</v>
      </c>
      <c r="CX49">
        <v>451.21</v>
      </c>
      <c r="CY49">
        <v>451.43</v>
      </c>
      <c r="CZ49">
        <v>542.44000000000005</v>
      </c>
      <c r="DA49">
        <v>533.13</v>
      </c>
      <c r="DB49">
        <v>445.71</v>
      </c>
      <c r="DC49">
        <v>397.96</v>
      </c>
      <c r="DD49">
        <v>415.86</v>
      </c>
      <c r="DE49">
        <v>434.73</v>
      </c>
      <c r="DF49">
        <v>495.53</v>
      </c>
      <c r="DG49">
        <v>452.1</v>
      </c>
      <c r="DH49">
        <v>454.01</v>
      </c>
      <c r="DI49">
        <v>559.59</v>
      </c>
      <c r="DJ49">
        <v>484.71</v>
      </c>
      <c r="DK49">
        <v>396.61</v>
      </c>
      <c r="DL49">
        <v>487.76</v>
      </c>
      <c r="DM49">
        <v>440.98</v>
      </c>
      <c r="DN49">
        <v>408.08</v>
      </c>
      <c r="DO49">
        <v>426.69</v>
      </c>
      <c r="DP49">
        <v>441.69</v>
      </c>
      <c r="DQ49">
        <v>451.65</v>
      </c>
      <c r="DR49">
        <v>462.62</v>
      </c>
      <c r="DS49">
        <v>457.22</v>
      </c>
      <c r="DT49">
        <v>472.2</v>
      </c>
      <c r="DU49">
        <v>441.83</v>
      </c>
      <c r="DV49">
        <v>438.14</v>
      </c>
      <c r="DW49">
        <v>443.17</v>
      </c>
      <c r="DX49">
        <v>509.59</v>
      </c>
      <c r="DY49">
        <v>396.82</v>
      </c>
      <c r="DZ49">
        <v>471.47</v>
      </c>
      <c r="EA49">
        <v>426.45</v>
      </c>
      <c r="EB49">
        <v>532.9</v>
      </c>
      <c r="EC49">
        <v>474.73</v>
      </c>
      <c r="ED49">
        <v>422.05</v>
      </c>
      <c r="EE49">
        <v>372.65</v>
      </c>
      <c r="EF49">
        <v>389.16</v>
      </c>
      <c r="EG49">
        <v>431.39</v>
      </c>
      <c r="EH49">
        <v>420.51</v>
      </c>
      <c r="EI49">
        <v>385.74</v>
      </c>
      <c r="EJ49">
        <v>361.06</v>
      </c>
      <c r="EK49">
        <v>378.55</v>
      </c>
      <c r="EL49">
        <v>362.07</v>
      </c>
      <c r="EM49">
        <v>427.76</v>
      </c>
      <c r="EN49">
        <v>372.23</v>
      </c>
      <c r="EO49">
        <v>350.75</v>
      </c>
      <c r="EP49">
        <v>455.72</v>
      </c>
      <c r="EQ49">
        <v>395.78</v>
      </c>
      <c r="ER49">
        <v>327.83</v>
      </c>
      <c r="ES49">
        <v>405.48</v>
      </c>
      <c r="ET49">
        <v>362.33</v>
      </c>
      <c r="EU49">
        <v>344.12</v>
      </c>
      <c r="EV49">
        <v>343.29</v>
      </c>
      <c r="EW49">
        <v>371</v>
      </c>
      <c r="EX49">
        <v>371.51</v>
      </c>
      <c r="EY49">
        <v>391.91</v>
      </c>
      <c r="EZ49">
        <v>358.05</v>
      </c>
      <c r="FA49">
        <v>369.83</v>
      </c>
      <c r="FB49">
        <v>361.91</v>
      </c>
      <c r="FC49">
        <v>346.78</v>
      </c>
      <c r="FD49">
        <v>356.95</v>
      </c>
      <c r="FE49">
        <v>377.8</v>
      </c>
      <c r="FF49">
        <v>321.45</v>
      </c>
      <c r="FG49">
        <v>407.14</v>
      </c>
      <c r="FH49">
        <v>368.55</v>
      </c>
      <c r="FI49">
        <v>459.79</v>
      </c>
      <c r="FJ49">
        <v>412.74</v>
      </c>
      <c r="FK49">
        <v>363.98</v>
      </c>
      <c r="FL49">
        <v>646.30999999999995</v>
      </c>
      <c r="FM49">
        <v>611.86</v>
      </c>
      <c r="FN49">
        <v>929.19</v>
      </c>
      <c r="FO49">
        <v>875.63</v>
      </c>
      <c r="FP49">
        <v>585.12</v>
      </c>
      <c r="FQ49">
        <v>500.46</v>
      </c>
      <c r="FR49">
        <v>499.72</v>
      </c>
      <c r="FS49">
        <v>639.01</v>
      </c>
      <c r="FT49">
        <v>711.24</v>
      </c>
      <c r="FU49">
        <v>685.86</v>
      </c>
      <c r="FV49">
        <v>871.09</v>
      </c>
      <c r="FW49">
        <v>893.31</v>
      </c>
      <c r="FX49">
        <v>787.14</v>
      </c>
      <c r="FY49">
        <v>600.9</v>
      </c>
      <c r="FZ49">
        <v>726.96</v>
      </c>
      <c r="GA49">
        <v>676.31</v>
      </c>
      <c r="GB49">
        <v>561.67999999999995</v>
      </c>
      <c r="GC49">
        <v>690.4</v>
      </c>
      <c r="GD49">
        <v>614.29999999999995</v>
      </c>
      <c r="GE49">
        <v>633.79</v>
      </c>
      <c r="GF49">
        <v>642.80999999999995</v>
      </c>
      <c r="GG49">
        <v>722.31</v>
      </c>
      <c r="GH49">
        <v>698.96</v>
      </c>
      <c r="GI49">
        <v>615.03</v>
      </c>
      <c r="GJ49">
        <v>656.55</v>
      </c>
      <c r="GK49">
        <v>626.80999999999995</v>
      </c>
      <c r="GL49">
        <v>808.22</v>
      </c>
      <c r="GM49">
        <v>609.71</v>
      </c>
      <c r="GN49">
        <v>642.12</v>
      </c>
      <c r="GO49">
        <v>576.29</v>
      </c>
      <c r="GP49">
        <v>699.22</v>
      </c>
      <c r="GQ49">
        <v>663.64</v>
      </c>
      <c r="GR49">
        <v>570.83000000000004</v>
      </c>
      <c r="GS49">
        <v>0.52</v>
      </c>
      <c r="GT49">
        <v>0.78</v>
      </c>
      <c r="GU49">
        <v>0.16</v>
      </c>
      <c r="GV49">
        <v>0.14000000000000001</v>
      </c>
      <c r="GW49">
        <v>2.69</v>
      </c>
      <c r="GX49">
        <v>0.45</v>
      </c>
      <c r="GY49">
        <v>0.3</v>
      </c>
      <c r="GZ49">
        <v>0.1</v>
      </c>
      <c r="HA49">
        <v>-0.36</v>
      </c>
      <c r="HB49">
        <v>0.11</v>
      </c>
      <c r="HC49">
        <v>-0.22</v>
      </c>
      <c r="HD49">
        <v>0.13</v>
      </c>
      <c r="HE49">
        <v>-0.37</v>
      </c>
      <c r="HF49">
        <v>-0.34</v>
      </c>
      <c r="HG49">
        <v>0.19</v>
      </c>
      <c r="HH49">
        <v>0.84</v>
      </c>
      <c r="HI49">
        <v>0.11</v>
      </c>
      <c r="HJ49">
        <v>-0.17</v>
      </c>
      <c r="HK49">
        <v>0.21</v>
      </c>
      <c r="HL49">
        <v>0.16</v>
      </c>
      <c r="HM49">
        <v>0.22</v>
      </c>
      <c r="HN49">
        <v>-0.05</v>
      </c>
      <c r="HO49">
        <v>0.13</v>
      </c>
      <c r="HP49">
        <v>0.15</v>
      </c>
      <c r="HQ49">
        <v>0.81</v>
      </c>
      <c r="HR49">
        <v>2.06</v>
      </c>
      <c r="HS49">
        <v>-0.66</v>
      </c>
      <c r="HT49">
        <v>0.15</v>
      </c>
      <c r="HU49">
        <v>2.63</v>
      </c>
      <c r="HV49">
        <v>0.27</v>
      </c>
      <c r="HW49">
        <v>4.8099999999999996</v>
      </c>
      <c r="HX49">
        <v>3.45</v>
      </c>
      <c r="HY49">
        <v>0.39</v>
      </c>
      <c r="HZ49">
        <v>4.8099999999999996</v>
      </c>
      <c r="IA49">
        <v>4.03</v>
      </c>
      <c r="IB49">
        <v>5.7</v>
      </c>
      <c r="IC49">
        <v>5.61</v>
      </c>
      <c r="ID49">
        <v>4.41</v>
      </c>
      <c r="IE49">
        <v>3</v>
      </c>
      <c r="IF49">
        <v>2.5299999999999998</v>
      </c>
      <c r="IG49">
        <v>7.73</v>
      </c>
      <c r="IH49">
        <v>5.28</v>
      </c>
      <c r="II49">
        <v>3.79</v>
      </c>
      <c r="IJ49">
        <v>0.17</v>
      </c>
      <c r="IK49">
        <v>1.3</v>
      </c>
      <c r="IL49">
        <v>4.66</v>
      </c>
      <c r="IM49">
        <v>1.72</v>
      </c>
      <c r="IN49">
        <v>5.58</v>
      </c>
      <c r="IO49">
        <v>4.25</v>
      </c>
      <c r="IP49">
        <v>2.81</v>
      </c>
      <c r="IQ49">
        <v>5.09</v>
      </c>
      <c r="IR49">
        <v>5.4</v>
      </c>
      <c r="IS49">
        <v>5.42</v>
      </c>
      <c r="IT49">
        <v>2.88</v>
      </c>
      <c r="IU49">
        <v>6.77</v>
      </c>
      <c r="IV49">
        <v>7.25</v>
      </c>
      <c r="IW49">
        <v>5.91</v>
      </c>
      <c r="IX49">
        <v>4.83</v>
      </c>
      <c r="IY49">
        <v>3.79</v>
      </c>
      <c r="IZ49">
        <v>4.43</v>
      </c>
      <c r="JA49">
        <v>7.14</v>
      </c>
      <c r="JB49">
        <v>6.2</v>
      </c>
      <c r="JC49">
        <v>5.79</v>
      </c>
      <c r="JD49">
        <v>5.67</v>
      </c>
      <c r="JE49">
        <v>6.58</v>
      </c>
      <c r="JF49">
        <v>6.66</v>
      </c>
      <c r="JG49">
        <v>7.22</v>
      </c>
      <c r="JH49">
        <v>7.74</v>
      </c>
      <c r="JI49">
        <v>7.54</v>
      </c>
      <c r="JJ49">
        <v>7.68</v>
      </c>
      <c r="JK49">
        <v>5.99</v>
      </c>
      <c r="JL49">
        <v>7.15</v>
      </c>
      <c r="JM49">
        <v>8.4499999999999993</v>
      </c>
      <c r="JN49">
        <v>11.06</v>
      </c>
      <c r="JO49">
        <v>7.24</v>
      </c>
      <c r="JP49">
        <v>6.89</v>
      </c>
      <c r="JQ49">
        <v>5.03</v>
      </c>
      <c r="JR49">
        <v>7.45</v>
      </c>
      <c r="JS49">
        <v>6.8</v>
      </c>
      <c r="JT49">
        <v>7.77</v>
      </c>
      <c r="JU49">
        <v>6.32</v>
      </c>
      <c r="JV49">
        <v>9.77</v>
      </c>
      <c r="JW49">
        <v>3.24</v>
      </c>
      <c r="JX49">
        <v>6.21</v>
      </c>
      <c r="JY49">
        <v>6.85</v>
      </c>
      <c r="JZ49">
        <v>7.57</v>
      </c>
      <c r="KA49">
        <v>7.03</v>
      </c>
      <c r="KB49">
        <v>7.68</v>
      </c>
      <c r="KC49">
        <v>8.41</v>
      </c>
      <c r="KD49">
        <v>7.48</v>
      </c>
      <c r="KE49">
        <v>5.7</v>
      </c>
      <c r="KF49">
        <v>4.34</v>
      </c>
      <c r="KG49">
        <v>6.21</v>
      </c>
      <c r="KH49">
        <v>7.66</v>
      </c>
      <c r="KI49">
        <v>8.42</v>
      </c>
      <c r="KJ49">
        <v>6.67</v>
      </c>
      <c r="KK49">
        <v>11.24</v>
      </c>
      <c r="KL49">
        <v>7.3</v>
      </c>
      <c r="KM49">
        <v>7.48</v>
      </c>
    </row>
    <row r="50" spans="1:299" x14ac:dyDescent="0.25">
      <c r="A50">
        <v>48</v>
      </c>
      <c r="B50" s="1">
        <v>41883</v>
      </c>
      <c r="C50">
        <v>902.94</v>
      </c>
      <c r="D50">
        <v>906.72</v>
      </c>
      <c r="E50">
        <v>973.22</v>
      </c>
      <c r="F50">
        <v>1004.62</v>
      </c>
      <c r="G50">
        <v>907.71</v>
      </c>
      <c r="H50">
        <v>959.75</v>
      </c>
      <c r="I50">
        <v>869.23</v>
      </c>
      <c r="J50">
        <v>895.4</v>
      </c>
      <c r="K50">
        <v>948.54</v>
      </c>
      <c r="L50">
        <v>838.59</v>
      </c>
      <c r="M50">
        <v>866.37</v>
      </c>
      <c r="N50">
        <v>844.44</v>
      </c>
      <c r="O50">
        <v>842.2</v>
      </c>
      <c r="P50">
        <v>789.52</v>
      </c>
      <c r="Q50">
        <v>888.76</v>
      </c>
      <c r="R50">
        <v>823.97</v>
      </c>
      <c r="S50">
        <v>815.94</v>
      </c>
      <c r="T50">
        <v>805.85</v>
      </c>
      <c r="U50">
        <v>834.99</v>
      </c>
      <c r="V50">
        <v>944.96</v>
      </c>
      <c r="W50">
        <v>840.05</v>
      </c>
      <c r="X50">
        <v>823.33</v>
      </c>
      <c r="Y50">
        <v>1039.3599999999999</v>
      </c>
      <c r="Z50">
        <v>980.09</v>
      </c>
      <c r="AA50">
        <v>918.33</v>
      </c>
      <c r="AB50">
        <v>925.94</v>
      </c>
      <c r="AC50">
        <v>949.5</v>
      </c>
      <c r="AD50">
        <v>875.54</v>
      </c>
      <c r="AE50">
        <v>924.26</v>
      </c>
      <c r="AF50">
        <v>906.56</v>
      </c>
      <c r="AG50">
        <v>933.61</v>
      </c>
      <c r="AH50">
        <v>899.28</v>
      </c>
      <c r="AI50">
        <v>958.83</v>
      </c>
      <c r="AJ50">
        <v>493</v>
      </c>
      <c r="AK50">
        <v>526.87</v>
      </c>
      <c r="AL50">
        <v>566.64</v>
      </c>
      <c r="AM50">
        <v>579.41</v>
      </c>
      <c r="AN50">
        <v>519.74</v>
      </c>
      <c r="AO50">
        <v>550.25</v>
      </c>
      <c r="AP50">
        <v>510.06</v>
      </c>
      <c r="AQ50">
        <v>526.37</v>
      </c>
      <c r="AR50">
        <v>548.36</v>
      </c>
      <c r="AS50">
        <v>483.79</v>
      </c>
      <c r="AT50">
        <v>513.03</v>
      </c>
      <c r="AU50">
        <v>506.09</v>
      </c>
      <c r="AV50">
        <v>495.99</v>
      </c>
      <c r="AW50">
        <v>466.6</v>
      </c>
      <c r="AX50">
        <v>516.46</v>
      </c>
      <c r="AY50">
        <v>484.24</v>
      </c>
      <c r="AZ50">
        <v>464.08</v>
      </c>
      <c r="BA50">
        <v>456.27</v>
      </c>
      <c r="BB50">
        <v>459.2</v>
      </c>
      <c r="BC50">
        <v>490.32</v>
      </c>
      <c r="BD50">
        <v>466.5</v>
      </c>
      <c r="BE50">
        <v>448.72</v>
      </c>
      <c r="BF50">
        <v>525.95000000000005</v>
      </c>
      <c r="BG50">
        <v>493.79</v>
      </c>
      <c r="BH50">
        <v>468.58</v>
      </c>
      <c r="BI50">
        <v>455.46</v>
      </c>
      <c r="BJ50">
        <v>459.95</v>
      </c>
      <c r="BK50">
        <v>498.99</v>
      </c>
      <c r="BL50">
        <v>535.25</v>
      </c>
      <c r="BM50">
        <v>531.99</v>
      </c>
      <c r="BN50">
        <v>525.66</v>
      </c>
      <c r="BO50">
        <v>533.99</v>
      </c>
      <c r="BP50">
        <v>552.16999999999996</v>
      </c>
      <c r="BQ50">
        <v>409.94</v>
      </c>
      <c r="BR50">
        <v>379.85</v>
      </c>
      <c r="BS50">
        <v>406.58</v>
      </c>
      <c r="BT50">
        <v>425.21</v>
      </c>
      <c r="BU50">
        <v>387.97</v>
      </c>
      <c r="BV50">
        <v>409.5</v>
      </c>
      <c r="BW50">
        <v>359.17</v>
      </c>
      <c r="BX50">
        <v>369.03</v>
      </c>
      <c r="BY50">
        <v>400.18</v>
      </c>
      <c r="BZ50">
        <v>354.8</v>
      </c>
      <c r="CA50">
        <v>353.34</v>
      </c>
      <c r="CB50">
        <v>338.35</v>
      </c>
      <c r="CC50">
        <v>346.21</v>
      </c>
      <c r="CD50">
        <v>322.92</v>
      </c>
      <c r="CE50">
        <v>372.3</v>
      </c>
      <c r="CF50">
        <v>339.73</v>
      </c>
      <c r="CG50">
        <v>351.86</v>
      </c>
      <c r="CH50">
        <v>349.58</v>
      </c>
      <c r="CI50">
        <v>375.79</v>
      </c>
      <c r="CJ50">
        <v>454.64</v>
      </c>
      <c r="CK50">
        <v>373.55</v>
      </c>
      <c r="CL50">
        <v>374.61</v>
      </c>
      <c r="CM50">
        <v>513.41</v>
      </c>
      <c r="CN50">
        <v>486.3</v>
      </c>
      <c r="CO50">
        <v>449.75</v>
      </c>
      <c r="CP50">
        <v>470.48</v>
      </c>
      <c r="CQ50">
        <v>489.55</v>
      </c>
      <c r="CR50">
        <v>376.55</v>
      </c>
      <c r="CS50">
        <v>389.01</v>
      </c>
      <c r="CT50">
        <v>374.57</v>
      </c>
      <c r="CU50">
        <v>407.95</v>
      </c>
      <c r="CV50">
        <v>365.29</v>
      </c>
      <c r="CW50">
        <v>406.66</v>
      </c>
      <c r="CX50">
        <v>451.93</v>
      </c>
      <c r="CY50">
        <v>451.7</v>
      </c>
      <c r="CZ50">
        <v>542.6</v>
      </c>
      <c r="DA50">
        <v>533.34</v>
      </c>
      <c r="DB50">
        <v>444.37</v>
      </c>
      <c r="DC50">
        <v>398.68</v>
      </c>
      <c r="DD50">
        <v>416.53</v>
      </c>
      <c r="DE50">
        <v>434.86</v>
      </c>
      <c r="DF50">
        <v>498.66</v>
      </c>
      <c r="DG50">
        <v>453</v>
      </c>
      <c r="DH50">
        <v>456.41</v>
      </c>
      <c r="DI50">
        <v>561.16</v>
      </c>
      <c r="DJ50">
        <v>486.41</v>
      </c>
      <c r="DK50">
        <v>397.88</v>
      </c>
      <c r="DL50">
        <v>491.42</v>
      </c>
      <c r="DM50">
        <v>440.54</v>
      </c>
      <c r="DN50">
        <v>407.71</v>
      </c>
      <c r="DO50">
        <v>428.23</v>
      </c>
      <c r="DP50">
        <v>441.65</v>
      </c>
      <c r="DQ50">
        <v>452.28</v>
      </c>
      <c r="DR50">
        <v>462.35</v>
      </c>
      <c r="DS50">
        <v>456.72</v>
      </c>
      <c r="DT50">
        <v>473.71</v>
      </c>
      <c r="DU50">
        <v>442.63</v>
      </c>
      <c r="DV50">
        <v>439.28</v>
      </c>
      <c r="DW50">
        <v>442.81</v>
      </c>
      <c r="DX50">
        <v>514.33000000000004</v>
      </c>
      <c r="DY50">
        <v>397.46</v>
      </c>
      <c r="DZ50">
        <v>471.84</v>
      </c>
      <c r="EA50">
        <v>426.19</v>
      </c>
      <c r="EB50">
        <v>532.74</v>
      </c>
      <c r="EC50">
        <v>475.06</v>
      </c>
      <c r="ED50">
        <v>423.52</v>
      </c>
      <c r="EE50">
        <v>373.4</v>
      </c>
      <c r="EF50">
        <v>389.36</v>
      </c>
      <c r="EG50">
        <v>431.57</v>
      </c>
      <c r="EH50">
        <v>420.81</v>
      </c>
      <c r="EI50">
        <v>383.74</v>
      </c>
      <c r="EJ50">
        <v>362.18</v>
      </c>
      <c r="EK50">
        <v>379.61</v>
      </c>
      <c r="EL50">
        <v>362.29</v>
      </c>
      <c r="EM50">
        <v>429</v>
      </c>
      <c r="EN50">
        <v>373.31</v>
      </c>
      <c r="EO50">
        <v>353.03</v>
      </c>
      <c r="EP50">
        <v>458.59</v>
      </c>
      <c r="EQ50">
        <v>399.18</v>
      </c>
      <c r="ER50">
        <v>329.63</v>
      </c>
      <c r="ES50">
        <v>410.75</v>
      </c>
      <c r="ET50">
        <v>360.85</v>
      </c>
      <c r="EU50">
        <v>343.57</v>
      </c>
      <c r="EV50">
        <v>340.68</v>
      </c>
      <c r="EW50">
        <v>370.93</v>
      </c>
      <c r="EX50">
        <v>372.06</v>
      </c>
      <c r="EY50">
        <v>391.52</v>
      </c>
      <c r="EZ50">
        <v>357.34</v>
      </c>
      <c r="FA50">
        <v>370.57</v>
      </c>
      <c r="FB50">
        <v>363</v>
      </c>
      <c r="FC50">
        <v>347.78</v>
      </c>
      <c r="FD50">
        <v>356.37</v>
      </c>
      <c r="FE50">
        <v>381.92</v>
      </c>
      <c r="FF50">
        <v>322.35000000000002</v>
      </c>
      <c r="FG50">
        <v>407.71</v>
      </c>
      <c r="FH50">
        <v>368.18</v>
      </c>
      <c r="FI50">
        <v>459.56</v>
      </c>
      <c r="FJ50">
        <v>413.2</v>
      </c>
      <c r="FK50">
        <v>366.16</v>
      </c>
      <c r="FL50">
        <v>647.02</v>
      </c>
      <c r="FM50">
        <v>612.35</v>
      </c>
      <c r="FN50">
        <v>929.19</v>
      </c>
      <c r="FO50">
        <v>875.63</v>
      </c>
      <c r="FP50">
        <v>585.12</v>
      </c>
      <c r="FQ50">
        <v>500.46</v>
      </c>
      <c r="FR50">
        <v>499.72</v>
      </c>
      <c r="FS50">
        <v>639.01</v>
      </c>
      <c r="FT50">
        <v>719.06</v>
      </c>
      <c r="FU50">
        <v>686.41</v>
      </c>
      <c r="FV50">
        <v>874.31</v>
      </c>
      <c r="FW50">
        <v>891.17</v>
      </c>
      <c r="FX50">
        <v>784.15</v>
      </c>
      <c r="FY50">
        <v>600.9</v>
      </c>
      <c r="FZ50">
        <v>726.96</v>
      </c>
      <c r="GA50">
        <v>678.68</v>
      </c>
      <c r="GB50">
        <v>561.67999999999995</v>
      </c>
      <c r="GC50">
        <v>703.31</v>
      </c>
      <c r="GD50">
        <v>614.29999999999995</v>
      </c>
      <c r="GE50">
        <v>634.61</v>
      </c>
      <c r="GF50">
        <v>642.80999999999995</v>
      </c>
      <c r="GG50">
        <v>722.31</v>
      </c>
      <c r="GH50">
        <v>702.11</v>
      </c>
      <c r="GI50">
        <v>615.4</v>
      </c>
      <c r="GJ50">
        <v>657.99</v>
      </c>
      <c r="GK50">
        <v>626.80999999999995</v>
      </c>
      <c r="GL50">
        <v>814.44</v>
      </c>
      <c r="GM50">
        <v>609.71</v>
      </c>
      <c r="GN50">
        <v>642.17999999999995</v>
      </c>
      <c r="GO50">
        <v>576.29</v>
      </c>
      <c r="GP50">
        <v>699.22</v>
      </c>
      <c r="GQ50">
        <v>663.64</v>
      </c>
      <c r="GR50">
        <v>570.95000000000005</v>
      </c>
      <c r="GS50">
        <v>0.16</v>
      </c>
      <c r="GT50">
        <v>0.06</v>
      </c>
      <c r="GU50">
        <v>0.03</v>
      </c>
      <c r="GV50">
        <v>0.04</v>
      </c>
      <c r="GW50">
        <v>-0.3</v>
      </c>
      <c r="GX50">
        <v>0.18</v>
      </c>
      <c r="GY50">
        <v>0.16</v>
      </c>
      <c r="GZ50">
        <v>0.03</v>
      </c>
      <c r="HA50">
        <v>0.63</v>
      </c>
      <c r="HB50">
        <v>0.2</v>
      </c>
      <c r="HC50">
        <v>0.53</v>
      </c>
      <c r="HD50">
        <v>0.28000000000000003</v>
      </c>
      <c r="HE50">
        <v>0.35</v>
      </c>
      <c r="HF50">
        <v>0.32</v>
      </c>
      <c r="HG50">
        <v>0.75</v>
      </c>
      <c r="HH50">
        <v>-0.1</v>
      </c>
      <c r="HI50">
        <v>-0.09</v>
      </c>
      <c r="HJ50">
        <v>0.36</v>
      </c>
      <c r="HK50">
        <v>-0.01</v>
      </c>
      <c r="HL50">
        <v>0.14000000000000001</v>
      </c>
      <c r="HM50">
        <v>-0.06</v>
      </c>
      <c r="HN50">
        <v>-0.11</v>
      </c>
      <c r="HO50">
        <v>0.32</v>
      </c>
      <c r="HP50">
        <v>0.18</v>
      </c>
      <c r="HQ50">
        <v>0.26</v>
      </c>
      <c r="HR50">
        <v>-0.08</v>
      </c>
      <c r="HS50">
        <v>0.93</v>
      </c>
      <c r="HT50">
        <v>0.16</v>
      </c>
      <c r="HU50">
        <v>0.08</v>
      </c>
      <c r="HV50">
        <v>-0.06</v>
      </c>
      <c r="HW50">
        <v>-0.03</v>
      </c>
      <c r="HX50">
        <v>7.0000000000000007E-2</v>
      </c>
      <c r="HY50">
        <v>0.35</v>
      </c>
      <c r="HZ50">
        <v>4.9800000000000004</v>
      </c>
      <c r="IA50">
        <v>4.09</v>
      </c>
      <c r="IB50">
        <v>5.73</v>
      </c>
      <c r="IC50">
        <v>5.65</v>
      </c>
      <c r="ID50">
        <v>4.0999999999999996</v>
      </c>
      <c r="IE50">
        <v>3.19</v>
      </c>
      <c r="IF50">
        <v>2.7</v>
      </c>
      <c r="IG50">
        <v>7.77</v>
      </c>
      <c r="IH50">
        <v>5.94</v>
      </c>
      <c r="II50">
        <v>4</v>
      </c>
      <c r="IJ50">
        <v>0.7</v>
      </c>
      <c r="IK50">
        <v>1.58</v>
      </c>
      <c r="IL50">
        <v>5.0199999999999996</v>
      </c>
      <c r="IM50">
        <v>2.0499999999999998</v>
      </c>
      <c r="IN50">
        <v>6.37</v>
      </c>
      <c r="IO50">
        <v>4.1399999999999997</v>
      </c>
      <c r="IP50">
        <v>2.72</v>
      </c>
      <c r="IQ50">
        <v>5.47</v>
      </c>
      <c r="IR50">
        <v>5.39</v>
      </c>
      <c r="IS50">
        <v>5.56</v>
      </c>
      <c r="IT50">
        <v>2.82</v>
      </c>
      <c r="IU50">
        <v>6.66</v>
      </c>
      <c r="IV50">
        <v>7.6</v>
      </c>
      <c r="IW50">
        <v>6.1</v>
      </c>
      <c r="IX50">
        <v>5.09</v>
      </c>
      <c r="IY50">
        <v>3.71</v>
      </c>
      <c r="IZ50">
        <v>5.4</v>
      </c>
      <c r="JA50">
        <v>7.31</v>
      </c>
      <c r="JB50">
        <v>6.29</v>
      </c>
      <c r="JC50">
        <v>5.73</v>
      </c>
      <c r="JD50">
        <v>5.65</v>
      </c>
      <c r="JE50">
        <v>6.65</v>
      </c>
      <c r="JF50">
        <v>7.04</v>
      </c>
      <c r="JG50">
        <v>6.82</v>
      </c>
      <c r="JH50">
        <v>5.81</v>
      </c>
      <c r="JI50">
        <v>6.85</v>
      </c>
      <c r="JJ50">
        <v>7.16</v>
      </c>
      <c r="JK50">
        <v>5.36</v>
      </c>
      <c r="JL50">
        <v>6.91</v>
      </c>
      <c r="JM50">
        <v>4.41</v>
      </c>
      <c r="JN50">
        <v>10.84</v>
      </c>
      <c r="JO50">
        <v>7.6</v>
      </c>
      <c r="JP50">
        <v>6.54</v>
      </c>
      <c r="JQ50">
        <v>4.32</v>
      </c>
      <c r="JR50">
        <v>6.71</v>
      </c>
      <c r="JS50">
        <v>6.33</v>
      </c>
      <c r="JT50">
        <v>7.11</v>
      </c>
      <c r="JU50">
        <v>6.6</v>
      </c>
      <c r="JV50">
        <v>8.98</v>
      </c>
      <c r="JW50">
        <v>2.91</v>
      </c>
      <c r="JX50">
        <v>6.48</v>
      </c>
      <c r="JY50">
        <v>6.9</v>
      </c>
      <c r="JZ50">
        <v>7.37</v>
      </c>
      <c r="KA50">
        <v>6.84</v>
      </c>
      <c r="KB50">
        <v>7.23</v>
      </c>
      <c r="KC50">
        <v>8.08</v>
      </c>
      <c r="KD50">
        <v>7.37</v>
      </c>
      <c r="KE50">
        <v>5.44</v>
      </c>
      <c r="KF50">
        <v>3.59</v>
      </c>
      <c r="KG50">
        <v>6.78</v>
      </c>
      <c r="KH50">
        <v>7.44</v>
      </c>
      <c r="KI50">
        <v>8.2100000000000009</v>
      </c>
      <c r="KJ50">
        <v>6.01</v>
      </c>
      <c r="KK50">
        <v>11.16</v>
      </c>
      <c r="KL50">
        <v>7.28</v>
      </c>
      <c r="KM50">
        <v>7.15</v>
      </c>
    </row>
    <row r="51" spans="1:299" x14ac:dyDescent="0.25">
      <c r="A51">
        <v>49</v>
      </c>
      <c r="B51" s="1">
        <v>41913</v>
      </c>
      <c r="C51">
        <v>905.65</v>
      </c>
      <c r="D51">
        <v>920.77</v>
      </c>
      <c r="E51">
        <v>973.92</v>
      </c>
      <c r="F51">
        <v>1012.34</v>
      </c>
      <c r="G51">
        <v>908.37</v>
      </c>
      <c r="H51">
        <v>999.47</v>
      </c>
      <c r="I51">
        <v>894.82</v>
      </c>
      <c r="J51">
        <v>893.2</v>
      </c>
      <c r="K51">
        <v>956.89</v>
      </c>
      <c r="L51">
        <v>840.3</v>
      </c>
      <c r="M51">
        <v>868.07</v>
      </c>
      <c r="N51">
        <v>847.14</v>
      </c>
      <c r="O51">
        <v>843.29</v>
      </c>
      <c r="P51">
        <v>786.64</v>
      </c>
      <c r="Q51">
        <v>894.63</v>
      </c>
      <c r="R51">
        <v>824.43</v>
      </c>
      <c r="S51">
        <v>820.3</v>
      </c>
      <c r="T51">
        <v>807.17</v>
      </c>
      <c r="U51">
        <v>837.05</v>
      </c>
      <c r="V51">
        <v>946.94</v>
      </c>
      <c r="W51">
        <v>843.94</v>
      </c>
      <c r="X51">
        <v>825.75</v>
      </c>
      <c r="Y51">
        <v>1042.9100000000001</v>
      </c>
      <c r="Z51">
        <v>980.26</v>
      </c>
      <c r="AA51">
        <v>920.9</v>
      </c>
      <c r="AB51">
        <v>926.98</v>
      </c>
      <c r="AC51">
        <v>954.5</v>
      </c>
      <c r="AD51">
        <v>878.33</v>
      </c>
      <c r="AE51">
        <v>922.72</v>
      </c>
      <c r="AF51">
        <v>908.36</v>
      </c>
      <c r="AG51">
        <v>931.85</v>
      </c>
      <c r="AH51">
        <v>894.36</v>
      </c>
      <c r="AI51">
        <v>959.98</v>
      </c>
      <c r="AJ51">
        <v>495.29</v>
      </c>
      <c r="AK51">
        <v>529.1</v>
      </c>
      <c r="AL51">
        <v>567.34</v>
      </c>
      <c r="AM51">
        <v>587.13</v>
      </c>
      <c r="AN51">
        <v>520.4</v>
      </c>
      <c r="AO51">
        <v>551.38</v>
      </c>
      <c r="AP51">
        <v>510.74</v>
      </c>
      <c r="AQ51">
        <v>532.01</v>
      </c>
      <c r="AR51">
        <v>558.51</v>
      </c>
      <c r="AS51">
        <v>485.5</v>
      </c>
      <c r="AT51">
        <v>514.73</v>
      </c>
      <c r="AU51">
        <v>508.79</v>
      </c>
      <c r="AV51">
        <v>497.09</v>
      </c>
      <c r="AW51">
        <v>463.71</v>
      </c>
      <c r="AX51">
        <v>522.33000000000004</v>
      </c>
      <c r="AY51">
        <v>484.7</v>
      </c>
      <c r="AZ51">
        <v>468.44</v>
      </c>
      <c r="BA51">
        <v>457.59</v>
      </c>
      <c r="BB51">
        <v>461.26</v>
      </c>
      <c r="BC51">
        <v>493.99</v>
      </c>
      <c r="BD51">
        <v>470.26</v>
      </c>
      <c r="BE51">
        <v>460.56</v>
      </c>
      <c r="BF51">
        <v>529.5</v>
      </c>
      <c r="BG51">
        <v>496.83</v>
      </c>
      <c r="BH51">
        <v>471.14</v>
      </c>
      <c r="BI51">
        <v>456.51</v>
      </c>
      <c r="BJ51">
        <v>464.95</v>
      </c>
      <c r="BK51">
        <v>501.78</v>
      </c>
      <c r="BL51">
        <v>533.73</v>
      </c>
      <c r="BM51">
        <v>533.79</v>
      </c>
      <c r="BN51">
        <v>523.9</v>
      </c>
      <c r="BO51">
        <v>529.07000000000005</v>
      </c>
      <c r="BP51">
        <v>553.41999999999996</v>
      </c>
      <c r="BQ51">
        <v>410.36</v>
      </c>
      <c r="BR51">
        <v>391.67</v>
      </c>
      <c r="BS51">
        <v>406.58</v>
      </c>
      <c r="BT51">
        <v>425.21</v>
      </c>
      <c r="BU51">
        <v>387.97</v>
      </c>
      <c r="BV51">
        <v>448.09</v>
      </c>
      <c r="BW51">
        <v>384.08</v>
      </c>
      <c r="BX51">
        <v>361.19</v>
      </c>
      <c r="BY51">
        <v>398.38</v>
      </c>
      <c r="BZ51">
        <v>354.8</v>
      </c>
      <c r="CA51">
        <v>353.34</v>
      </c>
      <c r="CB51">
        <v>338.35</v>
      </c>
      <c r="CC51">
        <v>346.2</v>
      </c>
      <c r="CD51">
        <v>322.93</v>
      </c>
      <c r="CE51">
        <v>372.3</v>
      </c>
      <c r="CF51">
        <v>339.73</v>
      </c>
      <c r="CG51">
        <v>351.86</v>
      </c>
      <c r="CH51">
        <v>349.58</v>
      </c>
      <c r="CI51">
        <v>375.79</v>
      </c>
      <c r="CJ51">
        <v>452.95</v>
      </c>
      <c r="CK51">
        <v>373.68</v>
      </c>
      <c r="CL51">
        <v>365.19</v>
      </c>
      <c r="CM51">
        <v>513.41</v>
      </c>
      <c r="CN51">
        <v>483.43</v>
      </c>
      <c r="CO51">
        <v>449.76</v>
      </c>
      <c r="CP51">
        <v>470.47</v>
      </c>
      <c r="CQ51">
        <v>489.55</v>
      </c>
      <c r="CR51">
        <v>376.55</v>
      </c>
      <c r="CS51">
        <v>388.99</v>
      </c>
      <c r="CT51">
        <v>374.57</v>
      </c>
      <c r="CU51">
        <v>407.95</v>
      </c>
      <c r="CV51">
        <v>365.29</v>
      </c>
      <c r="CW51">
        <v>406.56</v>
      </c>
      <c r="CX51">
        <v>453.29</v>
      </c>
      <c r="CY51">
        <v>458.7</v>
      </c>
      <c r="CZ51">
        <v>542.98</v>
      </c>
      <c r="DA51">
        <v>537.45000000000005</v>
      </c>
      <c r="DB51">
        <v>444.68</v>
      </c>
      <c r="DC51">
        <v>415.18</v>
      </c>
      <c r="DD51">
        <v>428.78</v>
      </c>
      <c r="DE51">
        <v>433.77</v>
      </c>
      <c r="DF51">
        <v>503.04</v>
      </c>
      <c r="DG51">
        <v>453.91</v>
      </c>
      <c r="DH51">
        <v>457.33</v>
      </c>
      <c r="DI51">
        <v>562.96</v>
      </c>
      <c r="DJ51">
        <v>487.04</v>
      </c>
      <c r="DK51">
        <v>396.44</v>
      </c>
      <c r="DL51">
        <v>494.66</v>
      </c>
      <c r="DM51">
        <v>440.81</v>
      </c>
      <c r="DN51">
        <v>409.87</v>
      </c>
      <c r="DO51">
        <v>428.92</v>
      </c>
      <c r="DP51">
        <v>442.75</v>
      </c>
      <c r="DQ51">
        <v>453.23</v>
      </c>
      <c r="DR51">
        <v>464.47</v>
      </c>
      <c r="DS51">
        <v>458.04</v>
      </c>
      <c r="DT51">
        <v>475.32</v>
      </c>
      <c r="DU51">
        <v>442.72</v>
      </c>
      <c r="DV51">
        <v>440.51</v>
      </c>
      <c r="DW51">
        <v>443.3</v>
      </c>
      <c r="DX51">
        <v>517.04999999999995</v>
      </c>
      <c r="DY51">
        <v>398.73</v>
      </c>
      <c r="DZ51">
        <v>471.04</v>
      </c>
      <c r="EA51">
        <v>427.05</v>
      </c>
      <c r="EB51">
        <v>531.73</v>
      </c>
      <c r="EC51">
        <v>472.45</v>
      </c>
      <c r="ED51">
        <v>424.03</v>
      </c>
      <c r="EE51">
        <v>375.12</v>
      </c>
      <c r="EF51">
        <v>390.99</v>
      </c>
      <c r="EG51">
        <v>432.08</v>
      </c>
      <c r="EH51">
        <v>426.41</v>
      </c>
      <c r="EI51">
        <v>384.24</v>
      </c>
      <c r="EJ51">
        <v>362.94</v>
      </c>
      <c r="EK51">
        <v>380.11</v>
      </c>
      <c r="EL51">
        <v>366.16</v>
      </c>
      <c r="EM51">
        <v>436.94</v>
      </c>
      <c r="EN51">
        <v>374.62</v>
      </c>
      <c r="EO51">
        <v>354.2</v>
      </c>
      <c r="EP51">
        <v>461.02</v>
      </c>
      <c r="EQ51">
        <v>400.06</v>
      </c>
      <c r="ER51">
        <v>327.58999999999997</v>
      </c>
      <c r="ES51">
        <v>415.44</v>
      </c>
      <c r="ET51">
        <v>361.17</v>
      </c>
      <c r="EU51">
        <v>346.8</v>
      </c>
      <c r="EV51">
        <v>341.67</v>
      </c>
      <c r="EW51">
        <v>372.6</v>
      </c>
      <c r="EX51">
        <v>374.86</v>
      </c>
      <c r="EY51">
        <v>394.69</v>
      </c>
      <c r="EZ51">
        <v>366.77</v>
      </c>
      <c r="FA51">
        <v>373.06</v>
      </c>
      <c r="FB51">
        <v>365.25</v>
      </c>
      <c r="FC51">
        <v>349.7</v>
      </c>
      <c r="FD51">
        <v>357.19</v>
      </c>
      <c r="FE51">
        <v>386.08</v>
      </c>
      <c r="FF51">
        <v>324.14999999999998</v>
      </c>
      <c r="FG51">
        <v>406.57</v>
      </c>
      <c r="FH51">
        <v>369.43</v>
      </c>
      <c r="FI51">
        <v>458.04</v>
      </c>
      <c r="FJ51">
        <v>409.4</v>
      </c>
      <c r="FK51">
        <v>367</v>
      </c>
      <c r="FL51">
        <v>647.66999999999996</v>
      </c>
      <c r="FM51">
        <v>631.4</v>
      </c>
      <c r="FN51">
        <v>929.19</v>
      </c>
      <c r="FO51">
        <v>875.63</v>
      </c>
      <c r="FP51">
        <v>585.12</v>
      </c>
      <c r="FQ51">
        <v>547.6</v>
      </c>
      <c r="FR51">
        <v>534.41</v>
      </c>
      <c r="FS51">
        <v>625.46</v>
      </c>
      <c r="FT51">
        <v>715.82</v>
      </c>
      <c r="FU51">
        <v>686.41</v>
      </c>
      <c r="FV51">
        <v>874.31</v>
      </c>
      <c r="FW51">
        <v>891.17</v>
      </c>
      <c r="FX51">
        <v>784.15</v>
      </c>
      <c r="FY51">
        <v>600.9</v>
      </c>
      <c r="FZ51">
        <v>726.96</v>
      </c>
      <c r="GA51">
        <v>678.68</v>
      </c>
      <c r="GB51">
        <v>561.67999999999995</v>
      </c>
      <c r="GC51">
        <v>703.31</v>
      </c>
      <c r="GD51">
        <v>614.29999999999995</v>
      </c>
      <c r="GE51">
        <v>632.26</v>
      </c>
      <c r="GF51">
        <v>643.01</v>
      </c>
      <c r="GG51">
        <v>704.18</v>
      </c>
      <c r="GH51">
        <v>702.11</v>
      </c>
      <c r="GI51">
        <v>611.76</v>
      </c>
      <c r="GJ51">
        <v>657.99</v>
      </c>
      <c r="GK51">
        <v>626.80999999999995</v>
      </c>
      <c r="GL51">
        <v>814.44</v>
      </c>
      <c r="GM51">
        <v>609.71</v>
      </c>
      <c r="GN51">
        <v>642.12</v>
      </c>
      <c r="GO51">
        <v>576.29</v>
      </c>
      <c r="GP51">
        <v>699.22</v>
      </c>
      <c r="GQ51">
        <v>663.64</v>
      </c>
      <c r="GR51">
        <v>570.83000000000004</v>
      </c>
      <c r="GS51">
        <v>0.3</v>
      </c>
      <c r="GT51">
        <v>1.55</v>
      </c>
      <c r="GU51">
        <v>7.0000000000000007E-2</v>
      </c>
      <c r="GV51">
        <v>0.77</v>
      </c>
      <c r="GW51">
        <v>7.0000000000000007E-2</v>
      </c>
      <c r="GX51">
        <v>4.1399999999999997</v>
      </c>
      <c r="GY51">
        <v>2.94</v>
      </c>
      <c r="GZ51">
        <v>-0.25</v>
      </c>
      <c r="HA51">
        <v>0.88</v>
      </c>
      <c r="HB51">
        <v>0.2</v>
      </c>
      <c r="HC51">
        <v>0.2</v>
      </c>
      <c r="HD51">
        <v>0.32</v>
      </c>
      <c r="HE51">
        <v>0.13</v>
      </c>
      <c r="HF51">
        <v>-0.36</v>
      </c>
      <c r="HG51">
        <v>0.66</v>
      </c>
      <c r="HH51">
        <v>0.06</v>
      </c>
      <c r="HI51">
        <v>0.53</v>
      </c>
      <c r="HJ51">
        <v>0.16</v>
      </c>
      <c r="HK51">
        <v>0.25</v>
      </c>
      <c r="HL51">
        <v>0.21</v>
      </c>
      <c r="HM51">
        <v>0.46</v>
      </c>
      <c r="HN51">
        <v>0.28999999999999998</v>
      </c>
      <c r="HO51">
        <v>0.34</v>
      </c>
      <c r="HP51">
        <v>0.02</v>
      </c>
      <c r="HQ51">
        <v>0.28000000000000003</v>
      </c>
      <c r="HR51">
        <v>0.11</v>
      </c>
      <c r="HS51">
        <v>0.53</v>
      </c>
      <c r="HT51">
        <v>0.32</v>
      </c>
      <c r="HU51">
        <v>-0.17</v>
      </c>
      <c r="HV51">
        <v>0.2</v>
      </c>
      <c r="HW51">
        <v>-0.19</v>
      </c>
      <c r="HX51">
        <v>-0.55000000000000004</v>
      </c>
      <c r="HY51">
        <v>0.12</v>
      </c>
      <c r="HZ51">
        <v>5.3</v>
      </c>
      <c r="IA51">
        <v>5.7</v>
      </c>
      <c r="IB51">
        <v>5.81</v>
      </c>
      <c r="IC51">
        <v>6.46</v>
      </c>
      <c r="ID51">
        <v>4.17</v>
      </c>
      <c r="IE51">
        <v>7.46</v>
      </c>
      <c r="IF51">
        <v>5.72</v>
      </c>
      <c r="IG51">
        <v>7.51</v>
      </c>
      <c r="IH51">
        <v>6.88</v>
      </c>
      <c r="II51">
        <v>4.21</v>
      </c>
      <c r="IJ51">
        <v>0.9</v>
      </c>
      <c r="IK51">
        <v>1.9</v>
      </c>
      <c r="IL51">
        <v>5.16</v>
      </c>
      <c r="IM51">
        <v>1.68</v>
      </c>
      <c r="IN51">
        <v>7.07</v>
      </c>
      <c r="IO51">
        <v>4.2</v>
      </c>
      <c r="IP51">
        <v>3.27</v>
      </c>
      <c r="IQ51">
        <v>5.64</v>
      </c>
      <c r="IR51">
        <v>5.65</v>
      </c>
      <c r="IS51">
        <v>5.78</v>
      </c>
      <c r="IT51">
        <v>3.29</v>
      </c>
      <c r="IU51">
        <v>6.97</v>
      </c>
      <c r="IV51">
        <v>7.97</v>
      </c>
      <c r="IW51">
        <v>6.12</v>
      </c>
      <c r="IX51">
        <v>5.39</v>
      </c>
      <c r="IY51">
        <v>3.83</v>
      </c>
      <c r="IZ51">
        <v>5.96</v>
      </c>
      <c r="JA51">
        <v>7.65</v>
      </c>
      <c r="JB51">
        <v>6.11</v>
      </c>
      <c r="JC51">
        <v>5.94</v>
      </c>
      <c r="JD51">
        <v>5.45</v>
      </c>
      <c r="JE51">
        <v>6.06</v>
      </c>
      <c r="JF51">
        <v>7.17</v>
      </c>
      <c r="JG51">
        <v>6.66</v>
      </c>
      <c r="JH51">
        <v>6.48</v>
      </c>
      <c r="JI51">
        <v>6.31</v>
      </c>
      <c r="JJ51">
        <v>7.29</v>
      </c>
      <c r="JK51">
        <v>4.78</v>
      </c>
      <c r="JL51">
        <v>7.83</v>
      </c>
      <c r="JM51">
        <v>6.55</v>
      </c>
      <c r="JN51">
        <v>9.51</v>
      </c>
      <c r="JO51">
        <v>7.24</v>
      </c>
      <c r="JP51">
        <v>6.18</v>
      </c>
      <c r="JQ51">
        <v>3.73</v>
      </c>
      <c r="JR51">
        <v>7.38</v>
      </c>
      <c r="JS51">
        <v>5.62</v>
      </c>
      <c r="JT51">
        <v>6.61</v>
      </c>
      <c r="JU51">
        <v>6.95</v>
      </c>
      <c r="JV51">
        <v>8.57</v>
      </c>
      <c r="JW51">
        <v>3.54</v>
      </c>
      <c r="JX51">
        <v>6.33</v>
      </c>
      <c r="JY51">
        <v>6.36</v>
      </c>
      <c r="JZ51">
        <v>7.5</v>
      </c>
      <c r="KA51">
        <v>7.38</v>
      </c>
      <c r="KB51">
        <v>6.94</v>
      </c>
      <c r="KC51">
        <v>8.06</v>
      </c>
      <c r="KD51">
        <v>7.36</v>
      </c>
      <c r="KE51">
        <v>5.56</v>
      </c>
      <c r="KF51">
        <v>3.73</v>
      </c>
      <c r="KG51">
        <v>6.73</v>
      </c>
      <c r="KH51">
        <v>7.69</v>
      </c>
      <c r="KI51">
        <v>6.39</v>
      </c>
      <c r="KJ51">
        <v>6.07</v>
      </c>
      <c r="KK51">
        <v>5.95</v>
      </c>
      <c r="KL51">
        <v>6.25</v>
      </c>
      <c r="KM51">
        <v>7.36</v>
      </c>
    </row>
    <row r="52" spans="1:299" x14ac:dyDescent="0.25">
      <c r="A52">
        <v>50</v>
      </c>
      <c r="B52" s="1">
        <v>41944</v>
      </c>
      <c r="C52">
        <v>907.43</v>
      </c>
      <c r="D52">
        <v>921.38</v>
      </c>
      <c r="E52">
        <v>974.4</v>
      </c>
      <c r="F52">
        <v>1016.1</v>
      </c>
      <c r="G52">
        <v>909.94</v>
      </c>
      <c r="H52">
        <v>996.06</v>
      </c>
      <c r="I52">
        <v>893.59</v>
      </c>
      <c r="J52">
        <v>899.96</v>
      </c>
      <c r="K52">
        <v>958.86</v>
      </c>
      <c r="L52">
        <v>846.69</v>
      </c>
      <c r="M52">
        <v>863.77</v>
      </c>
      <c r="N52">
        <v>851.73</v>
      </c>
      <c r="O52">
        <v>843.12</v>
      </c>
      <c r="P52">
        <v>790.55</v>
      </c>
      <c r="Q52">
        <v>900.69</v>
      </c>
      <c r="R52">
        <v>857.23</v>
      </c>
      <c r="S52">
        <v>827.3</v>
      </c>
      <c r="T52">
        <v>807.59</v>
      </c>
      <c r="U52">
        <v>837.68</v>
      </c>
      <c r="V52">
        <v>945.19</v>
      </c>
      <c r="W52">
        <v>839.14</v>
      </c>
      <c r="X52">
        <v>830.61</v>
      </c>
      <c r="Y52">
        <v>1041.3699999999999</v>
      </c>
      <c r="Z52">
        <v>979.72</v>
      </c>
      <c r="AA52">
        <v>923.36</v>
      </c>
      <c r="AB52">
        <v>932.13</v>
      </c>
      <c r="AC52">
        <v>958.06</v>
      </c>
      <c r="AD52">
        <v>875.23</v>
      </c>
      <c r="AE52">
        <v>923.53</v>
      </c>
      <c r="AF52">
        <v>907.24</v>
      </c>
      <c r="AG52">
        <v>929.95</v>
      </c>
      <c r="AH52">
        <v>897.79</v>
      </c>
      <c r="AI52">
        <v>962.09</v>
      </c>
      <c r="AJ52">
        <v>494.93</v>
      </c>
      <c r="AK52">
        <v>529.42999999999995</v>
      </c>
      <c r="AL52">
        <v>567.82000000000005</v>
      </c>
      <c r="AM52">
        <v>590.89</v>
      </c>
      <c r="AN52">
        <v>521.97</v>
      </c>
      <c r="AO52">
        <v>546.08000000000004</v>
      </c>
      <c r="AP52">
        <v>509.51</v>
      </c>
      <c r="AQ52">
        <v>537.79</v>
      </c>
      <c r="AR52">
        <v>558.67999999999995</v>
      </c>
      <c r="AS52">
        <v>485.57</v>
      </c>
      <c r="AT52">
        <v>503.81</v>
      </c>
      <c r="AU52">
        <v>513.38</v>
      </c>
      <c r="AV52">
        <v>496.92</v>
      </c>
      <c r="AW52">
        <v>466.46</v>
      </c>
      <c r="AX52">
        <v>528.39</v>
      </c>
      <c r="AY52">
        <v>486.17</v>
      </c>
      <c r="AZ52">
        <v>475.44</v>
      </c>
      <c r="BA52">
        <v>458.01</v>
      </c>
      <c r="BB52">
        <v>461.89</v>
      </c>
      <c r="BC52">
        <v>491.89</v>
      </c>
      <c r="BD52">
        <v>465.46</v>
      </c>
      <c r="BE52">
        <v>456.05</v>
      </c>
      <c r="BF52">
        <v>527.96</v>
      </c>
      <c r="BG52">
        <v>496.29</v>
      </c>
      <c r="BH52">
        <v>473.46</v>
      </c>
      <c r="BI52">
        <v>461.66</v>
      </c>
      <c r="BJ52">
        <v>467.94</v>
      </c>
      <c r="BK52">
        <v>498.68</v>
      </c>
      <c r="BL52">
        <v>534.54</v>
      </c>
      <c r="BM52">
        <v>532.66999999999996</v>
      </c>
      <c r="BN52">
        <v>522</v>
      </c>
      <c r="BO52">
        <v>532.5</v>
      </c>
      <c r="BP52">
        <v>555.53</v>
      </c>
      <c r="BQ52">
        <v>412.5</v>
      </c>
      <c r="BR52">
        <v>391.95</v>
      </c>
      <c r="BS52">
        <v>406.58</v>
      </c>
      <c r="BT52">
        <v>425.21</v>
      </c>
      <c r="BU52">
        <v>387.97</v>
      </c>
      <c r="BV52">
        <v>449.98</v>
      </c>
      <c r="BW52">
        <v>384.08</v>
      </c>
      <c r="BX52">
        <v>362.17</v>
      </c>
      <c r="BY52">
        <v>400.18</v>
      </c>
      <c r="BZ52">
        <v>361.12</v>
      </c>
      <c r="CA52">
        <v>359.96</v>
      </c>
      <c r="CB52">
        <v>338.35</v>
      </c>
      <c r="CC52">
        <v>346.2</v>
      </c>
      <c r="CD52">
        <v>324.08999999999997</v>
      </c>
      <c r="CE52">
        <v>372.3</v>
      </c>
      <c r="CF52">
        <v>371.06</v>
      </c>
      <c r="CG52">
        <v>351.86</v>
      </c>
      <c r="CH52">
        <v>349.58</v>
      </c>
      <c r="CI52">
        <v>375.79</v>
      </c>
      <c r="CJ52">
        <v>453.3</v>
      </c>
      <c r="CK52">
        <v>373.68</v>
      </c>
      <c r="CL52">
        <v>374.56</v>
      </c>
      <c r="CM52">
        <v>513.41</v>
      </c>
      <c r="CN52">
        <v>483.43</v>
      </c>
      <c r="CO52">
        <v>449.9</v>
      </c>
      <c r="CP52">
        <v>470.47</v>
      </c>
      <c r="CQ52">
        <v>490.12</v>
      </c>
      <c r="CR52">
        <v>376.55</v>
      </c>
      <c r="CS52">
        <v>388.99</v>
      </c>
      <c r="CT52">
        <v>374.57</v>
      </c>
      <c r="CU52">
        <v>407.95</v>
      </c>
      <c r="CV52">
        <v>365.29</v>
      </c>
      <c r="CW52">
        <v>406.56</v>
      </c>
      <c r="CX52">
        <v>454.19</v>
      </c>
      <c r="CY52">
        <v>459.02</v>
      </c>
      <c r="CZ52">
        <v>543.25</v>
      </c>
      <c r="DA52">
        <v>539.42999999999995</v>
      </c>
      <c r="DB52">
        <v>445.44</v>
      </c>
      <c r="DC52">
        <v>413.77</v>
      </c>
      <c r="DD52">
        <v>428.17</v>
      </c>
      <c r="DE52">
        <v>437.07</v>
      </c>
      <c r="DF52">
        <v>504.1</v>
      </c>
      <c r="DG52">
        <v>457.36</v>
      </c>
      <c r="DH52">
        <v>455.04</v>
      </c>
      <c r="DI52">
        <v>566</v>
      </c>
      <c r="DJ52">
        <v>486.94</v>
      </c>
      <c r="DK52">
        <v>398.42</v>
      </c>
      <c r="DL52">
        <v>498.03</v>
      </c>
      <c r="DM52">
        <v>458.35</v>
      </c>
      <c r="DN52">
        <v>413.36</v>
      </c>
      <c r="DO52">
        <v>429.13</v>
      </c>
      <c r="DP52">
        <v>443.11</v>
      </c>
      <c r="DQ52">
        <v>452.42</v>
      </c>
      <c r="DR52">
        <v>461.83</v>
      </c>
      <c r="DS52">
        <v>460.74</v>
      </c>
      <c r="DT52">
        <v>474.61</v>
      </c>
      <c r="DU52">
        <v>442.45</v>
      </c>
      <c r="DV52">
        <v>441.7</v>
      </c>
      <c r="DW52">
        <v>445.78</v>
      </c>
      <c r="DX52">
        <v>518.96</v>
      </c>
      <c r="DY52">
        <v>397.34</v>
      </c>
      <c r="DZ52">
        <v>471.47</v>
      </c>
      <c r="EA52">
        <v>426.53</v>
      </c>
      <c r="EB52">
        <v>530.66999999999996</v>
      </c>
      <c r="EC52">
        <v>474.25</v>
      </c>
      <c r="ED52">
        <v>424.96</v>
      </c>
      <c r="EE52">
        <v>374.85</v>
      </c>
      <c r="EF52">
        <v>391.23</v>
      </c>
      <c r="EG52">
        <v>432.43</v>
      </c>
      <c r="EH52">
        <v>429.13</v>
      </c>
      <c r="EI52">
        <v>385.39</v>
      </c>
      <c r="EJ52">
        <v>359.46</v>
      </c>
      <c r="EK52">
        <v>379.2</v>
      </c>
      <c r="EL52">
        <v>370.16</v>
      </c>
      <c r="EM52">
        <v>437.07</v>
      </c>
      <c r="EN52">
        <v>374.66</v>
      </c>
      <c r="EO52">
        <v>346.69</v>
      </c>
      <c r="EP52">
        <v>465.17</v>
      </c>
      <c r="EQ52">
        <v>399.94</v>
      </c>
      <c r="ER52">
        <v>329.52</v>
      </c>
      <c r="ES52">
        <v>420.26</v>
      </c>
      <c r="ET52">
        <v>362.26</v>
      </c>
      <c r="EU52">
        <v>351.96</v>
      </c>
      <c r="EV52">
        <v>341.97</v>
      </c>
      <c r="EW52">
        <v>373.12</v>
      </c>
      <c r="EX52">
        <v>373.24</v>
      </c>
      <c r="EY52">
        <v>390.67</v>
      </c>
      <c r="EZ52">
        <v>363.18</v>
      </c>
      <c r="FA52">
        <v>371.98</v>
      </c>
      <c r="FB52">
        <v>364.85</v>
      </c>
      <c r="FC52">
        <v>351.41</v>
      </c>
      <c r="FD52">
        <v>361.23</v>
      </c>
      <c r="FE52">
        <v>388.55</v>
      </c>
      <c r="FF52">
        <v>322.14</v>
      </c>
      <c r="FG52">
        <v>407.18</v>
      </c>
      <c r="FH52">
        <v>368.65</v>
      </c>
      <c r="FI52">
        <v>456.4</v>
      </c>
      <c r="FJ52">
        <v>412.06</v>
      </c>
      <c r="FK52">
        <v>368.4</v>
      </c>
      <c r="FL52">
        <v>651.04</v>
      </c>
      <c r="FM52">
        <v>631.84</v>
      </c>
      <c r="FN52">
        <v>929.19</v>
      </c>
      <c r="FO52">
        <v>875.63</v>
      </c>
      <c r="FP52">
        <v>585.12</v>
      </c>
      <c r="FQ52">
        <v>549.9</v>
      </c>
      <c r="FR52">
        <v>534.41</v>
      </c>
      <c r="FS52">
        <v>627.15</v>
      </c>
      <c r="FT52">
        <v>719.05</v>
      </c>
      <c r="FU52">
        <v>698.62</v>
      </c>
      <c r="FV52">
        <v>890.66</v>
      </c>
      <c r="FW52">
        <v>891.17</v>
      </c>
      <c r="FX52">
        <v>784.15</v>
      </c>
      <c r="FY52">
        <v>603.05999999999995</v>
      </c>
      <c r="FZ52">
        <v>726.96</v>
      </c>
      <c r="GA52">
        <v>741.26</v>
      </c>
      <c r="GB52">
        <v>561.67999999999995</v>
      </c>
      <c r="GC52">
        <v>703.31</v>
      </c>
      <c r="GD52">
        <v>614.29999999999995</v>
      </c>
      <c r="GE52">
        <v>632.77</v>
      </c>
      <c r="GF52">
        <v>643.01</v>
      </c>
      <c r="GG52">
        <v>722.28</v>
      </c>
      <c r="GH52">
        <v>702.11</v>
      </c>
      <c r="GI52">
        <v>611.76</v>
      </c>
      <c r="GJ52">
        <v>658.19</v>
      </c>
      <c r="GK52">
        <v>626.80999999999995</v>
      </c>
      <c r="GL52">
        <v>815.42</v>
      </c>
      <c r="GM52">
        <v>609.71</v>
      </c>
      <c r="GN52">
        <v>642.12</v>
      </c>
      <c r="GO52">
        <v>576.29</v>
      </c>
      <c r="GP52">
        <v>699.22</v>
      </c>
      <c r="GQ52">
        <v>663.64</v>
      </c>
      <c r="GR52">
        <v>570.83000000000004</v>
      </c>
      <c r="GS52">
        <v>0.2</v>
      </c>
      <c r="GT52">
        <v>7.0000000000000007E-2</v>
      </c>
      <c r="GU52">
        <v>0.05</v>
      </c>
      <c r="GV52">
        <v>0.37</v>
      </c>
      <c r="GW52">
        <v>0.17</v>
      </c>
      <c r="GX52">
        <v>-0.34</v>
      </c>
      <c r="GY52">
        <v>-0.14000000000000001</v>
      </c>
      <c r="GZ52">
        <v>0.76</v>
      </c>
      <c r="HA52">
        <v>0.21</v>
      </c>
      <c r="HB52">
        <v>0.76</v>
      </c>
      <c r="HC52">
        <v>-0.5</v>
      </c>
      <c r="HD52">
        <v>0.54</v>
      </c>
      <c r="HE52">
        <v>-0.02</v>
      </c>
      <c r="HF52">
        <v>0.5</v>
      </c>
      <c r="HG52">
        <v>0.68</v>
      </c>
      <c r="HH52">
        <v>3.98</v>
      </c>
      <c r="HI52">
        <v>0.85</v>
      </c>
      <c r="HJ52">
        <v>0.05</v>
      </c>
      <c r="HK52">
        <v>0.08</v>
      </c>
      <c r="HL52">
        <v>-0.18</v>
      </c>
      <c r="HM52">
        <v>-0.56999999999999995</v>
      </c>
      <c r="HN52">
        <v>0.59</v>
      </c>
      <c r="HO52">
        <v>-0.15</v>
      </c>
      <c r="HP52">
        <v>-0.06</v>
      </c>
      <c r="HQ52">
        <v>0.27</v>
      </c>
      <c r="HR52">
        <v>0.56000000000000005</v>
      </c>
      <c r="HS52">
        <v>0.37</v>
      </c>
      <c r="HT52">
        <v>-0.35</v>
      </c>
      <c r="HU52">
        <v>0.09</v>
      </c>
      <c r="HV52">
        <v>-0.12</v>
      </c>
      <c r="HW52">
        <v>-0.2</v>
      </c>
      <c r="HX52">
        <v>0.38</v>
      </c>
      <c r="HY52">
        <v>0.22</v>
      </c>
      <c r="HZ52">
        <v>5.5</v>
      </c>
      <c r="IA52">
        <v>5.77</v>
      </c>
      <c r="IB52">
        <v>5.86</v>
      </c>
      <c r="IC52">
        <v>6.86</v>
      </c>
      <c r="ID52">
        <v>4.3499999999999996</v>
      </c>
      <c r="IE52">
        <v>7.09</v>
      </c>
      <c r="IF52">
        <v>5.58</v>
      </c>
      <c r="IG52">
        <v>8.32</v>
      </c>
      <c r="IH52">
        <v>7.1</v>
      </c>
      <c r="II52">
        <v>5.01</v>
      </c>
      <c r="IJ52">
        <v>0.4</v>
      </c>
      <c r="IK52">
        <v>2.46</v>
      </c>
      <c r="IL52">
        <v>5.14</v>
      </c>
      <c r="IM52">
        <v>2.1800000000000002</v>
      </c>
      <c r="IN52">
        <v>7.8</v>
      </c>
      <c r="IO52">
        <v>8.35</v>
      </c>
      <c r="IP52">
        <v>4.1500000000000004</v>
      </c>
      <c r="IQ52">
        <v>5.7</v>
      </c>
      <c r="IR52">
        <v>5.73</v>
      </c>
      <c r="IS52">
        <v>5.59</v>
      </c>
      <c r="IT52">
        <v>2.71</v>
      </c>
      <c r="IU52">
        <v>7.6</v>
      </c>
      <c r="IV52">
        <v>7.81</v>
      </c>
      <c r="IW52">
        <v>6.06</v>
      </c>
      <c r="IX52">
        <v>5.67</v>
      </c>
      <c r="IY52">
        <v>4.4000000000000004</v>
      </c>
      <c r="IZ52">
        <v>6.35</v>
      </c>
      <c r="JA52">
        <v>7.27</v>
      </c>
      <c r="JB52">
        <v>6.21</v>
      </c>
      <c r="JC52">
        <v>5.81</v>
      </c>
      <c r="JD52">
        <v>5.23</v>
      </c>
      <c r="JE52">
        <v>6.47</v>
      </c>
      <c r="JF52">
        <v>7.4</v>
      </c>
      <c r="JG52">
        <v>6.54</v>
      </c>
      <c r="JH52">
        <v>6.27</v>
      </c>
      <c r="JI52">
        <v>6.36</v>
      </c>
      <c r="JJ52">
        <v>7.46</v>
      </c>
      <c r="JK52">
        <v>4.88</v>
      </c>
      <c r="JL52">
        <v>7.37</v>
      </c>
      <c r="JM52">
        <v>6.06</v>
      </c>
      <c r="JN52">
        <v>8.9600000000000009</v>
      </c>
      <c r="JO52">
        <v>7.49</v>
      </c>
      <c r="JP52">
        <v>6.34</v>
      </c>
      <c r="JQ52">
        <v>0.92</v>
      </c>
      <c r="JR52">
        <v>7.4</v>
      </c>
      <c r="JS52">
        <v>5.0999999999999996</v>
      </c>
      <c r="JT52">
        <v>2.44</v>
      </c>
      <c r="JU52">
        <v>7.85</v>
      </c>
      <c r="JV52">
        <v>12.9</v>
      </c>
      <c r="JW52">
        <v>4.33</v>
      </c>
      <c r="JX52">
        <v>5.98</v>
      </c>
      <c r="JY52">
        <v>6.69</v>
      </c>
      <c r="JZ52">
        <v>6.97</v>
      </c>
      <c r="KA52">
        <v>6.29</v>
      </c>
      <c r="KB52">
        <v>7.88</v>
      </c>
      <c r="KC52">
        <v>8.1300000000000008</v>
      </c>
      <c r="KD52">
        <v>6.78</v>
      </c>
      <c r="KE52">
        <v>5.94</v>
      </c>
      <c r="KF52">
        <v>4.6100000000000003</v>
      </c>
      <c r="KG52">
        <v>6.57</v>
      </c>
      <c r="KH52">
        <v>7.74</v>
      </c>
      <c r="KI52">
        <v>6.42</v>
      </c>
      <c r="KJ52">
        <v>5.94</v>
      </c>
      <c r="KK52">
        <v>5.77</v>
      </c>
      <c r="KL52">
        <v>6.48</v>
      </c>
      <c r="KM52">
        <v>7.52</v>
      </c>
    </row>
    <row r="53" spans="1:299" x14ac:dyDescent="0.25">
      <c r="A53">
        <v>51</v>
      </c>
      <c r="B53" s="1">
        <v>41974</v>
      </c>
      <c r="C53">
        <v>913.32</v>
      </c>
      <c r="D53">
        <v>922.27</v>
      </c>
      <c r="E53">
        <v>974.13</v>
      </c>
      <c r="F53">
        <v>1018.3</v>
      </c>
      <c r="G53">
        <v>915.87</v>
      </c>
      <c r="H53">
        <v>998.35</v>
      </c>
      <c r="I53">
        <v>893.93</v>
      </c>
      <c r="J53">
        <v>892.94</v>
      </c>
      <c r="K53">
        <v>953.45</v>
      </c>
      <c r="L53">
        <v>851.61</v>
      </c>
      <c r="M53">
        <v>869.62</v>
      </c>
      <c r="N53">
        <v>879.2</v>
      </c>
      <c r="O53">
        <v>844.93</v>
      </c>
      <c r="P53">
        <v>818.89</v>
      </c>
      <c r="Q53">
        <v>899.59</v>
      </c>
      <c r="R53">
        <v>854.88</v>
      </c>
      <c r="S53">
        <v>835.42</v>
      </c>
      <c r="T53">
        <v>804.51</v>
      </c>
      <c r="U53">
        <v>841.52</v>
      </c>
      <c r="V53">
        <v>954.31</v>
      </c>
      <c r="W53">
        <v>870.58</v>
      </c>
      <c r="X53">
        <v>836.52</v>
      </c>
      <c r="Y53">
        <v>1044.48</v>
      </c>
      <c r="Z53">
        <v>978.13</v>
      </c>
      <c r="AA53">
        <v>927.22</v>
      </c>
      <c r="AB53">
        <v>933.35</v>
      </c>
      <c r="AC53">
        <v>966.49</v>
      </c>
      <c r="AD53">
        <v>879.1</v>
      </c>
      <c r="AE53">
        <v>927.03</v>
      </c>
      <c r="AF53">
        <v>905.66</v>
      </c>
      <c r="AG53">
        <v>933.62</v>
      </c>
      <c r="AH53">
        <v>905.88</v>
      </c>
      <c r="AI53">
        <v>962.44</v>
      </c>
      <c r="AJ53">
        <v>497.37</v>
      </c>
      <c r="AK53">
        <v>531.75</v>
      </c>
      <c r="AL53">
        <v>567.21</v>
      </c>
      <c r="AM53">
        <v>599.38</v>
      </c>
      <c r="AN53">
        <v>528.79</v>
      </c>
      <c r="AO53">
        <v>548.37</v>
      </c>
      <c r="AP53">
        <v>509.85</v>
      </c>
      <c r="AQ53">
        <v>540.19000000000005</v>
      </c>
      <c r="AR53">
        <v>555.07000000000005</v>
      </c>
      <c r="AS53">
        <v>488.89</v>
      </c>
      <c r="AT53">
        <v>516.28</v>
      </c>
      <c r="AU53">
        <v>514.02</v>
      </c>
      <c r="AV53">
        <v>498.72</v>
      </c>
      <c r="AW53">
        <v>469.91</v>
      </c>
      <c r="AX53">
        <v>527.16999999999996</v>
      </c>
      <c r="AY53">
        <v>483.82</v>
      </c>
      <c r="AZ53">
        <v>483.56</v>
      </c>
      <c r="BA53">
        <v>461.35</v>
      </c>
      <c r="BB53">
        <v>465.73</v>
      </c>
      <c r="BC53">
        <v>493.33</v>
      </c>
      <c r="BD53">
        <v>470.56</v>
      </c>
      <c r="BE53">
        <v>462.43</v>
      </c>
      <c r="BF53">
        <v>531.07000000000005</v>
      </c>
      <c r="BG53">
        <v>494.47</v>
      </c>
      <c r="BH53">
        <v>476.16</v>
      </c>
      <c r="BI53">
        <v>462.87</v>
      </c>
      <c r="BJ53">
        <v>472.07</v>
      </c>
      <c r="BK53">
        <v>502.45</v>
      </c>
      <c r="BL53">
        <v>538.03</v>
      </c>
      <c r="BM53">
        <v>531.09</v>
      </c>
      <c r="BN53">
        <v>525.66999999999996</v>
      </c>
      <c r="BO53">
        <v>540.58000000000004</v>
      </c>
      <c r="BP53">
        <v>555.88</v>
      </c>
      <c r="BQ53">
        <v>415.95</v>
      </c>
      <c r="BR53">
        <v>390.52</v>
      </c>
      <c r="BS53">
        <v>406.92</v>
      </c>
      <c r="BT53">
        <v>418.92</v>
      </c>
      <c r="BU53">
        <v>387.08</v>
      </c>
      <c r="BV53">
        <v>449.98</v>
      </c>
      <c r="BW53">
        <v>384.08</v>
      </c>
      <c r="BX53">
        <v>352.75</v>
      </c>
      <c r="BY53">
        <v>398.38</v>
      </c>
      <c r="BZ53">
        <v>362.72</v>
      </c>
      <c r="CA53">
        <v>353.34</v>
      </c>
      <c r="CB53">
        <v>365.18</v>
      </c>
      <c r="CC53">
        <v>346.21</v>
      </c>
      <c r="CD53">
        <v>348.98</v>
      </c>
      <c r="CE53">
        <v>372.42</v>
      </c>
      <c r="CF53">
        <v>371.06</v>
      </c>
      <c r="CG53">
        <v>351.86</v>
      </c>
      <c r="CH53">
        <v>343.16</v>
      </c>
      <c r="CI53">
        <v>375.79</v>
      </c>
      <c r="CJ53">
        <v>460.98</v>
      </c>
      <c r="CK53">
        <v>400.02</v>
      </c>
      <c r="CL53">
        <v>374.09</v>
      </c>
      <c r="CM53">
        <v>513.41</v>
      </c>
      <c r="CN53">
        <v>483.66</v>
      </c>
      <c r="CO53">
        <v>451.06</v>
      </c>
      <c r="CP53">
        <v>470.48</v>
      </c>
      <c r="CQ53">
        <v>494.42</v>
      </c>
      <c r="CR53">
        <v>376.65</v>
      </c>
      <c r="CS53">
        <v>389</v>
      </c>
      <c r="CT53">
        <v>374.57</v>
      </c>
      <c r="CU53">
        <v>407.95</v>
      </c>
      <c r="CV53">
        <v>365.3</v>
      </c>
      <c r="CW53">
        <v>406.56</v>
      </c>
      <c r="CX53">
        <v>457.14</v>
      </c>
      <c r="CY53">
        <v>459.48</v>
      </c>
      <c r="CZ53">
        <v>543.09</v>
      </c>
      <c r="DA53">
        <v>540.62</v>
      </c>
      <c r="DB53">
        <v>448.33</v>
      </c>
      <c r="DC53">
        <v>414.72</v>
      </c>
      <c r="DD53">
        <v>428.35</v>
      </c>
      <c r="DE53">
        <v>433.66</v>
      </c>
      <c r="DF53">
        <v>501.28</v>
      </c>
      <c r="DG53">
        <v>460.01</v>
      </c>
      <c r="DH53">
        <v>458.13</v>
      </c>
      <c r="DI53">
        <v>584.28</v>
      </c>
      <c r="DJ53">
        <v>487.96</v>
      </c>
      <c r="DK53">
        <v>412.69</v>
      </c>
      <c r="DL53">
        <v>497.43</v>
      </c>
      <c r="DM53">
        <v>457.11</v>
      </c>
      <c r="DN53">
        <v>417.41</v>
      </c>
      <c r="DO53">
        <v>427.5</v>
      </c>
      <c r="DP53">
        <v>445.15</v>
      </c>
      <c r="DQ53">
        <v>456.76</v>
      </c>
      <c r="DR53">
        <v>479.14</v>
      </c>
      <c r="DS53">
        <v>464.02</v>
      </c>
      <c r="DT53">
        <v>476.03</v>
      </c>
      <c r="DU53">
        <v>441.74</v>
      </c>
      <c r="DV53">
        <v>443.55</v>
      </c>
      <c r="DW53">
        <v>446.36</v>
      </c>
      <c r="DX53">
        <v>523.53</v>
      </c>
      <c r="DY53">
        <v>399.08</v>
      </c>
      <c r="DZ53">
        <v>473.26</v>
      </c>
      <c r="EA53">
        <v>425.81</v>
      </c>
      <c r="EB53">
        <v>532.74</v>
      </c>
      <c r="EC53">
        <v>478.52</v>
      </c>
      <c r="ED53">
        <v>425.13</v>
      </c>
      <c r="EE53">
        <v>376.69</v>
      </c>
      <c r="EF53">
        <v>392.95</v>
      </c>
      <c r="EG53">
        <v>431.95</v>
      </c>
      <c r="EH53">
        <v>435.31</v>
      </c>
      <c r="EI53">
        <v>390.44</v>
      </c>
      <c r="EJ53">
        <v>360.97</v>
      </c>
      <c r="EK53">
        <v>379.46</v>
      </c>
      <c r="EL53">
        <v>371.82</v>
      </c>
      <c r="EM53">
        <v>434.23</v>
      </c>
      <c r="EN53">
        <v>377.2</v>
      </c>
      <c r="EO53">
        <v>355.28</v>
      </c>
      <c r="EP53">
        <v>465.73</v>
      </c>
      <c r="EQ53">
        <v>401.38</v>
      </c>
      <c r="ER53">
        <v>331.96</v>
      </c>
      <c r="ES53">
        <v>419.29</v>
      </c>
      <c r="ET53">
        <v>360.52</v>
      </c>
      <c r="EU53">
        <v>357.98</v>
      </c>
      <c r="EV53">
        <v>344.47</v>
      </c>
      <c r="EW53">
        <v>376.22</v>
      </c>
      <c r="EX53">
        <v>374.33</v>
      </c>
      <c r="EY53">
        <v>394.96</v>
      </c>
      <c r="EZ53">
        <v>368.26</v>
      </c>
      <c r="FA53">
        <v>374.17</v>
      </c>
      <c r="FB53">
        <v>363.5</v>
      </c>
      <c r="FC53">
        <v>353.41</v>
      </c>
      <c r="FD53">
        <v>362.17</v>
      </c>
      <c r="FE53">
        <v>391.97</v>
      </c>
      <c r="FF53">
        <v>324.58999999999997</v>
      </c>
      <c r="FG53">
        <v>409.83</v>
      </c>
      <c r="FH53">
        <v>367.55</v>
      </c>
      <c r="FI53">
        <v>459.59</v>
      </c>
      <c r="FJ53">
        <v>418.32</v>
      </c>
      <c r="FK53">
        <v>368.62</v>
      </c>
      <c r="FL53">
        <v>656.51</v>
      </c>
      <c r="FM53">
        <v>629.57000000000005</v>
      </c>
      <c r="FN53">
        <v>929.93</v>
      </c>
      <c r="FO53">
        <v>862.67</v>
      </c>
      <c r="FP53">
        <v>583.77</v>
      </c>
      <c r="FQ53">
        <v>549.9</v>
      </c>
      <c r="FR53">
        <v>534.41</v>
      </c>
      <c r="FS53">
        <v>610.85</v>
      </c>
      <c r="FT53">
        <v>715.81</v>
      </c>
      <c r="FU53">
        <v>701.7</v>
      </c>
      <c r="FV53">
        <v>874.28</v>
      </c>
      <c r="FW53">
        <v>961.84</v>
      </c>
      <c r="FX53">
        <v>784.15</v>
      </c>
      <c r="FY53">
        <v>649.38</v>
      </c>
      <c r="FZ53">
        <v>727.18</v>
      </c>
      <c r="GA53">
        <v>741.26</v>
      </c>
      <c r="GB53">
        <v>561.67999999999995</v>
      </c>
      <c r="GC53">
        <v>690.37</v>
      </c>
      <c r="GD53">
        <v>614.29999999999995</v>
      </c>
      <c r="GE53">
        <v>643.46</v>
      </c>
      <c r="GF53">
        <v>688.34</v>
      </c>
      <c r="GG53">
        <v>721.34</v>
      </c>
      <c r="GH53">
        <v>702.11</v>
      </c>
      <c r="GI53">
        <v>612.07000000000005</v>
      </c>
      <c r="GJ53">
        <v>659.9</v>
      </c>
      <c r="GK53">
        <v>626.80999999999995</v>
      </c>
      <c r="GL53">
        <v>822.59</v>
      </c>
      <c r="GM53">
        <v>609.9</v>
      </c>
      <c r="GN53">
        <v>642.12</v>
      </c>
      <c r="GO53">
        <v>576.29</v>
      </c>
      <c r="GP53">
        <v>699.22</v>
      </c>
      <c r="GQ53">
        <v>663.64</v>
      </c>
      <c r="GR53">
        <v>570.83000000000004</v>
      </c>
      <c r="GS53">
        <v>0.65</v>
      </c>
      <c r="GT53">
        <v>0.1</v>
      </c>
      <c r="GU53">
        <v>-0.03</v>
      </c>
      <c r="GV53">
        <v>0.22</v>
      </c>
      <c r="GW53">
        <v>0.65</v>
      </c>
      <c r="GX53">
        <v>0.23</v>
      </c>
      <c r="GY53">
        <v>0.04</v>
      </c>
      <c r="GZ53">
        <v>-0.78</v>
      </c>
      <c r="HA53">
        <v>-0.56000000000000005</v>
      </c>
      <c r="HB53">
        <v>0.57999999999999996</v>
      </c>
      <c r="HC53">
        <v>0.68</v>
      </c>
      <c r="HD53">
        <v>3.23</v>
      </c>
      <c r="HE53">
        <v>0.21</v>
      </c>
      <c r="HF53">
        <v>3.58</v>
      </c>
      <c r="HG53">
        <v>-0.12</v>
      </c>
      <c r="HH53">
        <v>-0.27</v>
      </c>
      <c r="HI53">
        <v>0.98</v>
      </c>
      <c r="HJ53">
        <v>-0.38</v>
      </c>
      <c r="HK53">
        <v>0.46</v>
      </c>
      <c r="HL53">
        <v>0.96</v>
      </c>
      <c r="HM53">
        <v>3.75</v>
      </c>
      <c r="HN53">
        <v>0.71</v>
      </c>
      <c r="HO53">
        <v>0.3</v>
      </c>
      <c r="HP53">
        <v>-0.16</v>
      </c>
      <c r="HQ53">
        <v>0.42</v>
      </c>
      <c r="HR53">
        <v>0.13</v>
      </c>
      <c r="HS53">
        <v>0.88</v>
      </c>
      <c r="HT53">
        <v>0.44</v>
      </c>
      <c r="HU53">
        <v>0.38</v>
      </c>
      <c r="HV53">
        <v>-0.17</v>
      </c>
      <c r="HW53">
        <v>0.39</v>
      </c>
      <c r="HX53">
        <v>0.9</v>
      </c>
      <c r="HY53">
        <v>0.04</v>
      </c>
      <c r="HZ53">
        <v>6.2</v>
      </c>
      <c r="IA53">
        <v>5.89</v>
      </c>
      <c r="IB53">
        <v>5.83</v>
      </c>
      <c r="IC53">
        <v>7.1</v>
      </c>
      <c r="ID53">
        <v>5.0199999999999996</v>
      </c>
      <c r="IE53">
        <v>7.35</v>
      </c>
      <c r="IF53">
        <v>5.61</v>
      </c>
      <c r="IG53">
        <v>7.48</v>
      </c>
      <c r="IH53">
        <v>6.5</v>
      </c>
      <c r="II53">
        <v>5.61</v>
      </c>
      <c r="IJ53">
        <v>1.07</v>
      </c>
      <c r="IK53">
        <v>5.75</v>
      </c>
      <c r="IL53">
        <v>5.36</v>
      </c>
      <c r="IM53">
        <v>5.86</v>
      </c>
      <c r="IN53">
        <v>7.66</v>
      </c>
      <c r="IO53">
        <v>8.07</v>
      </c>
      <c r="IP53">
        <v>5.16</v>
      </c>
      <c r="IQ53">
        <v>5.3</v>
      </c>
      <c r="IR53">
        <v>6.22</v>
      </c>
      <c r="IS53">
        <v>6.61</v>
      </c>
      <c r="IT53">
        <v>6.55</v>
      </c>
      <c r="IU53">
        <v>8.35</v>
      </c>
      <c r="IV53">
        <v>8.11</v>
      </c>
      <c r="IW53">
        <v>5.88</v>
      </c>
      <c r="IX53">
        <v>6.15</v>
      </c>
      <c r="IY53">
        <v>4.5599999999999996</v>
      </c>
      <c r="IZ53">
        <v>7.29</v>
      </c>
      <c r="JA53">
        <v>7.76</v>
      </c>
      <c r="JB53">
        <v>6.6</v>
      </c>
      <c r="JC53">
        <v>5.63</v>
      </c>
      <c r="JD53">
        <v>5.65</v>
      </c>
      <c r="JE53">
        <v>7.43</v>
      </c>
      <c r="JF53">
        <v>7.43</v>
      </c>
      <c r="JG53">
        <v>6.2</v>
      </c>
      <c r="JH53">
        <v>5.89</v>
      </c>
      <c r="JI53">
        <v>5.83</v>
      </c>
      <c r="JJ53">
        <v>7.1</v>
      </c>
      <c r="JK53">
        <v>5.0199999999999996</v>
      </c>
      <c r="JL53">
        <v>7.35</v>
      </c>
      <c r="JM53">
        <v>5.61</v>
      </c>
      <c r="JN53">
        <v>7.48</v>
      </c>
      <c r="JO53">
        <v>6.5</v>
      </c>
      <c r="JP53">
        <v>5.61</v>
      </c>
      <c r="JQ53">
        <v>1.07</v>
      </c>
      <c r="JR53">
        <v>5.75</v>
      </c>
      <c r="JS53">
        <v>5.36</v>
      </c>
      <c r="JT53">
        <v>5.86</v>
      </c>
      <c r="JU53">
        <v>7.66</v>
      </c>
      <c r="JV53">
        <v>8.07</v>
      </c>
      <c r="JW53">
        <v>5.16</v>
      </c>
      <c r="JX53">
        <v>5.3</v>
      </c>
      <c r="JY53">
        <v>6.22</v>
      </c>
      <c r="JZ53">
        <v>6.61</v>
      </c>
      <c r="KA53">
        <v>6.55</v>
      </c>
      <c r="KB53">
        <v>8.35</v>
      </c>
      <c r="KC53">
        <v>8.11</v>
      </c>
      <c r="KD53">
        <v>5.88</v>
      </c>
      <c r="KE53">
        <v>6.15</v>
      </c>
      <c r="KF53">
        <v>4.5599999999999996</v>
      </c>
      <c r="KG53">
        <v>7.29</v>
      </c>
      <c r="KH53">
        <v>7.76</v>
      </c>
      <c r="KI53">
        <v>6.6</v>
      </c>
      <c r="KJ53">
        <v>5.63</v>
      </c>
      <c r="KK53">
        <v>5.65</v>
      </c>
      <c r="KL53">
        <v>7.43</v>
      </c>
      <c r="KM53">
        <v>7.43</v>
      </c>
    </row>
    <row r="54" spans="1:299" x14ac:dyDescent="0.25">
      <c r="A54">
        <v>52</v>
      </c>
      <c r="B54" s="1">
        <v>42005</v>
      </c>
      <c r="C54">
        <v>915.22</v>
      </c>
      <c r="D54">
        <v>928.95</v>
      </c>
      <c r="E54">
        <v>977.99</v>
      </c>
      <c r="F54">
        <v>1018.64</v>
      </c>
      <c r="G54">
        <v>919.7</v>
      </c>
      <c r="H54">
        <v>1001.54</v>
      </c>
      <c r="I54">
        <v>899.76</v>
      </c>
      <c r="J54">
        <v>933.32</v>
      </c>
      <c r="K54">
        <v>952.79</v>
      </c>
      <c r="L54">
        <v>852.37</v>
      </c>
      <c r="M54">
        <v>869.41</v>
      </c>
      <c r="N54">
        <v>878.5</v>
      </c>
      <c r="O54">
        <v>844.43</v>
      </c>
      <c r="P54">
        <v>819.32</v>
      </c>
      <c r="Q54">
        <v>900.33</v>
      </c>
      <c r="R54">
        <v>857.46</v>
      </c>
      <c r="S54">
        <v>838.6</v>
      </c>
      <c r="T54">
        <v>809.99</v>
      </c>
      <c r="U54">
        <v>841.82</v>
      </c>
      <c r="V54">
        <v>956.23</v>
      </c>
      <c r="W54">
        <v>872.03</v>
      </c>
      <c r="X54">
        <v>837.48</v>
      </c>
      <c r="Y54">
        <v>1046.6300000000001</v>
      </c>
      <c r="Z54">
        <v>980.3</v>
      </c>
      <c r="AA54">
        <v>929.21</v>
      </c>
      <c r="AB54">
        <v>932.69</v>
      </c>
      <c r="AC54">
        <v>975.45</v>
      </c>
      <c r="AD54">
        <v>878.82</v>
      </c>
      <c r="AE54">
        <v>928</v>
      </c>
      <c r="AF54">
        <v>906.19</v>
      </c>
      <c r="AG54">
        <v>933.62</v>
      </c>
      <c r="AH54">
        <v>907.16</v>
      </c>
      <c r="AI54">
        <v>964.58</v>
      </c>
      <c r="AJ54">
        <v>498.35</v>
      </c>
      <c r="AK54">
        <v>536.34</v>
      </c>
      <c r="AL54">
        <v>571.07000000000005</v>
      </c>
      <c r="AM54">
        <v>598.12</v>
      </c>
      <c r="AN54">
        <v>533.07000000000005</v>
      </c>
      <c r="AO54">
        <v>553.45000000000005</v>
      </c>
      <c r="AP54">
        <v>515.67999999999995</v>
      </c>
      <c r="AQ54">
        <v>549.82000000000005</v>
      </c>
      <c r="AR54">
        <v>554.41</v>
      </c>
      <c r="AS54">
        <v>488.7</v>
      </c>
      <c r="AT54">
        <v>513.52</v>
      </c>
      <c r="AU54">
        <v>515.05999999999995</v>
      </c>
      <c r="AV54">
        <v>496.91</v>
      </c>
      <c r="AW54">
        <v>470.34</v>
      </c>
      <c r="AX54">
        <v>527.91</v>
      </c>
      <c r="AY54">
        <v>486.4</v>
      </c>
      <c r="AZ54">
        <v>486.74</v>
      </c>
      <c r="BA54">
        <v>466.83</v>
      </c>
      <c r="BB54">
        <v>464.3</v>
      </c>
      <c r="BC54">
        <v>495.13</v>
      </c>
      <c r="BD54">
        <v>471.85</v>
      </c>
      <c r="BE54">
        <v>461.8</v>
      </c>
      <c r="BF54">
        <v>533.22</v>
      </c>
      <c r="BG54">
        <v>496.64</v>
      </c>
      <c r="BH54">
        <v>476.51</v>
      </c>
      <c r="BI54">
        <v>462.22</v>
      </c>
      <c r="BJ54">
        <v>476.26</v>
      </c>
      <c r="BK54">
        <v>500.74</v>
      </c>
      <c r="BL54">
        <v>536.75</v>
      </c>
      <c r="BM54">
        <v>531.62</v>
      </c>
      <c r="BN54">
        <v>525.66999999999996</v>
      </c>
      <c r="BO54">
        <v>534.77</v>
      </c>
      <c r="BP54">
        <v>558.02</v>
      </c>
      <c r="BQ54">
        <v>416.87</v>
      </c>
      <c r="BR54">
        <v>392.61</v>
      </c>
      <c r="BS54">
        <v>406.92</v>
      </c>
      <c r="BT54">
        <v>420.52</v>
      </c>
      <c r="BU54">
        <v>386.63</v>
      </c>
      <c r="BV54">
        <v>448.09</v>
      </c>
      <c r="BW54">
        <v>384.08</v>
      </c>
      <c r="BX54">
        <v>383.5</v>
      </c>
      <c r="BY54">
        <v>398.38</v>
      </c>
      <c r="BZ54">
        <v>363.67</v>
      </c>
      <c r="CA54">
        <v>355.89</v>
      </c>
      <c r="CB54">
        <v>363.44</v>
      </c>
      <c r="CC54">
        <v>347.52</v>
      </c>
      <c r="CD54">
        <v>348.98</v>
      </c>
      <c r="CE54">
        <v>372.42</v>
      </c>
      <c r="CF54">
        <v>371.06</v>
      </c>
      <c r="CG54">
        <v>351.86</v>
      </c>
      <c r="CH54">
        <v>343.16</v>
      </c>
      <c r="CI54">
        <v>377.52</v>
      </c>
      <c r="CJ54">
        <v>461.1</v>
      </c>
      <c r="CK54">
        <v>400.18</v>
      </c>
      <c r="CL54">
        <v>375.68</v>
      </c>
      <c r="CM54">
        <v>513.41</v>
      </c>
      <c r="CN54">
        <v>483.66</v>
      </c>
      <c r="CO54">
        <v>452.7</v>
      </c>
      <c r="CP54">
        <v>470.47</v>
      </c>
      <c r="CQ54">
        <v>499.19</v>
      </c>
      <c r="CR54">
        <v>378.08</v>
      </c>
      <c r="CS54">
        <v>391.25</v>
      </c>
      <c r="CT54">
        <v>374.57</v>
      </c>
      <c r="CU54">
        <v>407.95</v>
      </c>
      <c r="CV54">
        <v>372.39</v>
      </c>
      <c r="CW54">
        <v>406.56</v>
      </c>
      <c r="CX54">
        <v>458.1</v>
      </c>
      <c r="CY54">
        <v>462.79</v>
      </c>
      <c r="CZ54">
        <v>545.26</v>
      </c>
      <c r="DA54">
        <v>540.78</v>
      </c>
      <c r="DB54">
        <v>450.21</v>
      </c>
      <c r="DC54">
        <v>416.05</v>
      </c>
      <c r="DD54">
        <v>431.13</v>
      </c>
      <c r="DE54">
        <v>453.26</v>
      </c>
      <c r="DF54">
        <v>500.93</v>
      </c>
      <c r="DG54">
        <v>460.43</v>
      </c>
      <c r="DH54">
        <v>458.04</v>
      </c>
      <c r="DI54">
        <v>583.80999999999995</v>
      </c>
      <c r="DJ54">
        <v>487.67</v>
      </c>
      <c r="DK54">
        <v>412.89</v>
      </c>
      <c r="DL54">
        <v>497.83</v>
      </c>
      <c r="DM54">
        <v>458.48</v>
      </c>
      <c r="DN54">
        <v>418.99</v>
      </c>
      <c r="DO54">
        <v>430.41</v>
      </c>
      <c r="DP54">
        <v>445.32</v>
      </c>
      <c r="DQ54">
        <v>457.67</v>
      </c>
      <c r="DR54">
        <v>479.96</v>
      </c>
      <c r="DS54">
        <v>464.53</v>
      </c>
      <c r="DT54">
        <v>477.03</v>
      </c>
      <c r="DU54">
        <v>442.71</v>
      </c>
      <c r="DV54">
        <v>444.48</v>
      </c>
      <c r="DW54">
        <v>446.05</v>
      </c>
      <c r="DX54">
        <v>528.4</v>
      </c>
      <c r="DY54">
        <v>398.96</v>
      </c>
      <c r="DZ54">
        <v>473.73</v>
      </c>
      <c r="EA54">
        <v>426.07</v>
      </c>
      <c r="EB54">
        <v>532.74</v>
      </c>
      <c r="EC54">
        <v>479.19</v>
      </c>
      <c r="ED54">
        <v>426.07</v>
      </c>
      <c r="EE54">
        <v>377.44</v>
      </c>
      <c r="EF54">
        <v>396.33</v>
      </c>
      <c r="EG54">
        <v>434.89</v>
      </c>
      <c r="EH54">
        <v>434.4</v>
      </c>
      <c r="EI54">
        <v>393.6</v>
      </c>
      <c r="EJ54">
        <v>364.33</v>
      </c>
      <c r="EK54">
        <v>383.79</v>
      </c>
      <c r="EL54">
        <v>378.44</v>
      </c>
      <c r="EM54">
        <v>433.71</v>
      </c>
      <c r="EN54">
        <v>377.05</v>
      </c>
      <c r="EO54">
        <v>353.4</v>
      </c>
      <c r="EP54">
        <v>466.66</v>
      </c>
      <c r="EQ54">
        <v>399.93</v>
      </c>
      <c r="ER54">
        <v>332.26</v>
      </c>
      <c r="ES54">
        <v>419.88</v>
      </c>
      <c r="ET54">
        <v>362.43</v>
      </c>
      <c r="EU54">
        <v>360.35</v>
      </c>
      <c r="EV54">
        <v>348.57</v>
      </c>
      <c r="EW54">
        <v>375.05</v>
      </c>
      <c r="EX54">
        <v>375.67</v>
      </c>
      <c r="EY54">
        <v>396.03</v>
      </c>
      <c r="EZ54">
        <v>367.75</v>
      </c>
      <c r="FA54">
        <v>375.67</v>
      </c>
      <c r="FB54">
        <v>365.1</v>
      </c>
      <c r="FC54">
        <v>353.66</v>
      </c>
      <c r="FD54">
        <v>361.66</v>
      </c>
      <c r="FE54">
        <v>395.46</v>
      </c>
      <c r="FF54">
        <v>323.49</v>
      </c>
      <c r="FG54">
        <v>408.85</v>
      </c>
      <c r="FH54">
        <v>367.92</v>
      </c>
      <c r="FI54">
        <v>459.59</v>
      </c>
      <c r="FJ54">
        <v>413.84</v>
      </c>
      <c r="FK54">
        <v>370.02</v>
      </c>
      <c r="FL54">
        <v>657.95</v>
      </c>
      <c r="FM54">
        <v>632.97</v>
      </c>
      <c r="FN54">
        <v>929.93</v>
      </c>
      <c r="FO54">
        <v>865.94</v>
      </c>
      <c r="FP54">
        <v>583.07000000000005</v>
      </c>
      <c r="FQ54">
        <v>547.6</v>
      </c>
      <c r="FR54">
        <v>534.41</v>
      </c>
      <c r="FS54">
        <v>664.11</v>
      </c>
      <c r="FT54">
        <v>715.81</v>
      </c>
      <c r="FU54">
        <v>703.52</v>
      </c>
      <c r="FV54">
        <v>880.57</v>
      </c>
      <c r="FW54">
        <v>957.22</v>
      </c>
      <c r="FX54">
        <v>787.13</v>
      </c>
      <c r="FY54">
        <v>649.38</v>
      </c>
      <c r="FZ54">
        <v>727.18</v>
      </c>
      <c r="GA54">
        <v>741.26</v>
      </c>
      <c r="GB54">
        <v>561.67999999999995</v>
      </c>
      <c r="GC54">
        <v>690.37</v>
      </c>
      <c r="GD54">
        <v>617.12</v>
      </c>
      <c r="GE54">
        <v>643.65</v>
      </c>
      <c r="GF54">
        <v>688.61</v>
      </c>
      <c r="GG54">
        <v>724.44</v>
      </c>
      <c r="GH54">
        <v>702.11</v>
      </c>
      <c r="GI54">
        <v>612.07000000000005</v>
      </c>
      <c r="GJ54">
        <v>662.28</v>
      </c>
      <c r="GK54">
        <v>626.80999999999995</v>
      </c>
      <c r="GL54">
        <v>830.49</v>
      </c>
      <c r="GM54">
        <v>612.21</v>
      </c>
      <c r="GN54">
        <v>645.84</v>
      </c>
      <c r="GO54">
        <v>576.29</v>
      </c>
      <c r="GP54">
        <v>699.22</v>
      </c>
      <c r="GQ54">
        <v>676.51</v>
      </c>
      <c r="GR54">
        <v>570.83000000000004</v>
      </c>
      <c r="GS54">
        <v>0.21</v>
      </c>
      <c r="GT54">
        <v>0.72</v>
      </c>
      <c r="GU54">
        <v>0.4</v>
      </c>
      <c r="GV54">
        <v>0.03</v>
      </c>
      <c r="GW54">
        <v>0.42</v>
      </c>
      <c r="GX54">
        <v>0.32</v>
      </c>
      <c r="GY54">
        <v>0.65</v>
      </c>
      <c r="GZ54">
        <v>4.5199999999999996</v>
      </c>
      <c r="HA54">
        <v>-7.0000000000000007E-2</v>
      </c>
      <c r="HB54">
        <v>0.09</v>
      </c>
      <c r="HC54">
        <v>-0.02</v>
      </c>
      <c r="HD54">
        <v>-0.08</v>
      </c>
      <c r="HE54">
        <v>-0.06</v>
      </c>
      <c r="HF54">
        <v>0.05</v>
      </c>
      <c r="HG54">
        <v>0.08</v>
      </c>
      <c r="HH54">
        <v>0.3</v>
      </c>
      <c r="HI54">
        <v>0.38</v>
      </c>
      <c r="HJ54">
        <v>0.68</v>
      </c>
      <c r="HK54">
        <v>0.04</v>
      </c>
      <c r="HL54">
        <v>0.2</v>
      </c>
      <c r="HM54">
        <v>0.17</v>
      </c>
      <c r="HN54">
        <v>0.11</v>
      </c>
      <c r="HO54">
        <v>0.21</v>
      </c>
      <c r="HP54">
        <v>0.22</v>
      </c>
      <c r="HQ54">
        <v>0.21</v>
      </c>
      <c r="HR54">
        <v>-7.0000000000000007E-2</v>
      </c>
      <c r="HS54">
        <v>0.93</v>
      </c>
      <c r="HT54">
        <v>-0.03</v>
      </c>
      <c r="HU54">
        <v>0.1</v>
      </c>
      <c r="HV54">
        <v>0.06</v>
      </c>
      <c r="HW54">
        <v>0</v>
      </c>
      <c r="HX54">
        <v>0.14000000000000001</v>
      </c>
      <c r="HY54">
        <v>0.22</v>
      </c>
      <c r="HZ54">
        <v>0.21</v>
      </c>
      <c r="IA54">
        <v>0.72</v>
      </c>
      <c r="IB54">
        <v>0.4</v>
      </c>
      <c r="IC54">
        <v>0.03</v>
      </c>
      <c r="ID54">
        <v>0.42</v>
      </c>
      <c r="IE54">
        <v>0.32</v>
      </c>
      <c r="IF54">
        <v>0.65</v>
      </c>
      <c r="IG54">
        <v>4.5199999999999996</v>
      </c>
      <c r="IH54">
        <v>-7.0000000000000007E-2</v>
      </c>
      <c r="II54">
        <v>0.09</v>
      </c>
      <c r="IJ54">
        <v>-0.02</v>
      </c>
      <c r="IK54">
        <v>-0.08</v>
      </c>
      <c r="IL54">
        <v>-0.06</v>
      </c>
      <c r="IM54">
        <v>0.05</v>
      </c>
      <c r="IN54">
        <v>0.08</v>
      </c>
      <c r="IO54">
        <v>0.3</v>
      </c>
      <c r="IP54">
        <v>0.38</v>
      </c>
      <c r="IQ54">
        <v>0.68</v>
      </c>
      <c r="IR54">
        <v>0.04</v>
      </c>
      <c r="IS54">
        <v>0.2</v>
      </c>
      <c r="IT54">
        <v>0.17</v>
      </c>
      <c r="IU54">
        <v>0.11</v>
      </c>
      <c r="IV54">
        <v>0.21</v>
      </c>
      <c r="IW54">
        <v>0.22</v>
      </c>
      <c r="IX54">
        <v>0.21</v>
      </c>
      <c r="IY54">
        <v>-7.0000000000000007E-2</v>
      </c>
      <c r="IZ54">
        <v>0.93</v>
      </c>
      <c r="JA54">
        <v>-0.03</v>
      </c>
      <c r="JB54">
        <v>0.1</v>
      </c>
      <c r="JC54">
        <v>0.06</v>
      </c>
      <c r="JD54">
        <v>0</v>
      </c>
      <c r="JE54">
        <v>0.14000000000000001</v>
      </c>
      <c r="JF54">
        <v>0.22</v>
      </c>
      <c r="JG54">
        <v>5.94</v>
      </c>
      <c r="JH54">
        <v>5.9</v>
      </c>
      <c r="JI54">
        <v>6.39</v>
      </c>
      <c r="JJ54">
        <v>6.75</v>
      </c>
      <c r="JK54">
        <v>5.0199999999999996</v>
      </c>
      <c r="JL54">
        <v>6.98</v>
      </c>
      <c r="JM54">
        <v>5.76</v>
      </c>
      <c r="JN54">
        <v>8.6</v>
      </c>
      <c r="JO54">
        <v>4.8600000000000003</v>
      </c>
      <c r="JP54">
        <v>5.14</v>
      </c>
      <c r="JQ54">
        <v>0.89</v>
      </c>
      <c r="JR54">
        <v>5.65</v>
      </c>
      <c r="JS54">
        <v>4.8</v>
      </c>
      <c r="JT54">
        <v>4.8899999999999997</v>
      </c>
      <c r="JU54">
        <v>7.62</v>
      </c>
      <c r="JV54">
        <v>7.88</v>
      </c>
      <c r="JW54">
        <v>5.05</v>
      </c>
      <c r="JX54">
        <v>4.6100000000000003</v>
      </c>
      <c r="JY54">
        <v>5.33</v>
      </c>
      <c r="JZ54">
        <v>6.36</v>
      </c>
      <c r="KA54">
        <v>6.19</v>
      </c>
      <c r="KB54">
        <v>8.06</v>
      </c>
      <c r="KC54">
        <v>7.9</v>
      </c>
      <c r="KD54">
        <v>5.67</v>
      </c>
      <c r="KE54">
        <v>6</v>
      </c>
      <c r="KF54">
        <v>4.3499999999999996</v>
      </c>
      <c r="KG54">
        <v>7.27</v>
      </c>
      <c r="KH54">
        <v>7.61</v>
      </c>
      <c r="KI54">
        <v>6.53</v>
      </c>
      <c r="KJ54">
        <v>5.96</v>
      </c>
      <c r="KK54">
        <v>6.19</v>
      </c>
      <c r="KL54">
        <v>6.55</v>
      </c>
      <c r="KM54">
        <v>7.36</v>
      </c>
    </row>
    <row r="55" spans="1:299" x14ac:dyDescent="0.25">
      <c r="A55">
        <v>53</v>
      </c>
      <c r="B55" s="1">
        <v>42036</v>
      </c>
      <c r="C55">
        <v>916.85</v>
      </c>
      <c r="D55">
        <v>930.62</v>
      </c>
      <c r="E55">
        <v>977.38</v>
      </c>
      <c r="F55">
        <v>1016.88</v>
      </c>
      <c r="G55">
        <v>919.43</v>
      </c>
      <c r="H55">
        <v>1001.39</v>
      </c>
      <c r="I55">
        <v>902.64</v>
      </c>
      <c r="J55">
        <v>934.96</v>
      </c>
      <c r="K55">
        <v>959.97</v>
      </c>
      <c r="L55">
        <v>854.97</v>
      </c>
      <c r="M55">
        <v>868.7</v>
      </c>
      <c r="N55">
        <v>880.63</v>
      </c>
      <c r="O55">
        <v>848.49</v>
      </c>
      <c r="P55">
        <v>820.27</v>
      </c>
      <c r="Q55">
        <v>905.71</v>
      </c>
      <c r="R55">
        <v>854.07</v>
      </c>
      <c r="S55">
        <v>844.96</v>
      </c>
      <c r="T55">
        <v>819.03</v>
      </c>
      <c r="U55">
        <v>847.28</v>
      </c>
      <c r="V55">
        <v>956.88</v>
      </c>
      <c r="W55">
        <v>871.97</v>
      </c>
      <c r="X55">
        <v>838.63</v>
      </c>
      <c r="Y55">
        <v>1046.93</v>
      </c>
      <c r="Z55">
        <v>981.48</v>
      </c>
      <c r="AA55">
        <v>930.34</v>
      </c>
      <c r="AB55">
        <v>931.47</v>
      </c>
      <c r="AC55">
        <v>976.67</v>
      </c>
      <c r="AD55">
        <v>883.82</v>
      </c>
      <c r="AE55">
        <v>931.04</v>
      </c>
      <c r="AF55">
        <v>913.51</v>
      </c>
      <c r="AG55">
        <v>934.54</v>
      </c>
      <c r="AH55">
        <v>912.72</v>
      </c>
      <c r="AI55">
        <v>963.98</v>
      </c>
      <c r="AJ55">
        <v>499.23</v>
      </c>
      <c r="AK55">
        <v>537.61</v>
      </c>
      <c r="AL55">
        <v>570.46</v>
      </c>
      <c r="AM55">
        <v>596.36</v>
      </c>
      <c r="AN55">
        <v>532.79999999999995</v>
      </c>
      <c r="AO55">
        <v>553.09</v>
      </c>
      <c r="AP55">
        <v>518.55999999999995</v>
      </c>
      <c r="AQ55">
        <v>552.54</v>
      </c>
      <c r="AR55">
        <v>555.51</v>
      </c>
      <c r="AS55">
        <v>489.54</v>
      </c>
      <c r="AT55">
        <v>511.54</v>
      </c>
      <c r="AU55">
        <v>517.19000000000005</v>
      </c>
      <c r="AV55">
        <v>498.93</v>
      </c>
      <c r="AW55">
        <v>471.31</v>
      </c>
      <c r="AX55">
        <v>533.29</v>
      </c>
      <c r="AY55">
        <v>483.01</v>
      </c>
      <c r="AZ55">
        <v>489.36</v>
      </c>
      <c r="BA55">
        <v>471.39</v>
      </c>
      <c r="BB55">
        <v>466.37</v>
      </c>
      <c r="BC55">
        <v>495.51</v>
      </c>
      <c r="BD55">
        <v>470.75</v>
      </c>
      <c r="BE55">
        <v>463.8</v>
      </c>
      <c r="BF55">
        <v>533.52</v>
      </c>
      <c r="BG55">
        <v>497.82</v>
      </c>
      <c r="BH55">
        <v>476.88</v>
      </c>
      <c r="BI55">
        <v>461</v>
      </c>
      <c r="BJ55">
        <v>475.93</v>
      </c>
      <c r="BK55">
        <v>504.41</v>
      </c>
      <c r="BL55">
        <v>540.27</v>
      </c>
      <c r="BM55">
        <v>538.94000000000005</v>
      </c>
      <c r="BN55">
        <v>526.59</v>
      </c>
      <c r="BO55">
        <v>541.78</v>
      </c>
      <c r="BP55">
        <v>557.41999999999996</v>
      </c>
      <c r="BQ55">
        <v>417.62</v>
      </c>
      <c r="BR55">
        <v>393.01</v>
      </c>
      <c r="BS55">
        <v>406.92</v>
      </c>
      <c r="BT55">
        <v>420.52</v>
      </c>
      <c r="BU55">
        <v>386.63</v>
      </c>
      <c r="BV55">
        <v>448.3</v>
      </c>
      <c r="BW55">
        <v>384.08</v>
      </c>
      <c r="BX55">
        <v>382.42</v>
      </c>
      <c r="BY55">
        <v>404.46</v>
      </c>
      <c r="BZ55">
        <v>365.43</v>
      </c>
      <c r="CA55">
        <v>357.16</v>
      </c>
      <c r="CB55">
        <v>363.44</v>
      </c>
      <c r="CC55">
        <v>349.56</v>
      </c>
      <c r="CD55">
        <v>348.96</v>
      </c>
      <c r="CE55">
        <v>372.42</v>
      </c>
      <c r="CF55">
        <v>371.06</v>
      </c>
      <c r="CG55">
        <v>355.6</v>
      </c>
      <c r="CH55">
        <v>347.64</v>
      </c>
      <c r="CI55">
        <v>380.91</v>
      </c>
      <c r="CJ55">
        <v>461.37</v>
      </c>
      <c r="CK55">
        <v>401.22</v>
      </c>
      <c r="CL55">
        <v>374.83</v>
      </c>
      <c r="CM55">
        <v>513.41</v>
      </c>
      <c r="CN55">
        <v>483.66</v>
      </c>
      <c r="CO55">
        <v>453.46</v>
      </c>
      <c r="CP55">
        <v>470.47</v>
      </c>
      <c r="CQ55">
        <v>500.74</v>
      </c>
      <c r="CR55">
        <v>379.41</v>
      </c>
      <c r="CS55">
        <v>390.77</v>
      </c>
      <c r="CT55">
        <v>374.57</v>
      </c>
      <c r="CU55">
        <v>407.95</v>
      </c>
      <c r="CV55">
        <v>370.94</v>
      </c>
      <c r="CW55">
        <v>406.56</v>
      </c>
      <c r="CX55">
        <v>458.93</v>
      </c>
      <c r="CY55">
        <v>463.62</v>
      </c>
      <c r="CZ55">
        <v>544.92999999999995</v>
      </c>
      <c r="DA55">
        <v>539.86</v>
      </c>
      <c r="DB55">
        <v>450.08</v>
      </c>
      <c r="DC55">
        <v>416.01</v>
      </c>
      <c r="DD55">
        <v>432.51</v>
      </c>
      <c r="DE55">
        <v>454.08</v>
      </c>
      <c r="DF55">
        <v>504.68</v>
      </c>
      <c r="DG55">
        <v>461.85</v>
      </c>
      <c r="DH55">
        <v>457.68</v>
      </c>
      <c r="DI55">
        <v>585.21</v>
      </c>
      <c r="DJ55">
        <v>490.01</v>
      </c>
      <c r="DK55">
        <v>413.39</v>
      </c>
      <c r="DL55">
        <v>500.81</v>
      </c>
      <c r="DM55">
        <v>456.65</v>
      </c>
      <c r="DN55">
        <v>422.18</v>
      </c>
      <c r="DO55">
        <v>435.23</v>
      </c>
      <c r="DP55">
        <v>448.22</v>
      </c>
      <c r="DQ55">
        <v>457.99</v>
      </c>
      <c r="DR55">
        <v>479.91</v>
      </c>
      <c r="DS55">
        <v>465.18</v>
      </c>
      <c r="DT55">
        <v>477.18</v>
      </c>
      <c r="DU55">
        <v>443.25</v>
      </c>
      <c r="DV55">
        <v>445.02</v>
      </c>
      <c r="DW55">
        <v>445.47</v>
      </c>
      <c r="DX55">
        <v>529.09</v>
      </c>
      <c r="DY55">
        <v>401.24</v>
      </c>
      <c r="DZ55">
        <v>475.29</v>
      </c>
      <c r="EA55">
        <v>429.52</v>
      </c>
      <c r="EB55">
        <v>533.27</v>
      </c>
      <c r="EC55">
        <v>482.11</v>
      </c>
      <c r="ED55">
        <v>425.81</v>
      </c>
      <c r="EE55">
        <v>378.12</v>
      </c>
      <c r="EF55">
        <v>397.28</v>
      </c>
      <c r="EG55">
        <v>434.41</v>
      </c>
      <c r="EH55">
        <v>433.14</v>
      </c>
      <c r="EI55">
        <v>393.4</v>
      </c>
      <c r="EJ55">
        <v>364.07</v>
      </c>
      <c r="EK55">
        <v>385.94</v>
      </c>
      <c r="EL55">
        <v>380.29</v>
      </c>
      <c r="EM55">
        <v>434.58</v>
      </c>
      <c r="EN55">
        <v>377.69</v>
      </c>
      <c r="EO55">
        <v>352.02</v>
      </c>
      <c r="EP55">
        <v>468.57</v>
      </c>
      <c r="EQ55">
        <v>401.57</v>
      </c>
      <c r="ER55">
        <v>332.96</v>
      </c>
      <c r="ES55">
        <v>424.16</v>
      </c>
      <c r="ET55">
        <v>359.89</v>
      </c>
      <c r="EU55">
        <v>362.29</v>
      </c>
      <c r="EV55">
        <v>351.98</v>
      </c>
      <c r="EW55">
        <v>376.74</v>
      </c>
      <c r="EX55">
        <v>375.97</v>
      </c>
      <c r="EY55">
        <v>395.12</v>
      </c>
      <c r="EZ55">
        <v>369.33</v>
      </c>
      <c r="FA55">
        <v>375.89</v>
      </c>
      <c r="FB55">
        <v>365.98</v>
      </c>
      <c r="FC55">
        <v>353.94</v>
      </c>
      <c r="FD55">
        <v>360.72</v>
      </c>
      <c r="FE55">
        <v>395.18</v>
      </c>
      <c r="FF55">
        <v>325.85000000000002</v>
      </c>
      <c r="FG55">
        <v>411.54</v>
      </c>
      <c r="FH55">
        <v>372.99</v>
      </c>
      <c r="FI55">
        <v>460.42</v>
      </c>
      <c r="FJ55">
        <v>419.27</v>
      </c>
      <c r="FK55">
        <v>369.61</v>
      </c>
      <c r="FL55">
        <v>659.14</v>
      </c>
      <c r="FM55">
        <v>633.6</v>
      </c>
      <c r="FN55">
        <v>929.93</v>
      </c>
      <c r="FO55">
        <v>865.94</v>
      </c>
      <c r="FP55">
        <v>583.07000000000005</v>
      </c>
      <c r="FQ55">
        <v>547.87</v>
      </c>
      <c r="FR55">
        <v>534.41</v>
      </c>
      <c r="FS55">
        <v>662.25</v>
      </c>
      <c r="FT55">
        <v>726.76</v>
      </c>
      <c r="FU55">
        <v>706.9</v>
      </c>
      <c r="FV55">
        <v>883.74</v>
      </c>
      <c r="FW55">
        <v>957.22</v>
      </c>
      <c r="FX55">
        <v>791.77</v>
      </c>
      <c r="FY55">
        <v>649.30999999999995</v>
      </c>
      <c r="FZ55">
        <v>727.18</v>
      </c>
      <c r="GA55">
        <v>741.26</v>
      </c>
      <c r="GB55">
        <v>567.64</v>
      </c>
      <c r="GC55">
        <v>699.41</v>
      </c>
      <c r="GD55">
        <v>622.67999999999995</v>
      </c>
      <c r="GE55">
        <v>644.04</v>
      </c>
      <c r="GF55">
        <v>690.4</v>
      </c>
      <c r="GG55">
        <v>722.77</v>
      </c>
      <c r="GH55">
        <v>702.11</v>
      </c>
      <c r="GI55">
        <v>612.07000000000005</v>
      </c>
      <c r="GJ55">
        <v>663.4</v>
      </c>
      <c r="GK55">
        <v>626.80999999999995</v>
      </c>
      <c r="GL55">
        <v>833.06</v>
      </c>
      <c r="GM55">
        <v>614.36</v>
      </c>
      <c r="GN55">
        <v>645.07000000000005</v>
      </c>
      <c r="GO55">
        <v>576.29</v>
      </c>
      <c r="GP55">
        <v>699.22</v>
      </c>
      <c r="GQ55">
        <v>673.88</v>
      </c>
      <c r="GR55">
        <v>570.83000000000004</v>
      </c>
      <c r="GS55">
        <v>0.18</v>
      </c>
      <c r="GT55">
        <v>0.18</v>
      </c>
      <c r="GU55">
        <v>-0.06</v>
      </c>
      <c r="GV55">
        <v>-0.17</v>
      </c>
      <c r="GW55">
        <v>-0.03</v>
      </c>
      <c r="GX55">
        <v>-0.01</v>
      </c>
      <c r="GY55">
        <v>0.32</v>
      </c>
      <c r="GZ55">
        <v>0.18</v>
      </c>
      <c r="HA55">
        <v>0.75</v>
      </c>
      <c r="HB55">
        <v>0.31</v>
      </c>
      <c r="HC55">
        <v>-0.08</v>
      </c>
      <c r="HD55">
        <v>0.24</v>
      </c>
      <c r="HE55">
        <v>0.48</v>
      </c>
      <c r="HF55">
        <v>0.12</v>
      </c>
      <c r="HG55">
        <v>0.6</v>
      </c>
      <c r="HH55">
        <v>-0.4</v>
      </c>
      <c r="HI55">
        <v>0.76</v>
      </c>
      <c r="HJ55">
        <v>1.1200000000000001</v>
      </c>
      <c r="HK55">
        <v>0.65</v>
      </c>
      <c r="HL55">
        <v>7.0000000000000007E-2</v>
      </c>
      <c r="HM55">
        <v>-0.01</v>
      </c>
      <c r="HN55">
        <v>0.14000000000000001</v>
      </c>
      <c r="HO55">
        <v>0.03</v>
      </c>
      <c r="HP55">
        <v>0.12</v>
      </c>
      <c r="HQ55">
        <v>0.12</v>
      </c>
      <c r="HR55">
        <v>-0.13</v>
      </c>
      <c r="HS55">
        <v>0.13</v>
      </c>
      <c r="HT55">
        <v>0.56999999999999995</v>
      </c>
      <c r="HU55">
        <v>0.33</v>
      </c>
      <c r="HV55">
        <v>0.81</v>
      </c>
      <c r="HW55">
        <v>0.1</v>
      </c>
      <c r="HX55">
        <v>0.61</v>
      </c>
      <c r="HY55">
        <v>-0.06</v>
      </c>
      <c r="HZ55">
        <v>0.39</v>
      </c>
      <c r="IA55">
        <v>0.9</v>
      </c>
      <c r="IB55">
        <v>0.34</v>
      </c>
      <c r="IC55">
        <v>-0.14000000000000001</v>
      </c>
      <c r="ID55">
        <v>0.39</v>
      </c>
      <c r="IE55">
        <v>0.31</v>
      </c>
      <c r="IF55">
        <v>0.97</v>
      </c>
      <c r="IG55">
        <v>4.71</v>
      </c>
      <c r="IH55">
        <v>0.68</v>
      </c>
      <c r="II55">
        <v>0.4</v>
      </c>
      <c r="IJ55">
        <v>-0.1</v>
      </c>
      <c r="IK55">
        <v>0.16</v>
      </c>
      <c r="IL55">
        <v>0.42</v>
      </c>
      <c r="IM55">
        <v>0.17</v>
      </c>
      <c r="IN55">
        <v>0.68</v>
      </c>
      <c r="IO55">
        <v>-0.1</v>
      </c>
      <c r="IP55">
        <v>1.1399999999999999</v>
      </c>
      <c r="IQ55">
        <v>1.81</v>
      </c>
      <c r="IR55">
        <v>0.69</v>
      </c>
      <c r="IS55">
        <v>0.27</v>
      </c>
      <c r="IT55">
        <v>0.16</v>
      </c>
      <c r="IU55">
        <v>0.25</v>
      </c>
      <c r="IV55">
        <v>0.24</v>
      </c>
      <c r="IW55">
        <v>0.34</v>
      </c>
      <c r="IX55">
        <v>0.33</v>
      </c>
      <c r="IY55">
        <v>-0.2</v>
      </c>
      <c r="IZ55">
        <v>1.06</v>
      </c>
      <c r="JA55">
        <v>0.54</v>
      </c>
      <c r="JB55">
        <v>0.43</v>
      </c>
      <c r="JC55">
        <v>0.87</v>
      </c>
      <c r="JD55">
        <v>0.1</v>
      </c>
      <c r="JE55">
        <v>0.75</v>
      </c>
      <c r="JF55">
        <v>0.16</v>
      </c>
      <c r="JG55">
        <v>5.67</v>
      </c>
      <c r="JH55">
        <v>5.2</v>
      </c>
      <c r="JI55">
        <v>3.18</v>
      </c>
      <c r="JJ55">
        <v>6.09</v>
      </c>
      <c r="JK55">
        <v>4.4800000000000004</v>
      </c>
      <c r="JL55">
        <v>6.36</v>
      </c>
      <c r="JM55">
        <v>5.01</v>
      </c>
      <c r="JN55">
        <v>8.6300000000000008</v>
      </c>
      <c r="JO55">
        <v>5.47</v>
      </c>
      <c r="JP55">
        <v>5.09</v>
      </c>
      <c r="JQ55">
        <v>0.46</v>
      </c>
      <c r="JR55">
        <v>5.88</v>
      </c>
      <c r="JS55">
        <v>4.87</v>
      </c>
      <c r="JT55">
        <v>4.8899999999999997</v>
      </c>
      <c r="JU55">
        <v>7.8</v>
      </c>
      <c r="JV55">
        <v>6.99</v>
      </c>
      <c r="JW55">
        <v>5.73</v>
      </c>
      <c r="JX55">
        <v>5.14</v>
      </c>
      <c r="JY55">
        <v>5.61</v>
      </c>
      <c r="JZ55">
        <v>5.89</v>
      </c>
      <c r="KA55">
        <v>5.78</v>
      </c>
      <c r="KB55">
        <v>7.54</v>
      </c>
      <c r="KC55">
        <v>7.16</v>
      </c>
      <c r="KD55">
        <v>5.28</v>
      </c>
      <c r="KE55">
        <v>5.9</v>
      </c>
      <c r="KF55">
        <v>4.22</v>
      </c>
      <c r="KG55">
        <v>7.19</v>
      </c>
      <c r="KH55">
        <v>7.53</v>
      </c>
      <c r="KI55">
        <v>6.55</v>
      </c>
      <c r="KJ55">
        <v>6.16</v>
      </c>
      <c r="KK55">
        <v>5.95</v>
      </c>
      <c r="KL55">
        <v>6.74</v>
      </c>
      <c r="KM55">
        <v>7.37</v>
      </c>
    </row>
    <row r="56" spans="1:299" x14ac:dyDescent="0.25">
      <c r="A56">
        <v>54</v>
      </c>
      <c r="B56" s="1">
        <v>42064</v>
      </c>
      <c r="C56">
        <v>918.95</v>
      </c>
      <c r="D56">
        <v>932.72</v>
      </c>
      <c r="E56">
        <v>976.19</v>
      </c>
      <c r="F56">
        <v>1021.02</v>
      </c>
      <c r="G56">
        <v>926.1</v>
      </c>
      <c r="H56">
        <v>999.12</v>
      </c>
      <c r="I56">
        <v>903.54</v>
      </c>
      <c r="J56">
        <v>934.4</v>
      </c>
      <c r="K56">
        <v>960.73</v>
      </c>
      <c r="L56">
        <v>858.03</v>
      </c>
      <c r="M56">
        <v>889.72</v>
      </c>
      <c r="N56">
        <v>884.32</v>
      </c>
      <c r="O56">
        <v>848.45</v>
      </c>
      <c r="P56">
        <v>821.82</v>
      </c>
      <c r="Q56">
        <v>907.91</v>
      </c>
      <c r="R56">
        <v>851.05</v>
      </c>
      <c r="S56">
        <v>850.37</v>
      </c>
      <c r="T56">
        <v>823.15</v>
      </c>
      <c r="U56">
        <v>846.84</v>
      </c>
      <c r="V56">
        <v>957</v>
      </c>
      <c r="W56">
        <v>872.36</v>
      </c>
      <c r="X56">
        <v>839.07</v>
      </c>
      <c r="Y56">
        <v>1047.04</v>
      </c>
      <c r="Z56">
        <v>981.41</v>
      </c>
      <c r="AA56">
        <v>937.07</v>
      </c>
      <c r="AB56">
        <v>933.97</v>
      </c>
      <c r="AC56">
        <v>983.6</v>
      </c>
      <c r="AD56">
        <v>897.46</v>
      </c>
      <c r="AE56">
        <v>931.75</v>
      </c>
      <c r="AF56">
        <v>914.33</v>
      </c>
      <c r="AG56">
        <v>933.81</v>
      </c>
      <c r="AH56">
        <v>914.92</v>
      </c>
      <c r="AI56">
        <v>964.5</v>
      </c>
      <c r="AJ56">
        <v>500.16</v>
      </c>
      <c r="AK56">
        <v>539.45000000000005</v>
      </c>
      <c r="AL56">
        <v>569.27</v>
      </c>
      <c r="AM56">
        <v>600.5</v>
      </c>
      <c r="AN56">
        <v>539.47</v>
      </c>
      <c r="AO56">
        <v>551.03</v>
      </c>
      <c r="AP56">
        <v>519.46</v>
      </c>
      <c r="AQ56">
        <v>549.66</v>
      </c>
      <c r="AR56">
        <v>554.78</v>
      </c>
      <c r="AS56">
        <v>489.47</v>
      </c>
      <c r="AT56">
        <v>511.17</v>
      </c>
      <c r="AU56">
        <v>518.16999999999996</v>
      </c>
      <c r="AV56">
        <v>498.89</v>
      </c>
      <c r="AW56">
        <v>472.86</v>
      </c>
      <c r="AX56">
        <v>535.49</v>
      </c>
      <c r="AY56">
        <v>480.01</v>
      </c>
      <c r="AZ56">
        <v>494.77</v>
      </c>
      <c r="BA56">
        <v>475.51</v>
      </c>
      <c r="BB56">
        <v>465.75</v>
      </c>
      <c r="BC56">
        <v>495.68</v>
      </c>
      <c r="BD56">
        <v>471.3</v>
      </c>
      <c r="BE56">
        <v>464.24</v>
      </c>
      <c r="BF56">
        <v>533.63</v>
      </c>
      <c r="BG56">
        <v>497.75</v>
      </c>
      <c r="BH56">
        <v>482.18</v>
      </c>
      <c r="BI56">
        <v>463.5</v>
      </c>
      <c r="BJ56">
        <v>482.86</v>
      </c>
      <c r="BK56">
        <v>512.88</v>
      </c>
      <c r="BL56">
        <v>540.98</v>
      </c>
      <c r="BM56">
        <v>539.76</v>
      </c>
      <c r="BN56">
        <v>525.86</v>
      </c>
      <c r="BO56">
        <v>543.98</v>
      </c>
      <c r="BP56">
        <v>557.94000000000005</v>
      </c>
      <c r="BQ56">
        <v>418.79</v>
      </c>
      <c r="BR56">
        <v>393.27</v>
      </c>
      <c r="BS56">
        <v>406.92</v>
      </c>
      <c r="BT56">
        <v>420.52</v>
      </c>
      <c r="BU56">
        <v>386.63</v>
      </c>
      <c r="BV56">
        <v>448.09</v>
      </c>
      <c r="BW56">
        <v>384.08</v>
      </c>
      <c r="BX56">
        <v>384.74</v>
      </c>
      <c r="BY56">
        <v>405.95</v>
      </c>
      <c r="BZ56">
        <v>368.56</v>
      </c>
      <c r="CA56">
        <v>378.55</v>
      </c>
      <c r="CB56">
        <v>366.15</v>
      </c>
      <c r="CC56">
        <v>349.56</v>
      </c>
      <c r="CD56">
        <v>348.96</v>
      </c>
      <c r="CE56">
        <v>372.42</v>
      </c>
      <c r="CF56">
        <v>371.04</v>
      </c>
      <c r="CG56">
        <v>355.6</v>
      </c>
      <c r="CH56">
        <v>347.64</v>
      </c>
      <c r="CI56">
        <v>381.09</v>
      </c>
      <c r="CJ56">
        <v>461.32</v>
      </c>
      <c r="CK56">
        <v>401.06</v>
      </c>
      <c r="CL56">
        <v>374.83</v>
      </c>
      <c r="CM56">
        <v>513.41</v>
      </c>
      <c r="CN56">
        <v>483.66</v>
      </c>
      <c r="CO56">
        <v>454.89</v>
      </c>
      <c r="CP56">
        <v>470.47</v>
      </c>
      <c r="CQ56">
        <v>500.74</v>
      </c>
      <c r="CR56">
        <v>384.58</v>
      </c>
      <c r="CS56">
        <v>390.77</v>
      </c>
      <c r="CT56">
        <v>374.57</v>
      </c>
      <c r="CU56">
        <v>407.95</v>
      </c>
      <c r="CV56">
        <v>370.94</v>
      </c>
      <c r="CW56">
        <v>406.56</v>
      </c>
      <c r="CX56">
        <v>459.98</v>
      </c>
      <c r="CY56">
        <v>464.69</v>
      </c>
      <c r="CZ56">
        <v>544.28</v>
      </c>
      <c r="DA56">
        <v>542.08000000000004</v>
      </c>
      <c r="DB56">
        <v>453.36</v>
      </c>
      <c r="DC56">
        <v>415.05</v>
      </c>
      <c r="DD56">
        <v>432.94</v>
      </c>
      <c r="DE56">
        <v>453.81</v>
      </c>
      <c r="DF56">
        <v>505.09</v>
      </c>
      <c r="DG56">
        <v>463.52</v>
      </c>
      <c r="DH56">
        <v>468.75</v>
      </c>
      <c r="DI56">
        <v>587.66999999999996</v>
      </c>
      <c r="DJ56">
        <v>490.01</v>
      </c>
      <c r="DK56">
        <v>414.18</v>
      </c>
      <c r="DL56">
        <v>502.02</v>
      </c>
      <c r="DM56">
        <v>455.05</v>
      </c>
      <c r="DN56">
        <v>424.88</v>
      </c>
      <c r="DO56">
        <v>437.4</v>
      </c>
      <c r="DP56">
        <v>447.99</v>
      </c>
      <c r="DQ56">
        <v>458.04</v>
      </c>
      <c r="DR56">
        <v>480.1</v>
      </c>
      <c r="DS56">
        <v>465.41</v>
      </c>
      <c r="DT56">
        <v>477.22</v>
      </c>
      <c r="DU56">
        <v>443.2</v>
      </c>
      <c r="DV56">
        <v>448.22</v>
      </c>
      <c r="DW56">
        <v>446.67</v>
      </c>
      <c r="DX56">
        <v>532.84</v>
      </c>
      <c r="DY56">
        <v>407.42</v>
      </c>
      <c r="DZ56">
        <v>475.67</v>
      </c>
      <c r="EA56">
        <v>429.9</v>
      </c>
      <c r="EB56">
        <v>532.84</v>
      </c>
      <c r="EC56">
        <v>483.27</v>
      </c>
      <c r="ED56">
        <v>426.03</v>
      </c>
      <c r="EE56">
        <v>378.84</v>
      </c>
      <c r="EF56">
        <v>398.63</v>
      </c>
      <c r="EG56">
        <v>433.5</v>
      </c>
      <c r="EH56">
        <v>436.13</v>
      </c>
      <c r="EI56">
        <v>398.32</v>
      </c>
      <c r="EJ56">
        <v>362.72</v>
      </c>
      <c r="EK56">
        <v>386.59</v>
      </c>
      <c r="EL56">
        <v>378.32</v>
      </c>
      <c r="EM56">
        <v>434.01</v>
      </c>
      <c r="EN56">
        <v>377.66</v>
      </c>
      <c r="EO56">
        <v>351.78</v>
      </c>
      <c r="EP56">
        <v>469.46</v>
      </c>
      <c r="EQ56">
        <v>401.53</v>
      </c>
      <c r="ER56">
        <v>334.06</v>
      </c>
      <c r="ES56">
        <v>425.9</v>
      </c>
      <c r="ET56">
        <v>357.66</v>
      </c>
      <c r="EU56">
        <v>366.31</v>
      </c>
      <c r="EV56">
        <v>355.05</v>
      </c>
      <c r="EW56">
        <v>376.25</v>
      </c>
      <c r="EX56">
        <v>376.09</v>
      </c>
      <c r="EY56">
        <v>395.59</v>
      </c>
      <c r="EZ56">
        <v>369.66</v>
      </c>
      <c r="FA56">
        <v>375.97</v>
      </c>
      <c r="FB56">
        <v>365.94</v>
      </c>
      <c r="FC56">
        <v>357.87</v>
      </c>
      <c r="FD56">
        <v>362.67</v>
      </c>
      <c r="FE56">
        <v>400.95</v>
      </c>
      <c r="FF56">
        <v>331.32</v>
      </c>
      <c r="FG56">
        <v>412.08</v>
      </c>
      <c r="FH56">
        <v>373.55</v>
      </c>
      <c r="FI56">
        <v>459.77</v>
      </c>
      <c r="FJ56">
        <v>420.98</v>
      </c>
      <c r="FK56">
        <v>369.95</v>
      </c>
      <c r="FL56">
        <v>660.98</v>
      </c>
      <c r="FM56">
        <v>634.04</v>
      </c>
      <c r="FN56">
        <v>929.93</v>
      </c>
      <c r="FO56">
        <v>865.94</v>
      </c>
      <c r="FP56">
        <v>583.07000000000005</v>
      </c>
      <c r="FQ56">
        <v>547.6</v>
      </c>
      <c r="FR56">
        <v>534.41</v>
      </c>
      <c r="FS56">
        <v>666.29</v>
      </c>
      <c r="FT56">
        <v>729.45</v>
      </c>
      <c r="FU56">
        <v>712.98</v>
      </c>
      <c r="FV56">
        <v>936.68</v>
      </c>
      <c r="FW56">
        <v>964.4</v>
      </c>
      <c r="FX56">
        <v>791.77</v>
      </c>
      <c r="FY56">
        <v>649.30999999999995</v>
      </c>
      <c r="FZ56">
        <v>727.18</v>
      </c>
      <c r="GA56">
        <v>741.18</v>
      </c>
      <c r="GB56">
        <v>567.64</v>
      </c>
      <c r="GC56">
        <v>699.41</v>
      </c>
      <c r="GD56">
        <v>622.99</v>
      </c>
      <c r="GE56">
        <v>643.98</v>
      </c>
      <c r="GF56">
        <v>690.13</v>
      </c>
      <c r="GG56">
        <v>722.77</v>
      </c>
      <c r="GH56">
        <v>702.11</v>
      </c>
      <c r="GI56">
        <v>612.07000000000005</v>
      </c>
      <c r="GJ56">
        <v>665.53</v>
      </c>
      <c r="GK56">
        <v>626.80999999999995</v>
      </c>
      <c r="GL56">
        <v>833.06</v>
      </c>
      <c r="GM56">
        <v>622.71</v>
      </c>
      <c r="GN56">
        <v>645.07000000000005</v>
      </c>
      <c r="GO56">
        <v>576.29</v>
      </c>
      <c r="GP56">
        <v>699.22</v>
      </c>
      <c r="GQ56">
        <v>673.88</v>
      </c>
      <c r="GR56">
        <v>570.83000000000004</v>
      </c>
      <c r="GS56">
        <v>0.23</v>
      </c>
      <c r="GT56">
        <v>0.23</v>
      </c>
      <c r="GU56">
        <v>-0.12</v>
      </c>
      <c r="GV56">
        <v>0.41</v>
      </c>
      <c r="GW56">
        <v>0.73</v>
      </c>
      <c r="GX56">
        <v>-0.23</v>
      </c>
      <c r="GY56">
        <v>0.1</v>
      </c>
      <c r="GZ56">
        <v>-0.06</v>
      </c>
      <c r="HA56">
        <v>0.08</v>
      </c>
      <c r="HB56">
        <v>0.36</v>
      </c>
      <c r="HC56">
        <v>2.42</v>
      </c>
      <c r="HD56">
        <v>0.42</v>
      </c>
      <c r="HE56">
        <v>0</v>
      </c>
      <c r="HF56">
        <v>0.19</v>
      </c>
      <c r="HG56">
        <v>0.24</v>
      </c>
      <c r="HH56">
        <v>-0.35</v>
      </c>
      <c r="HI56">
        <v>0.64</v>
      </c>
      <c r="HJ56">
        <v>0.5</v>
      </c>
      <c r="HK56">
        <v>-0.05</v>
      </c>
      <c r="HL56">
        <v>0.01</v>
      </c>
      <c r="HM56">
        <v>0.04</v>
      </c>
      <c r="HN56">
        <v>0.05</v>
      </c>
      <c r="HO56">
        <v>0.01</v>
      </c>
      <c r="HP56">
        <v>-0.01</v>
      </c>
      <c r="HQ56">
        <v>0.72</v>
      </c>
      <c r="HR56">
        <v>0.27</v>
      </c>
      <c r="HS56">
        <v>0.71</v>
      </c>
      <c r="HT56">
        <v>1.54</v>
      </c>
      <c r="HU56">
        <v>0.08</v>
      </c>
      <c r="HV56">
        <v>0.09</v>
      </c>
      <c r="HW56">
        <v>-0.08</v>
      </c>
      <c r="HX56">
        <v>0.24</v>
      </c>
      <c r="HY56">
        <v>0.05</v>
      </c>
      <c r="HZ56">
        <v>0.62</v>
      </c>
      <c r="IA56">
        <v>1.1299999999999999</v>
      </c>
      <c r="IB56">
        <v>0.22</v>
      </c>
      <c r="IC56">
        <v>0.27</v>
      </c>
      <c r="ID56">
        <v>1.1200000000000001</v>
      </c>
      <c r="IE56">
        <v>0.08</v>
      </c>
      <c r="IF56">
        <v>1.07</v>
      </c>
      <c r="IG56">
        <v>4.6500000000000004</v>
      </c>
      <c r="IH56">
        <v>0.76</v>
      </c>
      <c r="II56">
        <v>0.76</v>
      </c>
      <c r="IJ56">
        <v>2.3199999999999998</v>
      </c>
      <c r="IK56">
        <v>0.57999999999999996</v>
      </c>
      <c r="IL56">
        <v>0.42</v>
      </c>
      <c r="IM56">
        <v>0.36</v>
      </c>
      <c r="IN56">
        <v>0.92</v>
      </c>
      <c r="IO56">
        <v>-0.45</v>
      </c>
      <c r="IP56">
        <v>1.79</v>
      </c>
      <c r="IQ56">
        <v>2.3199999999999998</v>
      </c>
      <c r="IR56">
        <v>0.64</v>
      </c>
      <c r="IS56">
        <v>0.28000000000000003</v>
      </c>
      <c r="IT56">
        <v>0.2</v>
      </c>
      <c r="IU56">
        <v>0.3</v>
      </c>
      <c r="IV56">
        <v>0.25</v>
      </c>
      <c r="IW56">
        <v>0.33</v>
      </c>
      <c r="IX56">
        <v>1.05</v>
      </c>
      <c r="IY56">
        <v>7.0000000000000007E-2</v>
      </c>
      <c r="IZ56">
        <v>1.78</v>
      </c>
      <c r="JA56">
        <v>2.09</v>
      </c>
      <c r="JB56">
        <v>0.51</v>
      </c>
      <c r="JC56">
        <v>0.96</v>
      </c>
      <c r="JD56">
        <v>0.02</v>
      </c>
      <c r="JE56">
        <v>0.99</v>
      </c>
      <c r="JF56">
        <v>0.21</v>
      </c>
      <c r="JG56">
        <v>5.26</v>
      </c>
      <c r="JH56">
        <v>4.88</v>
      </c>
      <c r="JI56">
        <v>2.78</v>
      </c>
      <c r="JJ56">
        <v>6.06</v>
      </c>
      <c r="JK56">
        <v>5.05</v>
      </c>
      <c r="JL56">
        <v>6.13</v>
      </c>
      <c r="JM56">
        <v>4.55</v>
      </c>
      <c r="JN56">
        <v>5.62</v>
      </c>
      <c r="JO56">
        <v>5.27</v>
      </c>
      <c r="JP56">
        <v>4.8600000000000003</v>
      </c>
      <c r="JQ56">
        <v>2.33</v>
      </c>
      <c r="JR56">
        <v>5.79</v>
      </c>
      <c r="JS56">
        <v>4.3600000000000003</v>
      </c>
      <c r="JT56">
        <v>4.78</v>
      </c>
      <c r="JU56">
        <v>7.83</v>
      </c>
      <c r="JV56">
        <v>6.31</v>
      </c>
      <c r="JW56">
        <v>6.04</v>
      </c>
      <c r="JX56">
        <v>5.63</v>
      </c>
      <c r="JY56">
        <v>4.43</v>
      </c>
      <c r="JZ56">
        <v>5.08</v>
      </c>
      <c r="KA56">
        <v>5.16</v>
      </c>
      <c r="KB56">
        <v>6.39</v>
      </c>
      <c r="KC56">
        <v>5.96</v>
      </c>
      <c r="KD56">
        <v>4.5599999999999996</v>
      </c>
      <c r="KE56">
        <v>6.13</v>
      </c>
      <c r="KF56">
        <v>4.0999999999999996</v>
      </c>
      <c r="KG56">
        <v>7.37</v>
      </c>
      <c r="KH56">
        <v>8.48</v>
      </c>
      <c r="KI56">
        <v>6.29</v>
      </c>
      <c r="KJ56">
        <v>5.79</v>
      </c>
      <c r="KK56">
        <v>5.56</v>
      </c>
      <c r="KL56">
        <v>6.61</v>
      </c>
      <c r="KM56">
        <v>7.17</v>
      </c>
    </row>
    <row r="57" spans="1:299" x14ac:dyDescent="0.25">
      <c r="A57">
        <v>55</v>
      </c>
      <c r="B57" s="1">
        <v>42095</v>
      </c>
      <c r="C57">
        <v>923.58</v>
      </c>
      <c r="D57">
        <v>934.02</v>
      </c>
      <c r="E57">
        <v>982.48</v>
      </c>
      <c r="F57">
        <v>1021.03</v>
      </c>
      <c r="G57">
        <v>931.17</v>
      </c>
      <c r="H57">
        <v>995.45</v>
      </c>
      <c r="I57">
        <v>901.15</v>
      </c>
      <c r="J57">
        <v>935.32</v>
      </c>
      <c r="K57">
        <v>971.23</v>
      </c>
      <c r="L57">
        <v>867.05</v>
      </c>
      <c r="M57">
        <v>891.91</v>
      </c>
      <c r="N57">
        <v>891.04</v>
      </c>
      <c r="O57">
        <v>854.63</v>
      </c>
      <c r="P57">
        <v>822.47</v>
      </c>
      <c r="Q57">
        <v>906.23</v>
      </c>
      <c r="R57">
        <v>848.94</v>
      </c>
      <c r="S57">
        <v>849.14</v>
      </c>
      <c r="T57">
        <v>828.24</v>
      </c>
      <c r="U57">
        <v>874.88</v>
      </c>
      <c r="V57">
        <v>960.19</v>
      </c>
      <c r="W57">
        <v>873.43</v>
      </c>
      <c r="X57">
        <v>841.91</v>
      </c>
      <c r="Y57">
        <v>1046.8800000000001</v>
      </c>
      <c r="Z57">
        <v>987.23</v>
      </c>
      <c r="AA57">
        <v>940.83</v>
      </c>
      <c r="AB57">
        <v>938.03</v>
      </c>
      <c r="AC57">
        <v>988.9</v>
      </c>
      <c r="AD57">
        <v>899.21</v>
      </c>
      <c r="AE57">
        <v>931.82</v>
      </c>
      <c r="AF57">
        <v>913.78</v>
      </c>
      <c r="AG57">
        <v>935.45</v>
      </c>
      <c r="AH57">
        <v>915.25</v>
      </c>
      <c r="AI57">
        <v>962.51</v>
      </c>
      <c r="AJ57">
        <v>502.33</v>
      </c>
      <c r="AK57">
        <v>540.12</v>
      </c>
      <c r="AL57">
        <v>568.33000000000004</v>
      </c>
      <c r="AM57">
        <v>600.51</v>
      </c>
      <c r="AN57">
        <v>544.54</v>
      </c>
      <c r="AO57">
        <v>547.15</v>
      </c>
      <c r="AP57">
        <v>517.07000000000005</v>
      </c>
      <c r="AQ57">
        <v>549.15</v>
      </c>
      <c r="AR57">
        <v>565.28</v>
      </c>
      <c r="AS57">
        <v>490.83</v>
      </c>
      <c r="AT57">
        <v>513.36</v>
      </c>
      <c r="AU57">
        <v>527.6</v>
      </c>
      <c r="AV57">
        <v>498.42</v>
      </c>
      <c r="AW57">
        <v>473.51</v>
      </c>
      <c r="AX57">
        <v>533.80999999999995</v>
      </c>
      <c r="AY57">
        <v>477.9</v>
      </c>
      <c r="AZ57">
        <v>493.54</v>
      </c>
      <c r="BA57">
        <v>480.6</v>
      </c>
      <c r="BB57">
        <v>469.46</v>
      </c>
      <c r="BC57">
        <v>498.83</v>
      </c>
      <c r="BD57">
        <v>472.21</v>
      </c>
      <c r="BE57">
        <v>467.12</v>
      </c>
      <c r="BF57">
        <v>533.47</v>
      </c>
      <c r="BG57">
        <v>503.57</v>
      </c>
      <c r="BH57">
        <v>486.09</v>
      </c>
      <c r="BI57">
        <v>467.56</v>
      </c>
      <c r="BJ57">
        <v>488.16</v>
      </c>
      <c r="BK57">
        <v>515.21</v>
      </c>
      <c r="BL57">
        <v>541.04999999999995</v>
      </c>
      <c r="BM57">
        <v>539.21</v>
      </c>
      <c r="BN57">
        <v>527.5</v>
      </c>
      <c r="BO57">
        <v>544.30999999999995</v>
      </c>
      <c r="BP57">
        <v>555.95000000000005</v>
      </c>
      <c r="BQ57">
        <v>421.25</v>
      </c>
      <c r="BR57">
        <v>393.9</v>
      </c>
      <c r="BS57">
        <v>414.15</v>
      </c>
      <c r="BT57">
        <v>420.52</v>
      </c>
      <c r="BU57">
        <v>386.63</v>
      </c>
      <c r="BV57">
        <v>448.3</v>
      </c>
      <c r="BW57">
        <v>384.08</v>
      </c>
      <c r="BX57">
        <v>386.17</v>
      </c>
      <c r="BY57">
        <v>405.95</v>
      </c>
      <c r="BZ57">
        <v>376.22</v>
      </c>
      <c r="CA57">
        <v>378.55</v>
      </c>
      <c r="CB57">
        <v>363.44</v>
      </c>
      <c r="CC57">
        <v>356.21</v>
      </c>
      <c r="CD57">
        <v>348.96</v>
      </c>
      <c r="CE57">
        <v>372.42</v>
      </c>
      <c r="CF57">
        <v>371.04</v>
      </c>
      <c r="CG57">
        <v>355.6</v>
      </c>
      <c r="CH57">
        <v>347.64</v>
      </c>
      <c r="CI57">
        <v>405.42</v>
      </c>
      <c r="CJ57">
        <v>461.36</v>
      </c>
      <c r="CK57">
        <v>401.22</v>
      </c>
      <c r="CL57">
        <v>374.79</v>
      </c>
      <c r="CM57">
        <v>513.41</v>
      </c>
      <c r="CN57">
        <v>483.66</v>
      </c>
      <c r="CO57">
        <v>454.74</v>
      </c>
      <c r="CP57">
        <v>470.47</v>
      </c>
      <c r="CQ57">
        <v>500.74</v>
      </c>
      <c r="CR57">
        <v>384</v>
      </c>
      <c r="CS57">
        <v>390.77</v>
      </c>
      <c r="CT57">
        <v>374.57</v>
      </c>
      <c r="CU57">
        <v>407.95</v>
      </c>
      <c r="CV57">
        <v>370.94</v>
      </c>
      <c r="CW57">
        <v>406.56</v>
      </c>
      <c r="CX57">
        <v>462.28</v>
      </c>
      <c r="CY57">
        <v>465.34</v>
      </c>
      <c r="CZ57">
        <v>547.76</v>
      </c>
      <c r="DA57">
        <v>542.08000000000004</v>
      </c>
      <c r="DB57">
        <v>455.86</v>
      </c>
      <c r="DC57">
        <v>413.51</v>
      </c>
      <c r="DD57">
        <v>431.82</v>
      </c>
      <c r="DE57">
        <v>454.26</v>
      </c>
      <c r="DF57">
        <v>510.59</v>
      </c>
      <c r="DG57">
        <v>468.38</v>
      </c>
      <c r="DH57">
        <v>469.92</v>
      </c>
      <c r="DI57">
        <v>592.14</v>
      </c>
      <c r="DJ57">
        <v>493.59</v>
      </c>
      <c r="DK57">
        <v>414.51</v>
      </c>
      <c r="DL57">
        <v>501.06</v>
      </c>
      <c r="DM57">
        <v>453.91</v>
      </c>
      <c r="DN57">
        <v>424.29</v>
      </c>
      <c r="DO57">
        <v>440.11</v>
      </c>
      <c r="DP57">
        <v>462.82</v>
      </c>
      <c r="DQ57">
        <v>459.55</v>
      </c>
      <c r="DR57">
        <v>480.68</v>
      </c>
      <c r="DS57">
        <v>466.99</v>
      </c>
      <c r="DT57">
        <v>477.13</v>
      </c>
      <c r="DU57">
        <v>445.82</v>
      </c>
      <c r="DV57">
        <v>450.01</v>
      </c>
      <c r="DW57">
        <v>448.59</v>
      </c>
      <c r="DX57">
        <v>535.72</v>
      </c>
      <c r="DY57">
        <v>408.19</v>
      </c>
      <c r="DZ57">
        <v>475.72</v>
      </c>
      <c r="EA57">
        <v>429.65</v>
      </c>
      <c r="EB57">
        <v>533.79999999999995</v>
      </c>
      <c r="EC57">
        <v>483.46</v>
      </c>
      <c r="ED57">
        <v>425.13</v>
      </c>
      <c r="EE57">
        <v>380.47</v>
      </c>
      <c r="EF57">
        <v>399.11</v>
      </c>
      <c r="EG57">
        <v>432.76</v>
      </c>
      <c r="EH57">
        <v>436.13</v>
      </c>
      <c r="EI57">
        <v>402.07</v>
      </c>
      <c r="EJ57">
        <v>360.18</v>
      </c>
      <c r="EK57">
        <v>384.81</v>
      </c>
      <c r="EL57">
        <v>377.98</v>
      </c>
      <c r="EM57">
        <v>442.22</v>
      </c>
      <c r="EN57">
        <v>378.71</v>
      </c>
      <c r="EO57">
        <v>353.29</v>
      </c>
      <c r="EP57">
        <v>478.01</v>
      </c>
      <c r="EQ57">
        <v>401.17</v>
      </c>
      <c r="ER57">
        <v>334.52</v>
      </c>
      <c r="ES57">
        <v>424.58</v>
      </c>
      <c r="ET57">
        <v>356.09</v>
      </c>
      <c r="EU57">
        <v>365.4</v>
      </c>
      <c r="EV57">
        <v>358.85</v>
      </c>
      <c r="EW57">
        <v>379.26</v>
      </c>
      <c r="EX57">
        <v>378.49</v>
      </c>
      <c r="EY57">
        <v>396.34</v>
      </c>
      <c r="EZ57">
        <v>371.95</v>
      </c>
      <c r="FA57">
        <v>375.85</v>
      </c>
      <c r="FB57">
        <v>370.22</v>
      </c>
      <c r="FC57">
        <v>360.77</v>
      </c>
      <c r="FD57">
        <v>365.86</v>
      </c>
      <c r="FE57">
        <v>405.36</v>
      </c>
      <c r="FF57">
        <v>332.81</v>
      </c>
      <c r="FG57">
        <v>412.12</v>
      </c>
      <c r="FH57">
        <v>373.18</v>
      </c>
      <c r="FI57">
        <v>461.2</v>
      </c>
      <c r="FJ57">
        <v>421.24</v>
      </c>
      <c r="FK57">
        <v>368.61</v>
      </c>
      <c r="FL57">
        <v>664.88</v>
      </c>
      <c r="FM57">
        <v>635.05999999999995</v>
      </c>
      <c r="FN57">
        <v>946.48</v>
      </c>
      <c r="FO57">
        <v>865.94</v>
      </c>
      <c r="FP57">
        <v>583.07000000000005</v>
      </c>
      <c r="FQ57">
        <v>547.87</v>
      </c>
      <c r="FR57">
        <v>534.41</v>
      </c>
      <c r="FS57">
        <v>668.76</v>
      </c>
      <c r="FT57">
        <v>729.45</v>
      </c>
      <c r="FU57">
        <v>727.81</v>
      </c>
      <c r="FV57">
        <v>936.68</v>
      </c>
      <c r="FW57">
        <v>957.26</v>
      </c>
      <c r="FX57">
        <v>806.81</v>
      </c>
      <c r="FY57">
        <v>649.30999999999995</v>
      </c>
      <c r="FZ57">
        <v>727.18</v>
      </c>
      <c r="GA57">
        <v>741.18</v>
      </c>
      <c r="GB57">
        <v>567.64</v>
      </c>
      <c r="GC57">
        <v>699.41</v>
      </c>
      <c r="GD57">
        <v>662.73</v>
      </c>
      <c r="GE57">
        <v>644.04</v>
      </c>
      <c r="GF57">
        <v>690.4</v>
      </c>
      <c r="GG57">
        <v>722.7</v>
      </c>
      <c r="GH57">
        <v>702.11</v>
      </c>
      <c r="GI57">
        <v>612.07000000000005</v>
      </c>
      <c r="GJ57">
        <v>665.33</v>
      </c>
      <c r="GK57">
        <v>626.80999999999995</v>
      </c>
      <c r="GL57">
        <v>833.06</v>
      </c>
      <c r="GM57">
        <v>621.78</v>
      </c>
      <c r="GN57">
        <v>645.07000000000005</v>
      </c>
      <c r="GO57">
        <v>576.29</v>
      </c>
      <c r="GP57">
        <v>699.22</v>
      </c>
      <c r="GQ57">
        <v>673.88</v>
      </c>
      <c r="GR57">
        <v>570.83000000000004</v>
      </c>
      <c r="GS57">
        <v>0.5</v>
      </c>
      <c r="GT57">
        <v>0.14000000000000001</v>
      </c>
      <c r="GU57">
        <v>0.64</v>
      </c>
      <c r="GV57">
        <v>0</v>
      </c>
      <c r="GW57">
        <v>0.55000000000000004</v>
      </c>
      <c r="GX57">
        <v>-0.37</v>
      </c>
      <c r="GY57">
        <v>-0.26</v>
      </c>
      <c r="GZ57">
        <v>0.1</v>
      </c>
      <c r="HA57">
        <v>1.0900000000000001</v>
      </c>
      <c r="HB57">
        <v>1.05</v>
      </c>
      <c r="HC57">
        <v>0.25</v>
      </c>
      <c r="HD57">
        <v>0.76</v>
      </c>
      <c r="HE57">
        <v>0.73</v>
      </c>
      <c r="HF57">
        <v>0.08</v>
      </c>
      <c r="HG57">
        <v>-0.19</v>
      </c>
      <c r="HH57">
        <v>-0.25</v>
      </c>
      <c r="HI57">
        <v>-0.14000000000000001</v>
      </c>
      <c r="HJ57">
        <v>0.62</v>
      </c>
      <c r="HK57">
        <v>3.31</v>
      </c>
      <c r="HL57">
        <v>0.33</v>
      </c>
      <c r="HM57">
        <v>0.12</v>
      </c>
      <c r="HN57">
        <v>0.34</v>
      </c>
      <c r="HO57">
        <v>-0.02</v>
      </c>
      <c r="HP57">
        <v>0.59</v>
      </c>
      <c r="HQ57">
        <v>0.4</v>
      </c>
      <c r="HR57">
        <v>0.43</v>
      </c>
      <c r="HS57">
        <v>0.54</v>
      </c>
      <c r="HT57">
        <v>0.19</v>
      </c>
      <c r="HU57">
        <v>0.01</v>
      </c>
      <c r="HV57">
        <v>-0.06</v>
      </c>
      <c r="HW57">
        <v>0.18</v>
      </c>
      <c r="HX57">
        <v>0.04</v>
      </c>
      <c r="HY57">
        <v>-0.21</v>
      </c>
      <c r="HZ57">
        <v>1.1200000000000001</v>
      </c>
      <c r="IA57">
        <v>1.27</v>
      </c>
      <c r="IB57">
        <v>0.86</v>
      </c>
      <c r="IC57">
        <v>0.27</v>
      </c>
      <c r="ID57">
        <v>1.68</v>
      </c>
      <c r="IE57">
        <v>-0.28999999999999998</v>
      </c>
      <c r="IF57">
        <v>0.81</v>
      </c>
      <c r="IG57">
        <v>4.75</v>
      </c>
      <c r="IH57">
        <v>1.86</v>
      </c>
      <c r="II57">
        <v>1.82</v>
      </c>
      <c r="IJ57">
        <v>2.57</v>
      </c>
      <c r="IK57">
        <v>1.34</v>
      </c>
      <c r="IL57">
        <v>1.1499999999999999</v>
      </c>
      <c r="IM57">
        <v>0.44</v>
      </c>
      <c r="IN57">
        <v>0.73</v>
      </c>
      <c r="IO57">
        <v>-0.7</v>
      </c>
      <c r="IP57">
        <v>1.65</v>
      </c>
      <c r="IQ57">
        <v>2.95</v>
      </c>
      <c r="IR57">
        <v>3.97</v>
      </c>
      <c r="IS57">
        <v>0.61</v>
      </c>
      <c r="IT57">
        <v>0.32</v>
      </c>
      <c r="IU57">
        <v>0.64</v>
      </c>
      <c r="IV57">
        <v>0.23</v>
      </c>
      <c r="IW57">
        <v>0.92</v>
      </c>
      <c r="IX57">
        <v>1.46</v>
      </c>
      <c r="IY57">
        <v>0.5</v>
      </c>
      <c r="IZ57">
        <v>2.33</v>
      </c>
      <c r="JA57">
        <v>2.2799999999999998</v>
      </c>
      <c r="JB57">
        <v>0.52</v>
      </c>
      <c r="JC57">
        <v>0.9</v>
      </c>
      <c r="JD57">
        <v>0.2</v>
      </c>
      <c r="JE57">
        <v>1.03</v>
      </c>
      <c r="JF57">
        <v>0</v>
      </c>
      <c r="JG57">
        <v>5.3</v>
      </c>
      <c r="JH57">
        <v>4.99</v>
      </c>
      <c r="JI57">
        <v>3.06</v>
      </c>
      <c r="JJ57">
        <v>5.89</v>
      </c>
      <c r="JK57">
        <v>5.41</v>
      </c>
      <c r="JL57">
        <v>5.72</v>
      </c>
      <c r="JM57">
        <v>4.45</v>
      </c>
      <c r="JN57">
        <v>5.71</v>
      </c>
      <c r="JO57">
        <v>6.42</v>
      </c>
      <c r="JP57">
        <v>4.87</v>
      </c>
      <c r="JQ57">
        <v>2.56</v>
      </c>
      <c r="JR57">
        <v>6.4</v>
      </c>
      <c r="JS57">
        <v>4.68</v>
      </c>
      <c r="JT57">
        <v>4.71</v>
      </c>
      <c r="JU57">
        <v>7.1</v>
      </c>
      <c r="JV57">
        <v>4.97</v>
      </c>
      <c r="JW57">
        <v>5.69</v>
      </c>
      <c r="JX57">
        <v>6.21</v>
      </c>
      <c r="JY57">
        <v>5.0599999999999996</v>
      </c>
      <c r="JZ57">
        <v>5.24</v>
      </c>
      <c r="KA57">
        <v>5.0999999999999996</v>
      </c>
      <c r="KB57">
        <v>6.07</v>
      </c>
      <c r="KC57">
        <v>5.69</v>
      </c>
      <c r="KD57">
        <v>5.03</v>
      </c>
      <c r="KE57">
        <v>6.1</v>
      </c>
      <c r="KF57">
        <v>3.94</v>
      </c>
      <c r="KG57">
        <v>7.9</v>
      </c>
      <c r="KH57">
        <v>8.1</v>
      </c>
      <c r="KI57">
        <v>6.05</v>
      </c>
      <c r="KJ57">
        <v>5.49</v>
      </c>
      <c r="KK57">
        <v>5.59</v>
      </c>
      <c r="KL57">
        <v>6.14</v>
      </c>
      <c r="KM57">
        <v>6.91</v>
      </c>
    </row>
    <row r="58" spans="1:299" x14ac:dyDescent="0.25">
      <c r="A58">
        <v>56</v>
      </c>
      <c r="B58" s="1">
        <v>42125</v>
      </c>
      <c r="C58">
        <v>935.2</v>
      </c>
      <c r="D58">
        <v>937.1</v>
      </c>
      <c r="E58">
        <v>1017.86</v>
      </c>
      <c r="F58">
        <v>1021.04</v>
      </c>
      <c r="G58">
        <v>935.94</v>
      </c>
      <c r="H58">
        <v>995.28</v>
      </c>
      <c r="I58">
        <v>900.52</v>
      </c>
      <c r="J58">
        <v>933.59</v>
      </c>
      <c r="K58">
        <v>969.58</v>
      </c>
      <c r="L58">
        <v>868.48</v>
      </c>
      <c r="M58">
        <v>891.64</v>
      </c>
      <c r="N58">
        <v>893.74</v>
      </c>
      <c r="O58">
        <v>858.57</v>
      </c>
      <c r="P58">
        <v>822.81</v>
      </c>
      <c r="Q58">
        <v>908.09</v>
      </c>
      <c r="R58">
        <v>847.2</v>
      </c>
      <c r="S58">
        <v>851.49</v>
      </c>
      <c r="T58">
        <v>836.24</v>
      </c>
      <c r="U58">
        <v>876.69</v>
      </c>
      <c r="V58">
        <v>986.87</v>
      </c>
      <c r="W58">
        <v>878.25</v>
      </c>
      <c r="X58">
        <v>842.18</v>
      </c>
      <c r="Y58">
        <v>1084.9100000000001</v>
      </c>
      <c r="Z58">
        <v>1024.6199999999999</v>
      </c>
      <c r="AA58">
        <v>945.35</v>
      </c>
      <c r="AB58">
        <v>942.14</v>
      </c>
      <c r="AC58">
        <v>993.53</v>
      </c>
      <c r="AD58">
        <v>904.31</v>
      </c>
      <c r="AE58">
        <v>934.22</v>
      </c>
      <c r="AF58">
        <v>917.55</v>
      </c>
      <c r="AG58">
        <v>936.64</v>
      </c>
      <c r="AH58">
        <v>916.85</v>
      </c>
      <c r="AI58">
        <v>966.72</v>
      </c>
      <c r="AJ58">
        <v>505.02</v>
      </c>
      <c r="AK58">
        <v>540.29999999999995</v>
      </c>
      <c r="AL58">
        <v>570.04</v>
      </c>
      <c r="AM58">
        <v>600.52</v>
      </c>
      <c r="AN58">
        <v>549.29999999999995</v>
      </c>
      <c r="AO58">
        <v>546.98</v>
      </c>
      <c r="AP58">
        <v>515.16</v>
      </c>
      <c r="AQ58">
        <v>547.41999999999996</v>
      </c>
      <c r="AR58">
        <v>563.63</v>
      </c>
      <c r="AS58">
        <v>491.8</v>
      </c>
      <c r="AT58">
        <v>511.37</v>
      </c>
      <c r="AU58">
        <v>530.29999999999995</v>
      </c>
      <c r="AV58">
        <v>501.05</v>
      </c>
      <c r="AW58">
        <v>473.85</v>
      </c>
      <c r="AX58">
        <v>535.66999999999996</v>
      </c>
      <c r="AY58">
        <v>476.16</v>
      </c>
      <c r="AZ58">
        <v>495.89</v>
      </c>
      <c r="BA58">
        <v>488.53</v>
      </c>
      <c r="BB58">
        <v>471.27</v>
      </c>
      <c r="BC58">
        <v>502.9</v>
      </c>
      <c r="BD58">
        <v>475.99</v>
      </c>
      <c r="BE58">
        <v>468.01</v>
      </c>
      <c r="BF58">
        <v>530.78</v>
      </c>
      <c r="BG58">
        <v>510.72</v>
      </c>
      <c r="BH58">
        <v>490.75</v>
      </c>
      <c r="BI58">
        <v>471.55</v>
      </c>
      <c r="BJ58">
        <v>492.62</v>
      </c>
      <c r="BK58">
        <v>521.16999999999996</v>
      </c>
      <c r="BL58">
        <v>543.65</v>
      </c>
      <c r="BM58">
        <v>544.27</v>
      </c>
      <c r="BN58">
        <v>528.69000000000005</v>
      </c>
      <c r="BO58">
        <v>545.91</v>
      </c>
      <c r="BP58">
        <v>560.16</v>
      </c>
      <c r="BQ58">
        <v>430.18</v>
      </c>
      <c r="BR58">
        <v>396.8</v>
      </c>
      <c r="BS58">
        <v>447.82</v>
      </c>
      <c r="BT58">
        <v>420.52</v>
      </c>
      <c r="BU58">
        <v>386.64</v>
      </c>
      <c r="BV58">
        <v>448.3</v>
      </c>
      <c r="BW58">
        <v>385.36</v>
      </c>
      <c r="BX58">
        <v>386.17</v>
      </c>
      <c r="BY58">
        <v>405.95</v>
      </c>
      <c r="BZ58">
        <v>376.68</v>
      </c>
      <c r="CA58">
        <v>380.27</v>
      </c>
      <c r="CB58">
        <v>363.44</v>
      </c>
      <c r="CC58">
        <v>357.52</v>
      </c>
      <c r="CD58">
        <v>348.96</v>
      </c>
      <c r="CE58">
        <v>372.42</v>
      </c>
      <c r="CF58">
        <v>371.04</v>
      </c>
      <c r="CG58">
        <v>355.6</v>
      </c>
      <c r="CH58">
        <v>347.71</v>
      </c>
      <c r="CI58">
        <v>405.42</v>
      </c>
      <c r="CJ58">
        <v>483.97</v>
      </c>
      <c r="CK58">
        <v>402.26</v>
      </c>
      <c r="CL58">
        <v>374.17</v>
      </c>
      <c r="CM58">
        <v>554.13</v>
      </c>
      <c r="CN58">
        <v>513.9</v>
      </c>
      <c r="CO58">
        <v>454.6</v>
      </c>
      <c r="CP58">
        <v>470.59</v>
      </c>
      <c r="CQ58">
        <v>500.91</v>
      </c>
      <c r="CR58">
        <v>383.14</v>
      </c>
      <c r="CS58">
        <v>390.57</v>
      </c>
      <c r="CT58">
        <v>373.28</v>
      </c>
      <c r="CU58">
        <v>407.95</v>
      </c>
      <c r="CV58">
        <v>370.94</v>
      </c>
      <c r="CW58">
        <v>406.56</v>
      </c>
      <c r="CX58">
        <v>468.11</v>
      </c>
      <c r="CY58">
        <v>466.87</v>
      </c>
      <c r="CZ58">
        <v>567.48</v>
      </c>
      <c r="DA58">
        <v>542.08000000000004</v>
      </c>
      <c r="DB58">
        <v>458.18</v>
      </c>
      <c r="DC58">
        <v>413.43</v>
      </c>
      <c r="DD58">
        <v>431.51</v>
      </c>
      <c r="DE58">
        <v>453.44</v>
      </c>
      <c r="DF58">
        <v>509.72</v>
      </c>
      <c r="DG58">
        <v>469.13</v>
      </c>
      <c r="DH58">
        <v>469.78</v>
      </c>
      <c r="DI58">
        <v>593.91</v>
      </c>
      <c r="DJ58">
        <v>495.86</v>
      </c>
      <c r="DK58">
        <v>414.67</v>
      </c>
      <c r="DL58">
        <v>502.11</v>
      </c>
      <c r="DM58">
        <v>453.01</v>
      </c>
      <c r="DN58">
        <v>425.47</v>
      </c>
      <c r="DO58">
        <v>444.38</v>
      </c>
      <c r="DP58">
        <v>463.79</v>
      </c>
      <c r="DQ58">
        <v>472.33</v>
      </c>
      <c r="DR58">
        <v>483.32</v>
      </c>
      <c r="DS58">
        <v>467.13</v>
      </c>
      <c r="DT58">
        <v>494.45</v>
      </c>
      <c r="DU58">
        <v>462.71</v>
      </c>
      <c r="DV58">
        <v>452.17</v>
      </c>
      <c r="DW58">
        <v>450.57</v>
      </c>
      <c r="DX58">
        <v>538.24</v>
      </c>
      <c r="DY58">
        <v>410.52</v>
      </c>
      <c r="DZ58">
        <v>476.96</v>
      </c>
      <c r="EA58">
        <v>431.41</v>
      </c>
      <c r="EB58">
        <v>534.5</v>
      </c>
      <c r="EC58">
        <v>484.28</v>
      </c>
      <c r="ED58">
        <v>427</v>
      </c>
      <c r="EE58">
        <v>382.53</v>
      </c>
      <c r="EF58">
        <v>399.23</v>
      </c>
      <c r="EG58">
        <v>434.06</v>
      </c>
      <c r="EH58">
        <v>436.13</v>
      </c>
      <c r="EI58">
        <v>405.56</v>
      </c>
      <c r="EJ58">
        <v>360.08</v>
      </c>
      <c r="EK58">
        <v>383.39</v>
      </c>
      <c r="EL58">
        <v>376.77</v>
      </c>
      <c r="EM58">
        <v>440.93</v>
      </c>
      <c r="EN58">
        <v>379.47</v>
      </c>
      <c r="EO58">
        <v>351.91</v>
      </c>
      <c r="EP58">
        <v>480.45</v>
      </c>
      <c r="EQ58">
        <v>403.3</v>
      </c>
      <c r="ER58">
        <v>334.76</v>
      </c>
      <c r="ES58">
        <v>426.06</v>
      </c>
      <c r="ET58">
        <v>354.8</v>
      </c>
      <c r="EU58">
        <v>367.15</v>
      </c>
      <c r="EV58">
        <v>364.77</v>
      </c>
      <c r="EW58">
        <v>380.74</v>
      </c>
      <c r="EX58">
        <v>381.6</v>
      </c>
      <c r="EY58">
        <v>399.51</v>
      </c>
      <c r="EZ58">
        <v>372.66</v>
      </c>
      <c r="FA58">
        <v>373.98</v>
      </c>
      <c r="FB58">
        <v>375.48</v>
      </c>
      <c r="FC58">
        <v>364.23</v>
      </c>
      <c r="FD58">
        <v>368.97</v>
      </c>
      <c r="FE58">
        <v>409.05</v>
      </c>
      <c r="FF58">
        <v>336.67</v>
      </c>
      <c r="FG58">
        <v>414.1</v>
      </c>
      <c r="FH58">
        <v>376.69</v>
      </c>
      <c r="FI58">
        <v>462.26</v>
      </c>
      <c r="FJ58">
        <v>422.46</v>
      </c>
      <c r="FK58">
        <v>371.42</v>
      </c>
      <c r="FL58">
        <v>678.98</v>
      </c>
      <c r="FM58">
        <v>639.76</v>
      </c>
      <c r="FN58">
        <v>1023.43</v>
      </c>
      <c r="FO58">
        <v>865.94</v>
      </c>
      <c r="FP58">
        <v>583.07000000000005</v>
      </c>
      <c r="FQ58">
        <v>547.87</v>
      </c>
      <c r="FR58">
        <v>536.16999999999996</v>
      </c>
      <c r="FS58">
        <v>668.76</v>
      </c>
      <c r="FT58">
        <v>729.45</v>
      </c>
      <c r="FU58">
        <v>728.68</v>
      </c>
      <c r="FV58">
        <v>940.89</v>
      </c>
      <c r="FW58">
        <v>957.26</v>
      </c>
      <c r="FX58">
        <v>809.8</v>
      </c>
      <c r="FY58">
        <v>649.30999999999995</v>
      </c>
      <c r="FZ58">
        <v>727.18</v>
      </c>
      <c r="GA58">
        <v>741.18</v>
      </c>
      <c r="GB58">
        <v>567.64</v>
      </c>
      <c r="GC58">
        <v>699.55</v>
      </c>
      <c r="GD58">
        <v>662.73</v>
      </c>
      <c r="GE58">
        <v>675.6</v>
      </c>
      <c r="GF58">
        <v>692.2</v>
      </c>
      <c r="GG58">
        <v>721.47</v>
      </c>
      <c r="GH58">
        <v>757.78</v>
      </c>
      <c r="GI58">
        <v>650.32000000000005</v>
      </c>
      <c r="GJ58">
        <v>665.13</v>
      </c>
      <c r="GK58">
        <v>627</v>
      </c>
      <c r="GL58">
        <v>833.31</v>
      </c>
      <c r="GM58">
        <v>620.41</v>
      </c>
      <c r="GN58">
        <v>644.74</v>
      </c>
      <c r="GO58">
        <v>574.33000000000004</v>
      </c>
      <c r="GP58">
        <v>699.22</v>
      </c>
      <c r="GQ58">
        <v>673.88</v>
      </c>
      <c r="GR58">
        <v>570.83000000000004</v>
      </c>
      <c r="GS58">
        <v>1.26</v>
      </c>
      <c r="GT58">
        <v>0.33</v>
      </c>
      <c r="GU58">
        <v>3.6</v>
      </c>
      <c r="GV58">
        <v>0</v>
      </c>
      <c r="GW58">
        <v>0.51</v>
      </c>
      <c r="GX58">
        <v>-0.02</v>
      </c>
      <c r="GY58">
        <v>-7.0000000000000007E-2</v>
      </c>
      <c r="GZ58">
        <v>-0.18</v>
      </c>
      <c r="HA58">
        <v>-0.17</v>
      </c>
      <c r="HB58">
        <v>0.16</v>
      </c>
      <c r="HC58">
        <v>-0.03</v>
      </c>
      <c r="HD58">
        <v>0.3</v>
      </c>
      <c r="HE58">
        <v>0.46</v>
      </c>
      <c r="HF58">
        <v>0.04</v>
      </c>
      <c r="HG58">
        <v>0.21</v>
      </c>
      <c r="HH58">
        <v>-0.2</v>
      </c>
      <c r="HI58">
        <v>0.28000000000000003</v>
      </c>
      <c r="HJ58">
        <v>0.97</v>
      </c>
      <c r="HK58">
        <v>0.21</v>
      </c>
      <c r="HL58">
        <v>2.78</v>
      </c>
      <c r="HM58">
        <v>0.55000000000000004</v>
      </c>
      <c r="HN58">
        <v>0.03</v>
      </c>
      <c r="HO58">
        <v>3.63</v>
      </c>
      <c r="HP58">
        <v>3.79</v>
      </c>
      <c r="HQ58">
        <v>0.48</v>
      </c>
      <c r="HR58">
        <v>0.44</v>
      </c>
      <c r="HS58">
        <v>0.47</v>
      </c>
      <c r="HT58">
        <v>0.56999999999999995</v>
      </c>
      <c r="HU58">
        <v>0.26</v>
      </c>
      <c r="HV58">
        <v>0.41</v>
      </c>
      <c r="HW58">
        <v>0.13</v>
      </c>
      <c r="HX58">
        <v>0.17</v>
      </c>
      <c r="HY58">
        <v>0.44</v>
      </c>
      <c r="HZ58">
        <v>2.4</v>
      </c>
      <c r="IA58">
        <v>1.61</v>
      </c>
      <c r="IB58">
        <v>4.49</v>
      </c>
      <c r="IC58">
        <v>0.27</v>
      </c>
      <c r="ID58">
        <v>2.2000000000000002</v>
      </c>
      <c r="IE58">
        <v>-0.31</v>
      </c>
      <c r="IF58">
        <v>0.74</v>
      </c>
      <c r="IG58">
        <v>4.5599999999999996</v>
      </c>
      <c r="IH58">
        <v>1.69</v>
      </c>
      <c r="II58">
        <v>1.98</v>
      </c>
      <c r="IJ58">
        <v>2.54</v>
      </c>
      <c r="IK58">
        <v>1.65</v>
      </c>
      <c r="IL58">
        <v>1.62</v>
      </c>
      <c r="IM58">
        <v>0.48</v>
      </c>
      <c r="IN58">
        <v>0.94</v>
      </c>
      <c r="IO58">
        <v>-0.9</v>
      </c>
      <c r="IP58">
        <v>1.93</v>
      </c>
      <c r="IQ58">
        <v>3.95</v>
      </c>
      <c r="IR58">
        <v>4.1900000000000004</v>
      </c>
      <c r="IS58">
        <v>3.41</v>
      </c>
      <c r="IT58">
        <v>0.87</v>
      </c>
      <c r="IU58">
        <v>0.67</v>
      </c>
      <c r="IV58">
        <v>3.87</v>
      </c>
      <c r="IW58">
        <v>4.75</v>
      </c>
      <c r="IX58">
        <v>1.94</v>
      </c>
      <c r="IY58">
        <v>0.94</v>
      </c>
      <c r="IZ58">
        <v>2.81</v>
      </c>
      <c r="JA58">
        <v>2.87</v>
      </c>
      <c r="JB58">
        <v>0.78</v>
      </c>
      <c r="JC58">
        <v>1.31</v>
      </c>
      <c r="JD58">
        <v>0.33</v>
      </c>
      <c r="JE58">
        <v>1.2</v>
      </c>
      <c r="JF58">
        <v>0.44</v>
      </c>
      <c r="JG58">
        <v>5.51</v>
      </c>
      <c r="JH58">
        <v>5.0999999999999996</v>
      </c>
      <c r="JI58">
        <v>6.06</v>
      </c>
      <c r="JJ58">
        <v>5.87</v>
      </c>
      <c r="JK58">
        <v>5.77</v>
      </c>
      <c r="JL58">
        <v>4.9000000000000004</v>
      </c>
      <c r="JM58">
        <v>4.28</v>
      </c>
      <c r="JN58">
        <v>5.0999999999999996</v>
      </c>
      <c r="JO58">
        <v>5.78</v>
      </c>
      <c r="JP58">
        <v>4.66</v>
      </c>
      <c r="JQ58">
        <v>3.22</v>
      </c>
      <c r="JR58">
        <v>6.58</v>
      </c>
      <c r="JS58">
        <v>5.25</v>
      </c>
      <c r="JT58">
        <v>4.4400000000000004</v>
      </c>
      <c r="JU58">
        <v>3.88</v>
      </c>
      <c r="JV58">
        <v>4.12</v>
      </c>
      <c r="JW58">
        <v>6.2</v>
      </c>
      <c r="JX58">
        <v>4.21</v>
      </c>
      <c r="JY58">
        <v>5.1100000000000003</v>
      </c>
      <c r="JZ58">
        <v>5.77</v>
      </c>
      <c r="KA58">
        <v>5.64</v>
      </c>
      <c r="KB58">
        <v>5.92</v>
      </c>
      <c r="KC58">
        <v>4.8499999999999996</v>
      </c>
      <c r="KD58">
        <v>6.19</v>
      </c>
      <c r="KE58">
        <v>6.48</v>
      </c>
      <c r="KF58">
        <v>4.51</v>
      </c>
      <c r="KG58">
        <v>8.3800000000000008</v>
      </c>
      <c r="KH58">
        <v>8.0500000000000007</v>
      </c>
      <c r="KI58">
        <v>5.97</v>
      </c>
      <c r="KJ58">
        <v>5.32</v>
      </c>
      <c r="KK58">
        <v>5.25</v>
      </c>
      <c r="KL58">
        <v>6.07</v>
      </c>
      <c r="KM58">
        <v>7.25</v>
      </c>
    </row>
    <row r="59" spans="1:299" x14ac:dyDescent="0.25">
      <c r="A59">
        <v>57</v>
      </c>
      <c r="B59" s="1">
        <v>42156</v>
      </c>
      <c r="C59">
        <v>942</v>
      </c>
      <c r="D59">
        <v>942.96</v>
      </c>
      <c r="E59">
        <v>1019.23</v>
      </c>
      <c r="F59">
        <v>1059.74</v>
      </c>
      <c r="G59">
        <v>938.85</v>
      </c>
      <c r="H59">
        <v>1000.05</v>
      </c>
      <c r="I59">
        <v>905.09</v>
      </c>
      <c r="J59">
        <v>936.15</v>
      </c>
      <c r="K59">
        <v>970.09</v>
      </c>
      <c r="L59">
        <v>872.88</v>
      </c>
      <c r="M59">
        <v>895.77</v>
      </c>
      <c r="N59">
        <v>895.37</v>
      </c>
      <c r="O59">
        <v>858.91</v>
      </c>
      <c r="P59">
        <v>824.98</v>
      </c>
      <c r="Q59">
        <v>923.78</v>
      </c>
      <c r="R59">
        <v>847.55</v>
      </c>
      <c r="S59">
        <v>877.97</v>
      </c>
      <c r="T59">
        <v>857.39</v>
      </c>
      <c r="U59">
        <v>878.47</v>
      </c>
      <c r="V59">
        <v>994.68</v>
      </c>
      <c r="W59">
        <v>879.85</v>
      </c>
      <c r="X59">
        <v>865.28</v>
      </c>
      <c r="Y59">
        <v>1089.21</v>
      </c>
      <c r="Z59">
        <v>1036.31</v>
      </c>
      <c r="AA59">
        <v>956.45</v>
      </c>
      <c r="AB59">
        <v>946.02</v>
      </c>
      <c r="AC59">
        <v>1026.68</v>
      </c>
      <c r="AD59">
        <v>906.29</v>
      </c>
      <c r="AE59">
        <v>940.19</v>
      </c>
      <c r="AF59">
        <v>948.49</v>
      </c>
      <c r="AG59">
        <v>937.43</v>
      </c>
      <c r="AH59">
        <v>918.96</v>
      </c>
      <c r="AI59">
        <v>967.87</v>
      </c>
      <c r="AJ59">
        <v>507.16</v>
      </c>
      <c r="AK59">
        <v>543.51</v>
      </c>
      <c r="AL59">
        <v>571.41</v>
      </c>
      <c r="AM59">
        <v>600.79999999999995</v>
      </c>
      <c r="AN59">
        <v>552.21</v>
      </c>
      <c r="AO59">
        <v>551.96</v>
      </c>
      <c r="AP59">
        <v>519.73</v>
      </c>
      <c r="AQ59">
        <v>549.98</v>
      </c>
      <c r="AR59">
        <v>564.14</v>
      </c>
      <c r="AS59">
        <v>493.37</v>
      </c>
      <c r="AT59">
        <v>514.67999999999995</v>
      </c>
      <c r="AU59">
        <v>530.19000000000005</v>
      </c>
      <c r="AV59">
        <v>501.39</v>
      </c>
      <c r="AW59">
        <v>476.02</v>
      </c>
      <c r="AX59">
        <v>533.23</v>
      </c>
      <c r="AY59">
        <v>476.51</v>
      </c>
      <c r="AZ59">
        <v>495.41</v>
      </c>
      <c r="BA59">
        <v>487.57</v>
      </c>
      <c r="BB59">
        <v>475.27</v>
      </c>
      <c r="BC59">
        <v>505.13</v>
      </c>
      <c r="BD59">
        <v>477.59</v>
      </c>
      <c r="BE59">
        <v>471.43</v>
      </c>
      <c r="BF59">
        <v>533.22</v>
      </c>
      <c r="BG59">
        <v>513.19000000000005</v>
      </c>
      <c r="BH59">
        <v>493.82</v>
      </c>
      <c r="BI59">
        <v>475.43</v>
      </c>
      <c r="BJ59">
        <v>495.46</v>
      </c>
      <c r="BK59">
        <v>523.15</v>
      </c>
      <c r="BL59">
        <v>544.91999999999996</v>
      </c>
      <c r="BM59">
        <v>544.95000000000005</v>
      </c>
      <c r="BN59">
        <v>529.48</v>
      </c>
      <c r="BO59">
        <v>548.01</v>
      </c>
      <c r="BP59">
        <v>561.29999999999995</v>
      </c>
      <c r="BQ59">
        <v>434.84</v>
      </c>
      <c r="BR59">
        <v>399.45</v>
      </c>
      <c r="BS59">
        <v>447.82</v>
      </c>
      <c r="BT59">
        <v>458.94</v>
      </c>
      <c r="BU59">
        <v>386.64</v>
      </c>
      <c r="BV59">
        <v>448.09</v>
      </c>
      <c r="BW59">
        <v>385.36</v>
      </c>
      <c r="BX59">
        <v>386.17</v>
      </c>
      <c r="BY59">
        <v>405.95</v>
      </c>
      <c r="BZ59">
        <v>379.51</v>
      </c>
      <c r="CA59">
        <v>381.09</v>
      </c>
      <c r="CB59">
        <v>365.18</v>
      </c>
      <c r="CC59">
        <v>357.52</v>
      </c>
      <c r="CD59">
        <v>348.96</v>
      </c>
      <c r="CE59">
        <v>390.55</v>
      </c>
      <c r="CF59">
        <v>371.04</v>
      </c>
      <c r="CG59">
        <v>382.56</v>
      </c>
      <c r="CH59">
        <v>369.82</v>
      </c>
      <c r="CI59">
        <v>403.2</v>
      </c>
      <c r="CJ59">
        <v>489.55</v>
      </c>
      <c r="CK59">
        <v>402.26</v>
      </c>
      <c r="CL59">
        <v>393.85</v>
      </c>
      <c r="CM59">
        <v>555.99</v>
      </c>
      <c r="CN59">
        <v>523.12</v>
      </c>
      <c r="CO59">
        <v>462.63</v>
      </c>
      <c r="CP59">
        <v>470.59</v>
      </c>
      <c r="CQ59">
        <v>531.22</v>
      </c>
      <c r="CR59">
        <v>383.14</v>
      </c>
      <c r="CS59">
        <v>395.27</v>
      </c>
      <c r="CT59">
        <v>403.54</v>
      </c>
      <c r="CU59">
        <v>407.95</v>
      </c>
      <c r="CV59">
        <v>370.95</v>
      </c>
      <c r="CW59">
        <v>406.57</v>
      </c>
      <c r="CX59">
        <v>471.53</v>
      </c>
      <c r="CY59">
        <v>469.82</v>
      </c>
      <c r="CZ59">
        <v>568.22</v>
      </c>
      <c r="DA59">
        <v>562.62</v>
      </c>
      <c r="DB59">
        <v>459.6</v>
      </c>
      <c r="DC59">
        <v>415.42</v>
      </c>
      <c r="DD59">
        <v>433.72</v>
      </c>
      <c r="DE59">
        <v>454.67</v>
      </c>
      <c r="DF59">
        <v>509.98</v>
      </c>
      <c r="DG59">
        <v>471.53</v>
      </c>
      <c r="DH59">
        <v>471.94</v>
      </c>
      <c r="DI59">
        <v>594.98</v>
      </c>
      <c r="DJ59">
        <v>496.06</v>
      </c>
      <c r="DK59">
        <v>415.75</v>
      </c>
      <c r="DL59">
        <v>510.8</v>
      </c>
      <c r="DM59">
        <v>453.19</v>
      </c>
      <c r="DN59">
        <v>438.71</v>
      </c>
      <c r="DO59">
        <v>455.63</v>
      </c>
      <c r="DP59">
        <v>464.72</v>
      </c>
      <c r="DQ59">
        <v>476.06</v>
      </c>
      <c r="DR59">
        <v>484.19</v>
      </c>
      <c r="DS59">
        <v>479.93</v>
      </c>
      <c r="DT59">
        <v>496.43</v>
      </c>
      <c r="DU59">
        <v>467.99</v>
      </c>
      <c r="DV59">
        <v>457.46</v>
      </c>
      <c r="DW59">
        <v>452.41</v>
      </c>
      <c r="DX59">
        <v>556.22</v>
      </c>
      <c r="DY59">
        <v>411.42</v>
      </c>
      <c r="DZ59">
        <v>480.01</v>
      </c>
      <c r="EA59">
        <v>445.94</v>
      </c>
      <c r="EB59">
        <v>534.91999999999996</v>
      </c>
      <c r="EC59">
        <v>485.39</v>
      </c>
      <c r="ED59">
        <v>427.51</v>
      </c>
      <c r="EE59">
        <v>384.13</v>
      </c>
      <c r="EF59">
        <v>401.58</v>
      </c>
      <c r="EG59">
        <v>435.1</v>
      </c>
      <c r="EH59">
        <v>436.35</v>
      </c>
      <c r="EI59">
        <v>407.71</v>
      </c>
      <c r="EJ59">
        <v>363.35</v>
      </c>
      <c r="EK59">
        <v>386.8</v>
      </c>
      <c r="EL59">
        <v>378.54</v>
      </c>
      <c r="EM59">
        <v>441.33</v>
      </c>
      <c r="EN59">
        <v>380.69</v>
      </c>
      <c r="EO59">
        <v>354.2</v>
      </c>
      <c r="EP59">
        <v>480.35</v>
      </c>
      <c r="EQ59">
        <v>403.58</v>
      </c>
      <c r="ER59">
        <v>336.3</v>
      </c>
      <c r="ES59">
        <v>424.1</v>
      </c>
      <c r="ET59">
        <v>355.05</v>
      </c>
      <c r="EU59">
        <v>366.78</v>
      </c>
      <c r="EV59">
        <v>364.04</v>
      </c>
      <c r="EW59">
        <v>383.97</v>
      </c>
      <c r="EX59">
        <v>383.28</v>
      </c>
      <c r="EY59">
        <v>400.87</v>
      </c>
      <c r="EZ59">
        <v>375.38</v>
      </c>
      <c r="FA59">
        <v>375.7</v>
      </c>
      <c r="FB59">
        <v>377.28</v>
      </c>
      <c r="FC59">
        <v>366.53</v>
      </c>
      <c r="FD59">
        <v>372</v>
      </c>
      <c r="FE59">
        <v>411.42</v>
      </c>
      <c r="FF59">
        <v>337.95</v>
      </c>
      <c r="FG59">
        <v>415.05</v>
      </c>
      <c r="FH59">
        <v>377.14</v>
      </c>
      <c r="FI59">
        <v>462.95</v>
      </c>
      <c r="FJ59">
        <v>424.06</v>
      </c>
      <c r="FK59">
        <v>372.16</v>
      </c>
      <c r="FL59">
        <v>686.31</v>
      </c>
      <c r="FM59">
        <v>644.04</v>
      </c>
      <c r="FN59">
        <v>1023.43</v>
      </c>
      <c r="FO59">
        <v>945.09</v>
      </c>
      <c r="FP59">
        <v>583.07000000000005</v>
      </c>
      <c r="FQ59">
        <v>547.59</v>
      </c>
      <c r="FR59">
        <v>536.16999999999996</v>
      </c>
      <c r="FS59">
        <v>668.76</v>
      </c>
      <c r="FT59">
        <v>729.45</v>
      </c>
      <c r="FU59">
        <v>734.15</v>
      </c>
      <c r="FV59">
        <v>942.96</v>
      </c>
      <c r="FW59">
        <v>961.86</v>
      </c>
      <c r="FX59">
        <v>809.8</v>
      </c>
      <c r="FY59">
        <v>649.30999999999995</v>
      </c>
      <c r="FZ59">
        <v>762.6</v>
      </c>
      <c r="GA59">
        <v>741.18</v>
      </c>
      <c r="GB59">
        <v>610.66</v>
      </c>
      <c r="GC59">
        <v>744.05</v>
      </c>
      <c r="GD59">
        <v>659.09</v>
      </c>
      <c r="GE59">
        <v>683.37</v>
      </c>
      <c r="GF59">
        <v>692.2</v>
      </c>
      <c r="GG59">
        <v>759.42</v>
      </c>
      <c r="GH59">
        <v>760.36</v>
      </c>
      <c r="GI59">
        <v>661.97</v>
      </c>
      <c r="GJ59">
        <v>676.9</v>
      </c>
      <c r="GK59">
        <v>627</v>
      </c>
      <c r="GL59">
        <v>883.73</v>
      </c>
      <c r="GM59">
        <v>620.41</v>
      </c>
      <c r="GN59">
        <v>652.48</v>
      </c>
      <c r="GO59">
        <v>620.91</v>
      </c>
      <c r="GP59">
        <v>699.22</v>
      </c>
      <c r="GQ59">
        <v>673.88</v>
      </c>
      <c r="GR59">
        <v>570.83000000000004</v>
      </c>
      <c r="GS59">
        <v>0.73</v>
      </c>
      <c r="GT59">
        <v>0.63</v>
      </c>
      <c r="GU59">
        <v>0.13</v>
      </c>
      <c r="GV59">
        <v>3.79</v>
      </c>
      <c r="GW59">
        <v>0.31</v>
      </c>
      <c r="GX59">
        <v>0.48</v>
      </c>
      <c r="GY59">
        <v>0.51</v>
      </c>
      <c r="GZ59">
        <v>0.27</v>
      </c>
      <c r="HA59">
        <v>0.05</v>
      </c>
      <c r="HB59">
        <v>0.51</v>
      </c>
      <c r="HC59">
        <v>0.46</v>
      </c>
      <c r="HD59">
        <v>0.18</v>
      </c>
      <c r="HE59">
        <v>0.04</v>
      </c>
      <c r="HF59">
        <v>0.26</v>
      </c>
      <c r="HG59">
        <v>1.73</v>
      </c>
      <c r="HH59">
        <v>0.04</v>
      </c>
      <c r="HI59">
        <v>3.11</v>
      </c>
      <c r="HJ59">
        <v>2.5299999999999998</v>
      </c>
      <c r="HK59">
        <v>0.2</v>
      </c>
      <c r="HL59">
        <v>0.79</v>
      </c>
      <c r="HM59">
        <v>0.18</v>
      </c>
      <c r="HN59">
        <v>2.74</v>
      </c>
      <c r="HO59">
        <v>0.4</v>
      </c>
      <c r="HP59">
        <v>1.1399999999999999</v>
      </c>
      <c r="HQ59">
        <v>1.17</v>
      </c>
      <c r="HR59">
        <v>0.41</v>
      </c>
      <c r="HS59">
        <v>3.34</v>
      </c>
      <c r="HT59">
        <v>0.22</v>
      </c>
      <c r="HU59">
        <v>0.64</v>
      </c>
      <c r="HV59">
        <v>3.37</v>
      </c>
      <c r="HW59">
        <v>0.08</v>
      </c>
      <c r="HX59">
        <v>0.23</v>
      </c>
      <c r="HY59">
        <v>0.12</v>
      </c>
      <c r="HZ59">
        <v>3.15</v>
      </c>
      <c r="IA59">
        <v>2.25</v>
      </c>
      <c r="IB59">
        <v>4.63</v>
      </c>
      <c r="IC59">
        <v>4.07</v>
      </c>
      <c r="ID59">
        <v>2.5099999999999998</v>
      </c>
      <c r="IE59">
        <v>0.17</v>
      </c>
      <c r="IF59">
        <v>1.25</v>
      </c>
      <c r="IG59">
        <v>4.84</v>
      </c>
      <c r="IH59">
        <v>1.74</v>
      </c>
      <c r="II59">
        <v>2.5</v>
      </c>
      <c r="IJ59">
        <v>3.01</v>
      </c>
      <c r="IK59">
        <v>1.83</v>
      </c>
      <c r="IL59">
        <v>1.66</v>
      </c>
      <c r="IM59">
        <v>0.74</v>
      </c>
      <c r="IN59">
        <v>2.69</v>
      </c>
      <c r="IO59">
        <v>-0.86</v>
      </c>
      <c r="IP59">
        <v>5.0999999999999996</v>
      </c>
      <c r="IQ59">
        <v>6.58</v>
      </c>
      <c r="IR59">
        <v>4.4000000000000004</v>
      </c>
      <c r="IS59">
        <v>4.2300000000000004</v>
      </c>
      <c r="IT59">
        <v>1.05</v>
      </c>
      <c r="IU59">
        <v>3.43</v>
      </c>
      <c r="IV59">
        <v>4.28</v>
      </c>
      <c r="IW59">
        <v>5.94</v>
      </c>
      <c r="IX59">
        <v>3.14</v>
      </c>
      <c r="IY59">
        <v>1.36</v>
      </c>
      <c r="IZ59">
        <v>6.24</v>
      </c>
      <c r="JA59">
        <v>3.09</v>
      </c>
      <c r="JB59">
        <v>1.43</v>
      </c>
      <c r="JC59">
        <v>4.7300000000000004</v>
      </c>
      <c r="JD59">
        <v>0.41</v>
      </c>
      <c r="JE59">
        <v>1.44</v>
      </c>
      <c r="JF59">
        <v>0.56000000000000005</v>
      </c>
      <c r="JG59">
        <v>5.66</v>
      </c>
      <c r="JH59">
        <v>5.38</v>
      </c>
      <c r="JI59">
        <v>5.56</v>
      </c>
      <c r="JJ59">
        <v>10.32</v>
      </c>
      <c r="JK59">
        <v>5.96</v>
      </c>
      <c r="JL59">
        <v>4.99</v>
      </c>
      <c r="JM59">
        <v>4.72</v>
      </c>
      <c r="JN59">
        <v>5.22</v>
      </c>
      <c r="JO59">
        <v>2.52</v>
      </c>
      <c r="JP59">
        <v>4.95</v>
      </c>
      <c r="JQ59">
        <v>3.7</v>
      </c>
      <c r="JR59">
        <v>6.52</v>
      </c>
      <c r="JS59">
        <v>4.9000000000000004</v>
      </c>
      <c r="JT59">
        <v>4.2</v>
      </c>
      <c r="JU59">
        <v>5.44</v>
      </c>
      <c r="JV59">
        <v>3.8</v>
      </c>
      <c r="JW59">
        <v>9.02</v>
      </c>
      <c r="JX59">
        <v>6.65</v>
      </c>
      <c r="JY59">
        <v>5.21</v>
      </c>
      <c r="JZ59">
        <v>5.82</v>
      </c>
      <c r="KA59">
        <v>5.78</v>
      </c>
      <c r="KB59">
        <v>4.82</v>
      </c>
      <c r="KC59">
        <v>5.24</v>
      </c>
      <c r="KD59">
        <v>6.12</v>
      </c>
      <c r="KE59">
        <v>6.74</v>
      </c>
      <c r="KF59">
        <v>4.9400000000000004</v>
      </c>
      <c r="KG59">
        <v>8.74</v>
      </c>
      <c r="KH59">
        <v>7.86</v>
      </c>
      <c r="KI59">
        <v>5.78</v>
      </c>
      <c r="KJ59">
        <v>5.09</v>
      </c>
      <c r="KK59">
        <v>5.2</v>
      </c>
      <c r="KL59">
        <v>5.85</v>
      </c>
      <c r="KM59">
        <v>6.9</v>
      </c>
    </row>
    <row r="60" spans="1:299" x14ac:dyDescent="0.25">
      <c r="A60">
        <v>58</v>
      </c>
      <c r="B60" s="1">
        <v>42186</v>
      </c>
      <c r="C60">
        <v>948.46</v>
      </c>
      <c r="D60">
        <v>949.9</v>
      </c>
      <c r="E60">
        <v>1022.19</v>
      </c>
      <c r="F60">
        <v>1060.4100000000001</v>
      </c>
      <c r="G60">
        <v>944.09</v>
      </c>
      <c r="H60">
        <v>1001.77</v>
      </c>
      <c r="I60">
        <v>913.29</v>
      </c>
      <c r="J60">
        <v>937.07</v>
      </c>
      <c r="K60">
        <v>993.28</v>
      </c>
      <c r="L60">
        <v>878.57</v>
      </c>
      <c r="M60">
        <v>897.3</v>
      </c>
      <c r="N60">
        <v>894.31</v>
      </c>
      <c r="O60">
        <v>886.91</v>
      </c>
      <c r="P60">
        <v>827.83</v>
      </c>
      <c r="Q60">
        <v>927.09</v>
      </c>
      <c r="R60">
        <v>848.34</v>
      </c>
      <c r="S60">
        <v>878.66</v>
      </c>
      <c r="T60">
        <v>861.69</v>
      </c>
      <c r="U60">
        <v>879.5</v>
      </c>
      <c r="V60">
        <v>998.96</v>
      </c>
      <c r="W60">
        <v>884.42</v>
      </c>
      <c r="X60">
        <v>874.68</v>
      </c>
      <c r="Y60">
        <v>1091.0999999999999</v>
      </c>
      <c r="Z60">
        <v>1040.97</v>
      </c>
      <c r="AA60">
        <v>968.31</v>
      </c>
      <c r="AB60">
        <v>950.7</v>
      </c>
      <c r="AC60">
        <v>1042.29</v>
      </c>
      <c r="AD60">
        <v>926.61</v>
      </c>
      <c r="AE60">
        <v>950.34</v>
      </c>
      <c r="AF60">
        <v>953.11</v>
      </c>
      <c r="AG60">
        <v>941.25</v>
      </c>
      <c r="AH60">
        <v>923.21</v>
      </c>
      <c r="AI60">
        <v>998.53</v>
      </c>
      <c r="AJ60">
        <v>509.83</v>
      </c>
      <c r="AK60">
        <v>544.66999999999996</v>
      </c>
      <c r="AL60">
        <v>574.37</v>
      </c>
      <c r="AM60">
        <v>601.47</v>
      </c>
      <c r="AN60">
        <v>555.04</v>
      </c>
      <c r="AO60">
        <v>553.66999999999996</v>
      </c>
      <c r="AP60">
        <v>520</v>
      </c>
      <c r="AQ60">
        <v>550.9</v>
      </c>
      <c r="AR60">
        <v>563.70000000000005</v>
      </c>
      <c r="AS60">
        <v>495.06</v>
      </c>
      <c r="AT60">
        <v>518.42999999999995</v>
      </c>
      <c r="AU60">
        <v>529.13</v>
      </c>
      <c r="AV60">
        <v>502.99</v>
      </c>
      <c r="AW60">
        <v>478.87</v>
      </c>
      <c r="AX60">
        <v>536.66999999999996</v>
      </c>
      <c r="AY60">
        <v>477.3</v>
      </c>
      <c r="AZ60">
        <v>495.82</v>
      </c>
      <c r="BA60">
        <v>491.87</v>
      </c>
      <c r="BB60">
        <v>476.3</v>
      </c>
      <c r="BC60">
        <v>509.36</v>
      </c>
      <c r="BD60">
        <v>483.4</v>
      </c>
      <c r="BE60">
        <v>470.06</v>
      </c>
      <c r="BF60">
        <v>535.11</v>
      </c>
      <c r="BG60">
        <v>517.85</v>
      </c>
      <c r="BH60">
        <v>496.79</v>
      </c>
      <c r="BI60">
        <v>480.23</v>
      </c>
      <c r="BJ60">
        <v>500.73</v>
      </c>
      <c r="BK60">
        <v>520.79999999999995</v>
      </c>
      <c r="BL60">
        <v>545.74</v>
      </c>
      <c r="BM60">
        <v>549.57000000000005</v>
      </c>
      <c r="BN60">
        <v>533.29999999999995</v>
      </c>
      <c r="BO60">
        <v>545.16999999999996</v>
      </c>
      <c r="BP60">
        <v>560.57000000000005</v>
      </c>
      <c r="BQ60">
        <v>438.63</v>
      </c>
      <c r="BR60">
        <v>405.23</v>
      </c>
      <c r="BS60">
        <v>447.82</v>
      </c>
      <c r="BT60">
        <v>458.94</v>
      </c>
      <c r="BU60">
        <v>389.05</v>
      </c>
      <c r="BV60">
        <v>448.1</v>
      </c>
      <c r="BW60">
        <v>393.29</v>
      </c>
      <c r="BX60">
        <v>386.17</v>
      </c>
      <c r="BY60">
        <v>429.58</v>
      </c>
      <c r="BZ60">
        <v>383.51</v>
      </c>
      <c r="CA60">
        <v>378.87</v>
      </c>
      <c r="CB60">
        <v>365.18</v>
      </c>
      <c r="CC60">
        <v>383.92</v>
      </c>
      <c r="CD60">
        <v>348.96</v>
      </c>
      <c r="CE60">
        <v>390.42</v>
      </c>
      <c r="CF60">
        <v>371.04</v>
      </c>
      <c r="CG60">
        <v>382.84</v>
      </c>
      <c r="CH60">
        <v>369.82</v>
      </c>
      <c r="CI60">
        <v>403.2</v>
      </c>
      <c r="CJ60">
        <v>489.6</v>
      </c>
      <c r="CK60">
        <v>401.02</v>
      </c>
      <c r="CL60">
        <v>404.62</v>
      </c>
      <c r="CM60">
        <v>555.99</v>
      </c>
      <c r="CN60">
        <v>523.12</v>
      </c>
      <c r="CO60">
        <v>471.52</v>
      </c>
      <c r="CP60">
        <v>470.47</v>
      </c>
      <c r="CQ60">
        <v>541.55999999999995</v>
      </c>
      <c r="CR60">
        <v>405.81</v>
      </c>
      <c r="CS60">
        <v>404.6</v>
      </c>
      <c r="CT60">
        <v>403.54</v>
      </c>
      <c r="CU60">
        <v>407.95</v>
      </c>
      <c r="CV60">
        <v>378.04</v>
      </c>
      <c r="CW60">
        <v>437.96</v>
      </c>
      <c r="CX60">
        <v>474.78</v>
      </c>
      <c r="CY60">
        <v>473.29</v>
      </c>
      <c r="CZ60">
        <v>569.87</v>
      </c>
      <c r="DA60">
        <v>562.96</v>
      </c>
      <c r="DB60">
        <v>462.18</v>
      </c>
      <c r="DC60">
        <v>416.12</v>
      </c>
      <c r="DD60">
        <v>437.66</v>
      </c>
      <c r="DE60">
        <v>455.12</v>
      </c>
      <c r="DF60">
        <v>522.16999999999996</v>
      </c>
      <c r="DG60">
        <v>474.59</v>
      </c>
      <c r="DH60">
        <v>472.75</v>
      </c>
      <c r="DI60">
        <v>594.27</v>
      </c>
      <c r="DJ60">
        <v>512.23</v>
      </c>
      <c r="DK60">
        <v>417.21</v>
      </c>
      <c r="DL60">
        <v>512.64</v>
      </c>
      <c r="DM60">
        <v>453.6</v>
      </c>
      <c r="DN60">
        <v>439.06</v>
      </c>
      <c r="DO60">
        <v>457.9</v>
      </c>
      <c r="DP60">
        <v>465.28</v>
      </c>
      <c r="DQ60">
        <v>478.1</v>
      </c>
      <c r="DR60">
        <v>486.71</v>
      </c>
      <c r="DS60">
        <v>485.16</v>
      </c>
      <c r="DT60">
        <v>497.27</v>
      </c>
      <c r="DU60">
        <v>470.09</v>
      </c>
      <c r="DV60">
        <v>463.14</v>
      </c>
      <c r="DW60">
        <v>454.63</v>
      </c>
      <c r="DX60">
        <v>564.66999999999996</v>
      </c>
      <c r="DY60">
        <v>420.64</v>
      </c>
      <c r="DZ60">
        <v>485.2</v>
      </c>
      <c r="EA60">
        <v>448.13</v>
      </c>
      <c r="EB60">
        <v>537.12</v>
      </c>
      <c r="EC60">
        <v>487.63</v>
      </c>
      <c r="ED60">
        <v>441.07</v>
      </c>
      <c r="EE60">
        <v>386.17</v>
      </c>
      <c r="EF60">
        <v>402.43</v>
      </c>
      <c r="EG60">
        <v>437.37</v>
      </c>
      <c r="EH60">
        <v>436.83</v>
      </c>
      <c r="EI60">
        <v>409.79</v>
      </c>
      <c r="EJ60">
        <v>364.48</v>
      </c>
      <c r="EK60">
        <v>387</v>
      </c>
      <c r="EL60">
        <v>379.18</v>
      </c>
      <c r="EM60">
        <v>440.98</v>
      </c>
      <c r="EN60">
        <v>381.98</v>
      </c>
      <c r="EO60">
        <v>356.78</v>
      </c>
      <c r="EP60">
        <v>479.39</v>
      </c>
      <c r="EQ60">
        <v>404.87</v>
      </c>
      <c r="ER60">
        <v>338.32</v>
      </c>
      <c r="ES60">
        <v>426.86</v>
      </c>
      <c r="ET60">
        <v>355.66</v>
      </c>
      <c r="EU60">
        <v>367.08</v>
      </c>
      <c r="EV60">
        <v>367.24</v>
      </c>
      <c r="EW60">
        <v>384.82</v>
      </c>
      <c r="EX60">
        <v>386.5</v>
      </c>
      <c r="EY60">
        <v>405.76</v>
      </c>
      <c r="EZ60">
        <v>374.29</v>
      </c>
      <c r="FA60">
        <v>377.01</v>
      </c>
      <c r="FB60">
        <v>380.71</v>
      </c>
      <c r="FC60">
        <v>368.73</v>
      </c>
      <c r="FD60">
        <v>375.75</v>
      </c>
      <c r="FE60">
        <v>415.79</v>
      </c>
      <c r="FF60">
        <v>336.43</v>
      </c>
      <c r="FG60">
        <v>415.67</v>
      </c>
      <c r="FH60">
        <v>380.34</v>
      </c>
      <c r="FI60">
        <v>466.29</v>
      </c>
      <c r="FJ60">
        <v>421.86</v>
      </c>
      <c r="FK60">
        <v>371.68</v>
      </c>
      <c r="FL60">
        <v>692.28</v>
      </c>
      <c r="FM60">
        <v>653.38</v>
      </c>
      <c r="FN60">
        <v>1023.43</v>
      </c>
      <c r="FO60">
        <v>945.09</v>
      </c>
      <c r="FP60">
        <v>586.67999999999995</v>
      </c>
      <c r="FQ60">
        <v>547.59</v>
      </c>
      <c r="FR60">
        <v>547.21</v>
      </c>
      <c r="FS60">
        <v>668.76</v>
      </c>
      <c r="FT60">
        <v>771.91</v>
      </c>
      <c r="FU60">
        <v>741.85</v>
      </c>
      <c r="FV60">
        <v>937.49</v>
      </c>
      <c r="FW60">
        <v>961.86</v>
      </c>
      <c r="FX60">
        <v>869.56</v>
      </c>
      <c r="FY60">
        <v>649.30999999999995</v>
      </c>
      <c r="FZ60">
        <v>762.37</v>
      </c>
      <c r="GA60">
        <v>741.18</v>
      </c>
      <c r="GB60">
        <v>611.09</v>
      </c>
      <c r="GC60">
        <v>744.05</v>
      </c>
      <c r="GD60">
        <v>659.09</v>
      </c>
      <c r="GE60">
        <v>683.44</v>
      </c>
      <c r="GF60">
        <v>690.05</v>
      </c>
      <c r="GG60">
        <v>780.15</v>
      </c>
      <c r="GH60">
        <v>760.36</v>
      </c>
      <c r="GI60">
        <v>661.97</v>
      </c>
      <c r="GJ60">
        <v>689.9</v>
      </c>
      <c r="GK60">
        <v>626.80999999999995</v>
      </c>
      <c r="GL60">
        <v>900.96</v>
      </c>
      <c r="GM60">
        <v>657.14</v>
      </c>
      <c r="GN60">
        <v>667.88</v>
      </c>
      <c r="GO60">
        <v>620.91</v>
      </c>
      <c r="GP60">
        <v>699.22</v>
      </c>
      <c r="GQ60">
        <v>686.75</v>
      </c>
      <c r="GR60">
        <v>614.9</v>
      </c>
      <c r="GS60">
        <v>0.69</v>
      </c>
      <c r="GT60">
        <v>0.74</v>
      </c>
      <c r="GU60">
        <v>0.28999999999999998</v>
      </c>
      <c r="GV60">
        <v>0.06</v>
      </c>
      <c r="GW60">
        <v>0.56000000000000005</v>
      </c>
      <c r="GX60">
        <v>0.17</v>
      </c>
      <c r="GY60">
        <v>0.91</v>
      </c>
      <c r="GZ60">
        <v>0.1</v>
      </c>
      <c r="HA60">
        <v>2.39</v>
      </c>
      <c r="HB60">
        <v>0.65</v>
      </c>
      <c r="HC60">
        <v>0.17</v>
      </c>
      <c r="HD60">
        <v>-0.12</v>
      </c>
      <c r="HE60">
        <v>3.26</v>
      </c>
      <c r="HF60">
        <v>0.35</v>
      </c>
      <c r="HG60">
        <v>0.36</v>
      </c>
      <c r="HH60">
        <v>0.09</v>
      </c>
      <c r="HI60">
        <v>0.08</v>
      </c>
      <c r="HJ60">
        <v>0.5</v>
      </c>
      <c r="HK60">
        <v>0.12</v>
      </c>
      <c r="HL60">
        <v>0.43</v>
      </c>
      <c r="HM60">
        <v>0.52</v>
      </c>
      <c r="HN60">
        <v>1.0900000000000001</v>
      </c>
      <c r="HO60">
        <v>0.17</v>
      </c>
      <c r="HP60">
        <v>0.45</v>
      </c>
      <c r="HQ60">
        <v>1.24</v>
      </c>
      <c r="HR60">
        <v>0.49</v>
      </c>
      <c r="HS60">
        <v>1.52</v>
      </c>
      <c r="HT60">
        <v>2.2400000000000002</v>
      </c>
      <c r="HU60">
        <v>1.08</v>
      </c>
      <c r="HV60">
        <v>0.49</v>
      </c>
      <c r="HW60">
        <v>0.41</v>
      </c>
      <c r="HX60">
        <v>0.46</v>
      </c>
      <c r="HY60">
        <v>3.17</v>
      </c>
      <c r="HZ60">
        <v>3.86</v>
      </c>
      <c r="IA60">
        <v>3.01</v>
      </c>
      <c r="IB60">
        <v>4.93</v>
      </c>
      <c r="IC60">
        <v>4.13</v>
      </c>
      <c r="ID60">
        <v>3.09</v>
      </c>
      <c r="IE60">
        <v>0.34</v>
      </c>
      <c r="IF60">
        <v>2.17</v>
      </c>
      <c r="IG60">
        <v>4.95</v>
      </c>
      <c r="IH60">
        <v>4.17</v>
      </c>
      <c r="II60">
        <v>3.17</v>
      </c>
      <c r="IJ60">
        <v>3.19</v>
      </c>
      <c r="IK60">
        <v>1.71</v>
      </c>
      <c r="IL60">
        <v>4.97</v>
      </c>
      <c r="IM60">
        <v>1.0900000000000001</v>
      </c>
      <c r="IN60">
        <v>3.06</v>
      </c>
      <c r="IO60">
        <v>-0.77</v>
      </c>
      <c r="IP60">
        <v>5.19</v>
      </c>
      <c r="IQ60">
        <v>7.11</v>
      </c>
      <c r="IR60">
        <v>4.5199999999999996</v>
      </c>
      <c r="IS60">
        <v>4.67</v>
      </c>
      <c r="IT60">
        <v>1.58</v>
      </c>
      <c r="IU60">
        <v>4.5599999999999996</v>
      </c>
      <c r="IV60">
        <v>4.46</v>
      </c>
      <c r="IW60">
        <v>6.42</v>
      </c>
      <c r="IX60">
        <v>4.42</v>
      </c>
      <c r="IY60">
        <v>1.85</v>
      </c>
      <c r="IZ60">
        <v>7.86</v>
      </c>
      <c r="JA60">
        <v>5.4</v>
      </c>
      <c r="JB60">
        <v>2.52</v>
      </c>
      <c r="JC60">
        <v>5.24</v>
      </c>
      <c r="JD60">
        <v>0.82</v>
      </c>
      <c r="JE60">
        <v>1.9</v>
      </c>
      <c r="JF60">
        <v>3.75</v>
      </c>
      <c r="JG60">
        <v>5.77</v>
      </c>
      <c r="JH60">
        <v>5.66</v>
      </c>
      <c r="JI60">
        <v>5.23</v>
      </c>
      <c r="JJ60">
        <v>5.74</v>
      </c>
      <c r="JK60">
        <v>6.48</v>
      </c>
      <c r="JL60">
        <v>5.03</v>
      </c>
      <c r="JM60">
        <v>5.56</v>
      </c>
      <c r="JN60">
        <v>4.8</v>
      </c>
      <c r="JO60">
        <v>5</v>
      </c>
      <c r="JP60">
        <v>5.09</v>
      </c>
      <c r="JQ60">
        <v>3.9</v>
      </c>
      <c r="JR60">
        <v>6.33</v>
      </c>
      <c r="JS60">
        <v>5.29</v>
      </c>
      <c r="JT60">
        <v>4.84</v>
      </c>
      <c r="JU60">
        <v>5.3</v>
      </c>
      <c r="JV60">
        <v>3.72</v>
      </c>
      <c r="JW60">
        <v>7.71</v>
      </c>
      <c r="JX60">
        <v>7.13</v>
      </c>
      <c r="JY60">
        <v>5.56</v>
      </c>
      <c r="JZ60">
        <v>6.03</v>
      </c>
      <c r="KA60">
        <v>5.44</v>
      </c>
      <c r="KB60">
        <v>6.06</v>
      </c>
      <c r="KC60">
        <v>5.45</v>
      </c>
      <c r="KD60">
        <v>6.56</v>
      </c>
      <c r="KE60">
        <v>6.56</v>
      </c>
      <c r="KF60">
        <v>4.7</v>
      </c>
      <c r="KG60">
        <v>10.08</v>
      </c>
      <c r="KH60">
        <v>6.16</v>
      </c>
      <c r="KI60">
        <v>5.62</v>
      </c>
      <c r="KJ60">
        <v>5.37</v>
      </c>
      <c r="KK60">
        <v>5.64</v>
      </c>
      <c r="KL60">
        <v>6.26</v>
      </c>
      <c r="KM60">
        <v>4.91</v>
      </c>
    </row>
    <row r="61" spans="1:299" x14ac:dyDescent="0.25">
      <c r="A61">
        <v>59</v>
      </c>
      <c r="B61" s="1">
        <v>42217</v>
      </c>
      <c r="C61">
        <v>955.12</v>
      </c>
      <c r="D61">
        <v>958.81</v>
      </c>
      <c r="E61">
        <v>1020.28</v>
      </c>
      <c r="F61">
        <v>1062.05</v>
      </c>
      <c r="G61">
        <v>974.44</v>
      </c>
      <c r="H61">
        <v>1005.42</v>
      </c>
      <c r="I61">
        <v>916.92</v>
      </c>
      <c r="J61">
        <v>937.59</v>
      </c>
      <c r="K61">
        <v>992.38</v>
      </c>
      <c r="L61">
        <v>879.34</v>
      </c>
      <c r="M61">
        <v>898.14</v>
      </c>
      <c r="N61">
        <v>894.51</v>
      </c>
      <c r="O61">
        <v>885.62</v>
      </c>
      <c r="P61">
        <v>829.31</v>
      </c>
      <c r="Q61">
        <v>928.52</v>
      </c>
      <c r="R61">
        <v>850.75</v>
      </c>
      <c r="S61">
        <v>879.93</v>
      </c>
      <c r="T61">
        <v>862.27</v>
      </c>
      <c r="U61">
        <v>880.16</v>
      </c>
      <c r="V61">
        <v>1000.64</v>
      </c>
      <c r="W61">
        <v>888.77</v>
      </c>
      <c r="X61">
        <v>871.89</v>
      </c>
      <c r="Y61">
        <v>1087</v>
      </c>
      <c r="Z61">
        <v>1043.69</v>
      </c>
      <c r="AA61">
        <v>992.51</v>
      </c>
      <c r="AB61">
        <v>990.33</v>
      </c>
      <c r="AC61">
        <v>1043.55</v>
      </c>
      <c r="AD61">
        <v>946.99</v>
      </c>
      <c r="AE61">
        <v>971.1</v>
      </c>
      <c r="AF61">
        <v>954.55</v>
      </c>
      <c r="AG61">
        <v>971.4</v>
      </c>
      <c r="AH61">
        <v>959.32</v>
      </c>
      <c r="AI61">
        <v>998.51</v>
      </c>
      <c r="AJ61">
        <v>510.89</v>
      </c>
      <c r="AK61">
        <v>549.76</v>
      </c>
      <c r="AL61">
        <v>572.46</v>
      </c>
      <c r="AM61">
        <v>603.11</v>
      </c>
      <c r="AN61">
        <v>551.05999999999995</v>
      </c>
      <c r="AO61">
        <v>557.53</v>
      </c>
      <c r="AP61">
        <v>532.84</v>
      </c>
      <c r="AQ61">
        <v>551.41999999999996</v>
      </c>
      <c r="AR61">
        <v>567.48</v>
      </c>
      <c r="AS61">
        <v>495.82</v>
      </c>
      <c r="AT61">
        <v>519.27</v>
      </c>
      <c r="AU61">
        <v>529.33000000000004</v>
      </c>
      <c r="AV61">
        <v>501.7</v>
      </c>
      <c r="AW61">
        <v>480.35</v>
      </c>
      <c r="AX61">
        <v>538.1</v>
      </c>
      <c r="AY61">
        <v>479.71</v>
      </c>
      <c r="AZ61">
        <v>497.09</v>
      </c>
      <c r="BA61">
        <v>492.45</v>
      </c>
      <c r="BB61">
        <v>476.96</v>
      </c>
      <c r="BC61">
        <v>510.1</v>
      </c>
      <c r="BD61">
        <v>486.38</v>
      </c>
      <c r="BE61">
        <v>467.2</v>
      </c>
      <c r="BF61">
        <v>531.04999999999995</v>
      </c>
      <c r="BG61">
        <v>519.41</v>
      </c>
      <c r="BH61">
        <v>497.49</v>
      </c>
      <c r="BI61">
        <v>479.62</v>
      </c>
      <c r="BJ61">
        <v>501.99</v>
      </c>
      <c r="BK61">
        <v>523.16999999999996</v>
      </c>
      <c r="BL61">
        <v>545.63</v>
      </c>
      <c r="BM61">
        <v>551.01</v>
      </c>
      <c r="BN61">
        <v>528.94000000000005</v>
      </c>
      <c r="BO61">
        <v>548.34</v>
      </c>
      <c r="BP61">
        <v>560.54999999999995</v>
      </c>
      <c r="BQ61">
        <v>444.23</v>
      </c>
      <c r="BR61">
        <v>409.05</v>
      </c>
      <c r="BS61">
        <v>447.82</v>
      </c>
      <c r="BT61">
        <v>458.94</v>
      </c>
      <c r="BU61">
        <v>423.38</v>
      </c>
      <c r="BV61">
        <v>447.89</v>
      </c>
      <c r="BW61">
        <v>384.08</v>
      </c>
      <c r="BX61">
        <v>386.17</v>
      </c>
      <c r="BY61">
        <v>424.9</v>
      </c>
      <c r="BZ61">
        <v>383.52</v>
      </c>
      <c r="CA61">
        <v>378.87</v>
      </c>
      <c r="CB61">
        <v>365.18</v>
      </c>
      <c r="CC61">
        <v>383.92</v>
      </c>
      <c r="CD61">
        <v>348.96</v>
      </c>
      <c r="CE61">
        <v>390.42</v>
      </c>
      <c r="CF61">
        <v>371.04</v>
      </c>
      <c r="CG61">
        <v>382.84</v>
      </c>
      <c r="CH61">
        <v>369.82</v>
      </c>
      <c r="CI61">
        <v>403.2</v>
      </c>
      <c r="CJ61">
        <v>490.54</v>
      </c>
      <c r="CK61">
        <v>402.39</v>
      </c>
      <c r="CL61">
        <v>404.69</v>
      </c>
      <c r="CM61">
        <v>555.95000000000005</v>
      </c>
      <c r="CN61">
        <v>524.28</v>
      </c>
      <c r="CO61">
        <v>495.02</v>
      </c>
      <c r="CP61">
        <v>510.71</v>
      </c>
      <c r="CQ61">
        <v>541.55999999999995</v>
      </c>
      <c r="CR61">
        <v>423.82</v>
      </c>
      <c r="CS61">
        <v>425.47</v>
      </c>
      <c r="CT61">
        <v>403.54</v>
      </c>
      <c r="CU61">
        <v>442.46</v>
      </c>
      <c r="CV61">
        <v>410.98</v>
      </c>
      <c r="CW61">
        <v>437.96</v>
      </c>
      <c r="CX61">
        <v>478.1</v>
      </c>
      <c r="CY61">
        <v>477.74</v>
      </c>
      <c r="CZ61">
        <v>568.78</v>
      </c>
      <c r="DA61">
        <v>563.79999999999995</v>
      </c>
      <c r="DB61">
        <v>477.01</v>
      </c>
      <c r="DC61">
        <v>417.62</v>
      </c>
      <c r="DD61">
        <v>439.41</v>
      </c>
      <c r="DE61">
        <v>455.39</v>
      </c>
      <c r="DF61">
        <v>521.70000000000005</v>
      </c>
      <c r="DG61">
        <v>475.02</v>
      </c>
      <c r="DH61">
        <v>473.17</v>
      </c>
      <c r="DI61">
        <v>594.39</v>
      </c>
      <c r="DJ61">
        <v>511.46</v>
      </c>
      <c r="DK61">
        <v>417.96</v>
      </c>
      <c r="DL61">
        <v>513.41</v>
      </c>
      <c r="DM61">
        <v>454.87</v>
      </c>
      <c r="DN61">
        <v>439.67</v>
      </c>
      <c r="DO61">
        <v>458.23</v>
      </c>
      <c r="DP61">
        <v>465.65</v>
      </c>
      <c r="DQ61">
        <v>478.92</v>
      </c>
      <c r="DR61">
        <v>489.1</v>
      </c>
      <c r="DS61">
        <v>483.61</v>
      </c>
      <c r="DT61">
        <v>495.38</v>
      </c>
      <c r="DU61">
        <v>471.32</v>
      </c>
      <c r="DV61">
        <v>474.71</v>
      </c>
      <c r="DW61">
        <v>473.59</v>
      </c>
      <c r="DX61">
        <v>565.35</v>
      </c>
      <c r="DY61">
        <v>429.89</v>
      </c>
      <c r="DZ61">
        <v>495.77</v>
      </c>
      <c r="EA61">
        <v>448.8</v>
      </c>
      <c r="EB61">
        <v>554.30999999999995</v>
      </c>
      <c r="EC61">
        <v>506.69</v>
      </c>
      <c r="ED61">
        <v>441.07</v>
      </c>
      <c r="EE61">
        <v>386.98</v>
      </c>
      <c r="EF61">
        <v>406.17</v>
      </c>
      <c r="EG61">
        <v>435.92</v>
      </c>
      <c r="EH61">
        <v>438.01</v>
      </c>
      <c r="EI61">
        <v>406.84</v>
      </c>
      <c r="EJ61">
        <v>367.03</v>
      </c>
      <c r="EK61">
        <v>396.56</v>
      </c>
      <c r="EL61">
        <v>379.52</v>
      </c>
      <c r="EM61">
        <v>443.93</v>
      </c>
      <c r="EN61">
        <v>382.55</v>
      </c>
      <c r="EO61">
        <v>357.36</v>
      </c>
      <c r="EP61">
        <v>479.58</v>
      </c>
      <c r="EQ61">
        <v>403.82</v>
      </c>
      <c r="ER61">
        <v>339.37</v>
      </c>
      <c r="ES61">
        <v>428.01</v>
      </c>
      <c r="ET61">
        <v>357.43</v>
      </c>
      <c r="EU61">
        <v>368.03</v>
      </c>
      <c r="EV61">
        <v>367.68</v>
      </c>
      <c r="EW61">
        <v>385.36</v>
      </c>
      <c r="EX61">
        <v>387.08</v>
      </c>
      <c r="EY61">
        <v>408.28</v>
      </c>
      <c r="EZ61">
        <v>372.01</v>
      </c>
      <c r="FA61">
        <v>374.14</v>
      </c>
      <c r="FB61">
        <v>381.85</v>
      </c>
      <c r="FC61">
        <v>369.24</v>
      </c>
      <c r="FD61">
        <v>375.27</v>
      </c>
      <c r="FE61">
        <v>416.82</v>
      </c>
      <c r="FF61">
        <v>337.98</v>
      </c>
      <c r="FG61">
        <v>415.59</v>
      </c>
      <c r="FH61">
        <v>381.33</v>
      </c>
      <c r="FI61">
        <v>462.46</v>
      </c>
      <c r="FJ61">
        <v>424.31</v>
      </c>
      <c r="FK61">
        <v>371.68</v>
      </c>
      <c r="FL61">
        <v>701.14</v>
      </c>
      <c r="FM61">
        <v>659.52</v>
      </c>
      <c r="FN61">
        <v>1023.43</v>
      </c>
      <c r="FO61">
        <v>945.09</v>
      </c>
      <c r="FP61">
        <v>638.42999999999995</v>
      </c>
      <c r="FQ61">
        <v>547.32000000000005</v>
      </c>
      <c r="FR61">
        <v>534.41</v>
      </c>
      <c r="FS61">
        <v>668.76</v>
      </c>
      <c r="FT61">
        <v>763.49</v>
      </c>
      <c r="FU61">
        <v>741.85</v>
      </c>
      <c r="FV61">
        <v>937.49</v>
      </c>
      <c r="FW61">
        <v>961.86</v>
      </c>
      <c r="FX61">
        <v>869.56</v>
      </c>
      <c r="FY61">
        <v>649.30999999999995</v>
      </c>
      <c r="FZ61">
        <v>762.37</v>
      </c>
      <c r="GA61">
        <v>741.18</v>
      </c>
      <c r="GB61">
        <v>611.09</v>
      </c>
      <c r="GC61">
        <v>744.05</v>
      </c>
      <c r="GD61">
        <v>659.09</v>
      </c>
      <c r="GE61">
        <v>684.73</v>
      </c>
      <c r="GF61">
        <v>692.4</v>
      </c>
      <c r="GG61">
        <v>780.31</v>
      </c>
      <c r="GH61">
        <v>760.28</v>
      </c>
      <c r="GI61">
        <v>663.42</v>
      </c>
      <c r="GJ61">
        <v>724.25</v>
      </c>
      <c r="GK61">
        <v>680.4</v>
      </c>
      <c r="GL61">
        <v>900.96</v>
      </c>
      <c r="GM61">
        <v>686.31</v>
      </c>
      <c r="GN61">
        <v>702.34</v>
      </c>
      <c r="GO61">
        <v>620.91</v>
      </c>
      <c r="GP61">
        <v>758.37</v>
      </c>
      <c r="GQ61">
        <v>746.56</v>
      </c>
      <c r="GR61">
        <v>614.9</v>
      </c>
      <c r="GS61">
        <v>0.7</v>
      </c>
      <c r="GT61">
        <v>0.94</v>
      </c>
      <c r="GU61">
        <v>-0.19</v>
      </c>
      <c r="GV61">
        <v>0.15</v>
      </c>
      <c r="GW61">
        <v>3.21</v>
      </c>
      <c r="GX61">
        <v>0.36</v>
      </c>
      <c r="GY61">
        <v>0.4</v>
      </c>
      <c r="GZ61">
        <v>0.06</v>
      </c>
      <c r="HA61">
        <v>-0.09</v>
      </c>
      <c r="HB61">
        <v>0.09</v>
      </c>
      <c r="HC61">
        <v>0.09</v>
      </c>
      <c r="HD61">
        <v>0.02</v>
      </c>
      <c r="HE61">
        <v>-0.15</v>
      </c>
      <c r="HF61">
        <v>0.18</v>
      </c>
      <c r="HG61">
        <v>0.15</v>
      </c>
      <c r="HH61">
        <v>0.28000000000000003</v>
      </c>
      <c r="HI61">
        <v>0.14000000000000001</v>
      </c>
      <c r="HJ61">
        <v>7.0000000000000007E-2</v>
      </c>
      <c r="HK61">
        <v>0.08</v>
      </c>
      <c r="HL61">
        <v>0.17</v>
      </c>
      <c r="HM61">
        <v>0.49</v>
      </c>
      <c r="HN61">
        <v>-0.32</v>
      </c>
      <c r="HO61">
        <v>-0.38</v>
      </c>
      <c r="HP61">
        <v>0.26</v>
      </c>
      <c r="HQ61">
        <v>2.5</v>
      </c>
      <c r="HR61">
        <v>4.17</v>
      </c>
      <c r="HS61">
        <v>0.12</v>
      </c>
      <c r="HT61">
        <v>2.2000000000000002</v>
      </c>
      <c r="HU61">
        <v>2.1800000000000002</v>
      </c>
      <c r="HV61">
        <v>0.15</v>
      </c>
      <c r="HW61">
        <v>3.2</v>
      </c>
      <c r="HX61">
        <v>3.91</v>
      </c>
      <c r="HY61">
        <v>0</v>
      </c>
      <c r="HZ61">
        <v>4.58</v>
      </c>
      <c r="IA61">
        <v>3.97</v>
      </c>
      <c r="IB61">
        <v>4.7300000000000004</v>
      </c>
      <c r="IC61">
        <v>4.29</v>
      </c>
      <c r="ID61">
        <v>6.4</v>
      </c>
      <c r="IE61">
        <v>0.7</v>
      </c>
      <c r="IF61">
        <v>2.58</v>
      </c>
      <c r="IG61">
        <v>5.01</v>
      </c>
      <c r="IH61">
        <v>4.07</v>
      </c>
      <c r="II61">
        <v>3.26</v>
      </c>
      <c r="IJ61">
        <v>3.28</v>
      </c>
      <c r="IK61">
        <v>1.73</v>
      </c>
      <c r="IL61">
        <v>4.82</v>
      </c>
      <c r="IM61">
        <v>1.28</v>
      </c>
      <c r="IN61">
        <v>3.21</v>
      </c>
      <c r="IO61">
        <v>-0.49</v>
      </c>
      <c r="IP61">
        <v>5.33</v>
      </c>
      <c r="IQ61">
        <v>7.19</v>
      </c>
      <c r="IR61">
        <v>4.6100000000000003</v>
      </c>
      <c r="IS61">
        <v>4.8499999999999996</v>
      </c>
      <c r="IT61">
        <v>2.08</v>
      </c>
      <c r="IU61">
        <v>4.22</v>
      </c>
      <c r="IV61">
        <v>4.0599999999999996</v>
      </c>
      <c r="IW61">
        <v>6.69</v>
      </c>
      <c r="IX61">
        <v>7.03</v>
      </c>
      <c r="IY61">
        <v>6.1</v>
      </c>
      <c r="IZ61">
        <v>7.99</v>
      </c>
      <c r="JA61">
        <v>7.72</v>
      </c>
      <c r="JB61">
        <v>4.76</v>
      </c>
      <c r="JC61">
        <v>5.4</v>
      </c>
      <c r="JD61">
        <v>4.05</v>
      </c>
      <c r="JE61">
        <v>5.89</v>
      </c>
      <c r="JF61">
        <v>3.75</v>
      </c>
      <c r="JG61">
        <v>5.96</v>
      </c>
      <c r="JH61">
        <v>5.83</v>
      </c>
      <c r="JI61">
        <v>4.8600000000000003</v>
      </c>
      <c r="JJ61">
        <v>5.75</v>
      </c>
      <c r="JK61">
        <v>7.02</v>
      </c>
      <c r="JL61">
        <v>4.9400000000000004</v>
      </c>
      <c r="JM61">
        <v>5.66</v>
      </c>
      <c r="JN61">
        <v>4.75</v>
      </c>
      <c r="JO61">
        <v>5.28</v>
      </c>
      <c r="JP61">
        <v>5.07</v>
      </c>
      <c r="JQ61">
        <v>4.22</v>
      </c>
      <c r="JR61">
        <v>6.22</v>
      </c>
      <c r="JS61">
        <v>5.52</v>
      </c>
      <c r="JT61">
        <v>5.38</v>
      </c>
      <c r="JU61">
        <v>5.26</v>
      </c>
      <c r="JV61">
        <v>3.15</v>
      </c>
      <c r="JW61">
        <v>7.74</v>
      </c>
      <c r="JX61">
        <v>7.39</v>
      </c>
      <c r="JY61">
        <v>5.42</v>
      </c>
      <c r="JZ61">
        <v>6.04</v>
      </c>
      <c r="KA61">
        <v>5.72</v>
      </c>
      <c r="KB61">
        <v>5.77</v>
      </c>
      <c r="KC61">
        <v>4.91</v>
      </c>
      <c r="KD61">
        <v>6.67</v>
      </c>
      <c r="KE61">
        <v>8.35</v>
      </c>
      <c r="KF61">
        <v>6.86</v>
      </c>
      <c r="KG61">
        <v>10.94</v>
      </c>
      <c r="KH61">
        <v>8.33</v>
      </c>
      <c r="KI61">
        <v>5.16</v>
      </c>
      <c r="KJ61">
        <v>5.24</v>
      </c>
      <c r="KK61">
        <v>4.0199999999999996</v>
      </c>
      <c r="KL61">
        <v>6.73</v>
      </c>
      <c r="KM61">
        <v>4.51</v>
      </c>
    </row>
    <row r="62" spans="1:299" x14ac:dyDescent="0.25">
      <c r="A62">
        <v>60</v>
      </c>
      <c r="B62" s="1">
        <v>42248</v>
      </c>
      <c r="C62">
        <v>957.63</v>
      </c>
      <c r="D62">
        <v>964.22</v>
      </c>
      <c r="E62">
        <v>1024.8800000000001</v>
      </c>
      <c r="F62">
        <v>1071.1300000000001</v>
      </c>
      <c r="G62">
        <v>980.12</v>
      </c>
      <c r="H62">
        <v>1010.58</v>
      </c>
      <c r="I62">
        <v>922.52</v>
      </c>
      <c r="J62">
        <v>941.07</v>
      </c>
      <c r="K62">
        <v>995.18</v>
      </c>
      <c r="L62">
        <v>884.95</v>
      </c>
      <c r="M62">
        <v>903.57</v>
      </c>
      <c r="N62">
        <v>898.65</v>
      </c>
      <c r="O62">
        <v>892.83</v>
      </c>
      <c r="P62">
        <v>832.62</v>
      </c>
      <c r="Q62">
        <v>928.34</v>
      </c>
      <c r="R62">
        <v>855.55</v>
      </c>
      <c r="S62">
        <v>888.35</v>
      </c>
      <c r="T62">
        <v>866.71</v>
      </c>
      <c r="U62">
        <v>887.17</v>
      </c>
      <c r="V62">
        <v>1000.24</v>
      </c>
      <c r="W62">
        <v>891.7</v>
      </c>
      <c r="X62">
        <v>879.11</v>
      </c>
      <c r="Y62">
        <v>1082.3499999999999</v>
      </c>
      <c r="Z62">
        <v>1042.3699999999999</v>
      </c>
      <c r="AA62">
        <v>995.06</v>
      </c>
      <c r="AB62">
        <v>991.18</v>
      </c>
      <c r="AC62">
        <v>1052.05</v>
      </c>
      <c r="AD62">
        <v>946.68</v>
      </c>
      <c r="AE62">
        <v>972.21</v>
      </c>
      <c r="AF62">
        <v>953.95</v>
      </c>
      <c r="AG62">
        <v>975.23</v>
      </c>
      <c r="AH62">
        <v>958.95</v>
      </c>
      <c r="AI62">
        <v>999.22</v>
      </c>
      <c r="AJ62">
        <v>512.51</v>
      </c>
      <c r="AK62">
        <v>549.30999999999995</v>
      </c>
      <c r="AL62">
        <v>576.97</v>
      </c>
      <c r="AM62">
        <v>604.89</v>
      </c>
      <c r="AN62">
        <v>556.65</v>
      </c>
      <c r="AO62">
        <v>557.04999999999995</v>
      </c>
      <c r="AP62">
        <v>526.76</v>
      </c>
      <c r="AQ62">
        <v>554.74</v>
      </c>
      <c r="AR62">
        <v>570.12</v>
      </c>
      <c r="AS62">
        <v>500.68</v>
      </c>
      <c r="AT62">
        <v>524.58000000000004</v>
      </c>
      <c r="AU62">
        <v>533.35</v>
      </c>
      <c r="AV62">
        <v>508.47</v>
      </c>
      <c r="AW62">
        <v>482.9</v>
      </c>
      <c r="AX62">
        <v>537.79</v>
      </c>
      <c r="AY62">
        <v>484.39</v>
      </c>
      <c r="AZ62">
        <v>505.39</v>
      </c>
      <c r="BA62">
        <v>495.29</v>
      </c>
      <c r="BB62">
        <v>481.99</v>
      </c>
      <c r="BC62">
        <v>509.52</v>
      </c>
      <c r="BD62">
        <v>489.61</v>
      </c>
      <c r="BE62">
        <v>467.87</v>
      </c>
      <c r="BF62">
        <v>526.4</v>
      </c>
      <c r="BG62">
        <v>518.09</v>
      </c>
      <c r="BH62">
        <v>499.57</v>
      </c>
      <c r="BI62">
        <v>480.47</v>
      </c>
      <c r="BJ62">
        <v>508.7</v>
      </c>
      <c r="BK62">
        <v>522.86</v>
      </c>
      <c r="BL62">
        <v>546.74</v>
      </c>
      <c r="BM62">
        <v>550.41</v>
      </c>
      <c r="BN62">
        <v>532.76</v>
      </c>
      <c r="BO62">
        <v>547.97</v>
      </c>
      <c r="BP62">
        <v>561.26</v>
      </c>
      <c r="BQ62">
        <v>445.12</v>
      </c>
      <c r="BR62">
        <v>414.91</v>
      </c>
      <c r="BS62">
        <v>447.91</v>
      </c>
      <c r="BT62">
        <v>466.24</v>
      </c>
      <c r="BU62">
        <v>423.47</v>
      </c>
      <c r="BV62">
        <v>453.53</v>
      </c>
      <c r="BW62">
        <v>395.76</v>
      </c>
      <c r="BX62">
        <v>386.33</v>
      </c>
      <c r="BY62">
        <v>425.06</v>
      </c>
      <c r="BZ62">
        <v>384.27</v>
      </c>
      <c r="CA62">
        <v>378.99</v>
      </c>
      <c r="CB62">
        <v>365.3</v>
      </c>
      <c r="CC62">
        <v>384.36</v>
      </c>
      <c r="CD62">
        <v>349.72</v>
      </c>
      <c r="CE62">
        <v>390.55</v>
      </c>
      <c r="CF62">
        <v>371.16</v>
      </c>
      <c r="CG62">
        <v>382.96</v>
      </c>
      <c r="CH62">
        <v>371.42</v>
      </c>
      <c r="CI62">
        <v>405.18</v>
      </c>
      <c r="CJ62">
        <v>490.72</v>
      </c>
      <c r="CK62">
        <v>402.09</v>
      </c>
      <c r="CL62">
        <v>411.24</v>
      </c>
      <c r="CM62">
        <v>555.95000000000005</v>
      </c>
      <c r="CN62">
        <v>524.28</v>
      </c>
      <c r="CO62">
        <v>495.49</v>
      </c>
      <c r="CP62">
        <v>510.71</v>
      </c>
      <c r="CQ62">
        <v>543.35</v>
      </c>
      <c r="CR62">
        <v>423.82</v>
      </c>
      <c r="CS62">
        <v>425.47</v>
      </c>
      <c r="CT62">
        <v>403.54</v>
      </c>
      <c r="CU62">
        <v>442.47</v>
      </c>
      <c r="CV62">
        <v>410.98</v>
      </c>
      <c r="CW62">
        <v>437.96</v>
      </c>
      <c r="CX62">
        <v>479.35</v>
      </c>
      <c r="CY62">
        <v>480.42</v>
      </c>
      <c r="CZ62">
        <v>571.34</v>
      </c>
      <c r="DA62">
        <v>568.6</v>
      </c>
      <c r="DB62">
        <v>479.78</v>
      </c>
      <c r="DC62">
        <v>419.75</v>
      </c>
      <c r="DD62">
        <v>442.09</v>
      </c>
      <c r="DE62">
        <v>457.08</v>
      </c>
      <c r="DF62">
        <v>523.16</v>
      </c>
      <c r="DG62">
        <v>478.06</v>
      </c>
      <c r="DH62">
        <v>476.01</v>
      </c>
      <c r="DI62">
        <v>597.12</v>
      </c>
      <c r="DJ62">
        <v>515.6</v>
      </c>
      <c r="DK62">
        <v>419.63</v>
      </c>
      <c r="DL62">
        <v>513.30999999999995</v>
      </c>
      <c r="DM62">
        <v>457.41</v>
      </c>
      <c r="DN62">
        <v>443.89</v>
      </c>
      <c r="DO62">
        <v>460.56</v>
      </c>
      <c r="DP62">
        <v>469.38</v>
      </c>
      <c r="DQ62">
        <v>478.73</v>
      </c>
      <c r="DR62">
        <v>490.71</v>
      </c>
      <c r="DS62">
        <v>487.62</v>
      </c>
      <c r="DT62">
        <v>493.25</v>
      </c>
      <c r="DU62">
        <v>470.7</v>
      </c>
      <c r="DV62">
        <v>475.95</v>
      </c>
      <c r="DW62">
        <v>474.01</v>
      </c>
      <c r="DX62">
        <v>569.92999999999995</v>
      </c>
      <c r="DY62">
        <v>429.76</v>
      </c>
      <c r="DZ62">
        <v>496.32</v>
      </c>
      <c r="EA62">
        <v>448.53</v>
      </c>
      <c r="EB62">
        <v>556.47</v>
      </c>
      <c r="EC62">
        <v>506.49</v>
      </c>
      <c r="ED62">
        <v>441.38</v>
      </c>
      <c r="EE62">
        <v>388.22</v>
      </c>
      <c r="EF62">
        <v>405.85</v>
      </c>
      <c r="EG62">
        <v>439.37</v>
      </c>
      <c r="EH62">
        <v>439.32</v>
      </c>
      <c r="EI62">
        <v>410.95</v>
      </c>
      <c r="EJ62">
        <v>366.7</v>
      </c>
      <c r="EK62">
        <v>392.03</v>
      </c>
      <c r="EL62">
        <v>381.8</v>
      </c>
      <c r="EM62">
        <v>446.02</v>
      </c>
      <c r="EN62">
        <v>386.3</v>
      </c>
      <c r="EO62">
        <v>361</v>
      </c>
      <c r="EP62">
        <v>483.23</v>
      </c>
      <c r="EQ62">
        <v>409.27</v>
      </c>
      <c r="ER62">
        <v>341.16</v>
      </c>
      <c r="ES62">
        <v>427.76</v>
      </c>
      <c r="ET62">
        <v>360.94</v>
      </c>
      <c r="EU62">
        <v>374.18</v>
      </c>
      <c r="EV62">
        <v>369.81</v>
      </c>
      <c r="EW62">
        <v>389.4</v>
      </c>
      <c r="EX62">
        <v>386.65</v>
      </c>
      <c r="EY62">
        <v>410.97</v>
      </c>
      <c r="EZ62">
        <v>372.53</v>
      </c>
      <c r="FA62">
        <v>370.85</v>
      </c>
      <c r="FB62">
        <v>380.9</v>
      </c>
      <c r="FC62">
        <v>370.79</v>
      </c>
      <c r="FD62">
        <v>375.94</v>
      </c>
      <c r="FE62">
        <v>422.41</v>
      </c>
      <c r="FF62">
        <v>337.78</v>
      </c>
      <c r="FG62">
        <v>416.42</v>
      </c>
      <c r="FH62">
        <v>380.91</v>
      </c>
      <c r="FI62">
        <v>465.79</v>
      </c>
      <c r="FJ62">
        <v>424.01</v>
      </c>
      <c r="FK62">
        <v>372.16</v>
      </c>
      <c r="FL62">
        <v>702.55</v>
      </c>
      <c r="FM62">
        <v>668.95</v>
      </c>
      <c r="FN62">
        <v>1023.64</v>
      </c>
      <c r="FO62">
        <v>960.12</v>
      </c>
      <c r="FP62">
        <v>638.55999999999995</v>
      </c>
      <c r="FQ62">
        <v>554.22</v>
      </c>
      <c r="FR62">
        <v>550.66</v>
      </c>
      <c r="FS62">
        <v>669.02</v>
      </c>
      <c r="FT62">
        <v>763.8</v>
      </c>
      <c r="FU62">
        <v>743.34</v>
      </c>
      <c r="FV62">
        <v>937.77</v>
      </c>
      <c r="FW62">
        <v>962.15</v>
      </c>
      <c r="FX62">
        <v>870.52</v>
      </c>
      <c r="FY62">
        <v>650.74</v>
      </c>
      <c r="FZ62">
        <v>762.6</v>
      </c>
      <c r="GA62">
        <v>741.4</v>
      </c>
      <c r="GB62">
        <v>611.27</v>
      </c>
      <c r="GC62">
        <v>747.25</v>
      </c>
      <c r="GD62">
        <v>662.32</v>
      </c>
      <c r="GE62">
        <v>685.01</v>
      </c>
      <c r="GF62">
        <v>691.91</v>
      </c>
      <c r="GG62">
        <v>792.95</v>
      </c>
      <c r="GH62">
        <v>760.28</v>
      </c>
      <c r="GI62">
        <v>663.42</v>
      </c>
      <c r="GJ62">
        <v>724.9</v>
      </c>
      <c r="GK62">
        <v>680.4</v>
      </c>
      <c r="GL62">
        <v>903.94</v>
      </c>
      <c r="GM62">
        <v>686.31</v>
      </c>
      <c r="GN62">
        <v>702.34</v>
      </c>
      <c r="GO62">
        <v>620.91</v>
      </c>
      <c r="GP62">
        <v>758.37</v>
      </c>
      <c r="GQ62">
        <v>746.56</v>
      </c>
      <c r="GR62">
        <v>614.9</v>
      </c>
      <c r="GS62">
        <v>0.26</v>
      </c>
      <c r="GT62">
        <v>0.56000000000000005</v>
      </c>
      <c r="GU62">
        <v>0.45</v>
      </c>
      <c r="GV62">
        <v>0.85</v>
      </c>
      <c r="GW62">
        <v>0.57999999999999996</v>
      </c>
      <c r="GX62">
        <v>0.51</v>
      </c>
      <c r="GY62">
        <v>0.61</v>
      </c>
      <c r="GZ62">
        <v>0.37</v>
      </c>
      <c r="HA62">
        <v>0.28000000000000003</v>
      </c>
      <c r="HB62">
        <v>0.64</v>
      </c>
      <c r="HC62">
        <v>0.6</v>
      </c>
      <c r="HD62">
        <v>0.46</v>
      </c>
      <c r="HE62">
        <v>0.81</v>
      </c>
      <c r="HF62">
        <v>0.4</v>
      </c>
      <c r="HG62">
        <v>-0.02</v>
      </c>
      <c r="HH62">
        <v>0.56000000000000005</v>
      </c>
      <c r="HI62">
        <v>0.96</v>
      </c>
      <c r="HJ62">
        <v>0.51</v>
      </c>
      <c r="HK62">
        <v>0.8</v>
      </c>
      <c r="HL62">
        <v>-0.04</v>
      </c>
      <c r="HM62">
        <v>0.33</v>
      </c>
      <c r="HN62">
        <v>0.83</v>
      </c>
      <c r="HO62">
        <v>-0.43</v>
      </c>
      <c r="HP62">
        <v>-0.13</v>
      </c>
      <c r="HQ62">
        <v>0.26</v>
      </c>
      <c r="HR62">
        <v>0.09</v>
      </c>
      <c r="HS62">
        <v>0.81</v>
      </c>
      <c r="HT62">
        <v>-0.03</v>
      </c>
      <c r="HU62">
        <v>0.11</v>
      </c>
      <c r="HV62">
        <v>-0.06</v>
      </c>
      <c r="HW62">
        <v>0.39</v>
      </c>
      <c r="HX62">
        <v>-0.04</v>
      </c>
      <c r="HY62">
        <v>7.0000000000000007E-2</v>
      </c>
      <c r="HZ62">
        <v>4.8600000000000003</v>
      </c>
      <c r="IA62">
        <v>4.5599999999999996</v>
      </c>
      <c r="IB62">
        <v>5.2</v>
      </c>
      <c r="IC62">
        <v>5.17</v>
      </c>
      <c r="ID62">
        <v>7.01</v>
      </c>
      <c r="IE62">
        <v>1.21</v>
      </c>
      <c r="IF62">
        <v>3.21</v>
      </c>
      <c r="IG62">
        <v>5.4</v>
      </c>
      <c r="IH62">
        <v>4.37</v>
      </c>
      <c r="II62">
        <v>3.92</v>
      </c>
      <c r="IJ62">
        <v>3.9</v>
      </c>
      <c r="IK62">
        <v>2.2000000000000002</v>
      </c>
      <c r="IL62">
        <v>5.66</v>
      </c>
      <c r="IM62">
        <v>1.68</v>
      </c>
      <c r="IN62">
        <v>3.19</v>
      </c>
      <c r="IO62">
        <v>7.0000000000000007E-2</v>
      </c>
      <c r="IP62">
        <v>6.34</v>
      </c>
      <c r="IQ62">
        <v>7.73</v>
      </c>
      <c r="IR62">
        <v>5.44</v>
      </c>
      <c r="IS62">
        <v>4.8099999999999996</v>
      </c>
      <c r="IT62">
        <v>2.41</v>
      </c>
      <c r="IU62">
        <v>5.09</v>
      </c>
      <c r="IV62">
        <v>3.62</v>
      </c>
      <c r="IW62">
        <v>6.56</v>
      </c>
      <c r="IX62">
        <v>7.3</v>
      </c>
      <c r="IY62">
        <v>6.2</v>
      </c>
      <c r="IZ62">
        <v>8.86</v>
      </c>
      <c r="JA62">
        <v>7.69</v>
      </c>
      <c r="JB62">
        <v>4.87</v>
      </c>
      <c r="JC62">
        <v>5.34</v>
      </c>
      <c r="JD62">
        <v>4.45</v>
      </c>
      <c r="JE62">
        <v>5.85</v>
      </c>
      <c r="JF62">
        <v>3.82</v>
      </c>
      <c r="JG62">
        <v>6.07</v>
      </c>
      <c r="JH62">
        <v>6.36</v>
      </c>
      <c r="JI62">
        <v>5.3</v>
      </c>
      <c r="JJ62">
        <v>6.61</v>
      </c>
      <c r="JK62">
        <v>7.97</v>
      </c>
      <c r="JL62">
        <v>5.29</v>
      </c>
      <c r="JM62">
        <v>6.14</v>
      </c>
      <c r="JN62">
        <v>5.1100000000000003</v>
      </c>
      <c r="JO62">
        <v>4.91</v>
      </c>
      <c r="JP62">
        <v>5.53</v>
      </c>
      <c r="JQ62">
        <v>4.29</v>
      </c>
      <c r="JR62">
        <v>6.41</v>
      </c>
      <c r="JS62">
        <v>6</v>
      </c>
      <c r="JT62">
        <v>5.47</v>
      </c>
      <c r="JU62">
        <v>4.45</v>
      </c>
      <c r="JV62">
        <v>3.83</v>
      </c>
      <c r="JW62">
        <v>8.8699999999999992</v>
      </c>
      <c r="JX62">
        <v>7.55</v>
      </c>
      <c r="JY62">
        <v>6.28</v>
      </c>
      <c r="JZ62">
        <v>5.85</v>
      </c>
      <c r="KA62">
        <v>6.13</v>
      </c>
      <c r="KB62">
        <v>6.77</v>
      </c>
      <c r="KC62">
        <v>4.12</v>
      </c>
      <c r="KD62">
        <v>6.34</v>
      </c>
      <c r="KE62">
        <v>8.35</v>
      </c>
      <c r="KF62">
        <v>7.05</v>
      </c>
      <c r="KG62">
        <v>10.81</v>
      </c>
      <c r="KH62">
        <v>8.1300000000000008</v>
      </c>
      <c r="KI62">
        <v>5.19</v>
      </c>
      <c r="KJ62">
        <v>5.24</v>
      </c>
      <c r="KK62">
        <v>4.45</v>
      </c>
      <c r="KL62">
        <v>6.62</v>
      </c>
      <c r="KM62">
        <v>4.22</v>
      </c>
    </row>
    <row r="63" spans="1:299" x14ac:dyDescent="0.25">
      <c r="A63">
        <v>61</v>
      </c>
      <c r="B63" s="1">
        <v>42278</v>
      </c>
      <c r="C63">
        <v>960.17</v>
      </c>
      <c r="D63">
        <v>987.54</v>
      </c>
      <c r="E63">
        <v>1026.67</v>
      </c>
      <c r="F63">
        <v>1074.46</v>
      </c>
      <c r="G63">
        <v>989.12</v>
      </c>
      <c r="H63">
        <v>1029.05</v>
      </c>
      <c r="I63">
        <v>967.43</v>
      </c>
      <c r="J63">
        <v>948.6</v>
      </c>
      <c r="K63">
        <v>995.28</v>
      </c>
      <c r="L63">
        <v>886.89</v>
      </c>
      <c r="M63">
        <v>907.99</v>
      </c>
      <c r="N63">
        <v>903.92</v>
      </c>
      <c r="O63">
        <v>896.22</v>
      </c>
      <c r="P63">
        <v>833.67</v>
      </c>
      <c r="Q63">
        <v>935.78</v>
      </c>
      <c r="R63">
        <v>854.68</v>
      </c>
      <c r="S63">
        <v>887.37</v>
      </c>
      <c r="T63">
        <v>865.35</v>
      </c>
      <c r="U63">
        <v>887.81</v>
      </c>
      <c r="V63">
        <v>1000.06</v>
      </c>
      <c r="W63">
        <v>889.03</v>
      </c>
      <c r="X63">
        <v>880.95</v>
      </c>
      <c r="Y63">
        <v>1082.26</v>
      </c>
      <c r="Z63">
        <v>1043.48</v>
      </c>
      <c r="AA63">
        <v>994.14</v>
      </c>
      <c r="AB63">
        <v>990.54</v>
      </c>
      <c r="AC63">
        <v>1051.04</v>
      </c>
      <c r="AD63">
        <v>945.38</v>
      </c>
      <c r="AE63">
        <v>972.68</v>
      </c>
      <c r="AF63">
        <v>951.92</v>
      </c>
      <c r="AG63">
        <v>975.57</v>
      </c>
      <c r="AH63">
        <v>960.96</v>
      </c>
      <c r="AI63">
        <v>999.46</v>
      </c>
      <c r="AJ63">
        <v>513.41</v>
      </c>
      <c r="AK63">
        <v>556.62</v>
      </c>
      <c r="AL63">
        <v>578.76</v>
      </c>
      <c r="AM63">
        <v>608.63</v>
      </c>
      <c r="AN63">
        <v>562.12</v>
      </c>
      <c r="AO63">
        <v>532.62</v>
      </c>
      <c r="AP63">
        <v>542.16999999999996</v>
      </c>
      <c r="AQ63">
        <v>557.96</v>
      </c>
      <c r="AR63">
        <v>567.14</v>
      </c>
      <c r="AS63">
        <v>500.91</v>
      </c>
      <c r="AT63">
        <v>525.33000000000004</v>
      </c>
      <c r="AU63">
        <v>532.83000000000004</v>
      </c>
      <c r="AV63">
        <v>511.86</v>
      </c>
      <c r="AW63">
        <v>483.35</v>
      </c>
      <c r="AX63">
        <v>534.66</v>
      </c>
      <c r="AY63">
        <v>482.71</v>
      </c>
      <c r="AZ63">
        <v>504.42</v>
      </c>
      <c r="BA63">
        <v>493.93</v>
      </c>
      <c r="BB63">
        <v>482.63</v>
      </c>
      <c r="BC63">
        <v>509.64</v>
      </c>
      <c r="BD63">
        <v>486.64</v>
      </c>
      <c r="BE63">
        <v>469.71</v>
      </c>
      <c r="BF63">
        <v>528.16999999999996</v>
      </c>
      <c r="BG63">
        <v>519.26</v>
      </c>
      <c r="BH63">
        <v>500.32</v>
      </c>
      <c r="BI63">
        <v>480.21</v>
      </c>
      <c r="BJ63">
        <v>513.34</v>
      </c>
      <c r="BK63">
        <v>521.55999999999995</v>
      </c>
      <c r="BL63">
        <v>547.21</v>
      </c>
      <c r="BM63">
        <v>548.38</v>
      </c>
      <c r="BN63">
        <v>533.11</v>
      </c>
      <c r="BO63">
        <v>549.98</v>
      </c>
      <c r="BP63">
        <v>561.5</v>
      </c>
      <c r="BQ63">
        <v>446.76</v>
      </c>
      <c r="BR63">
        <v>430.92</v>
      </c>
      <c r="BS63">
        <v>447.91</v>
      </c>
      <c r="BT63">
        <v>465.83</v>
      </c>
      <c r="BU63">
        <v>427</v>
      </c>
      <c r="BV63">
        <v>496.43</v>
      </c>
      <c r="BW63">
        <v>425.26</v>
      </c>
      <c r="BX63">
        <v>390.64</v>
      </c>
      <c r="BY63">
        <v>428.14</v>
      </c>
      <c r="BZ63">
        <v>385.98</v>
      </c>
      <c r="CA63">
        <v>382.66</v>
      </c>
      <c r="CB63">
        <v>371.09</v>
      </c>
      <c r="CC63">
        <v>384.36</v>
      </c>
      <c r="CD63">
        <v>350.32</v>
      </c>
      <c r="CE63">
        <v>401.12</v>
      </c>
      <c r="CF63">
        <v>371.97</v>
      </c>
      <c r="CG63">
        <v>382.95</v>
      </c>
      <c r="CH63">
        <v>371.42</v>
      </c>
      <c r="CI63">
        <v>405.18</v>
      </c>
      <c r="CJ63">
        <v>490.42</v>
      </c>
      <c r="CK63">
        <v>402.39</v>
      </c>
      <c r="CL63">
        <v>411.24</v>
      </c>
      <c r="CM63">
        <v>554.09</v>
      </c>
      <c r="CN63">
        <v>524.22</v>
      </c>
      <c r="CO63">
        <v>493.82</v>
      </c>
      <c r="CP63">
        <v>510.33</v>
      </c>
      <c r="CQ63">
        <v>537.70000000000005</v>
      </c>
      <c r="CR63">
        <v>423.82</v>
      </c>
      <c r="CS63">
        <v>425.47</v>
      </c>
      <c r="CT63">
        <v>403.54</v>
      </c>
      <c r="CU63">
        <v>442.46</v>
      </c>
      <c r="CV63">
        <v>410.98</v>
      </c>
      <c r="CW63">
        <v>437.96</v>
      </c>
      <c r="CX63">
        <v>480.64</v>
      </c>
      <c r="CY63">
        <v>492.04</v>
      </c>
      <c r="CZ63">
        <v>572.30999999999995</v>
      </c>
      <c r="DA63">
        <v>570.36</v>
      </c>
      <c r="DB63">
        <v>484.19</v>
      </c>
      <c r="DC63">
        <v>427.43</v>
      </c>
      <c r="DD63">
        <v>463.62</v>
      </c>
      <c r="DE63">
        <v>460.74</v>
      </c>
      <c r="DF63">
        <v>523.21</v>
      </c>
      <c r="DG63">
        <v>479.11</v>
      </c>
      <c r="DH63">
        <v>478.34</v>
      </c>
      <c r="DI63">
        <v>600.64</v>
      </c>
      <c r="DJ63">
        <v>517.55999999999995</v>
      </c>
      <c r="DK63">
        <v>420.17</v>
      </c>
      <c r="DL63">
        <v>517.41</v>
      </c>
      <c r="DM63">
        <v>456.95</v>
      </c>
      <c r="DN63">
        <v>443.4</v>
      </c>
      <c r="DO63">
        <v>459.83</v>
      </c>
      <c r="DP63">
        <v>469.71</v>
      </c>
      <c r="DQ63">
        <v>478.63</v>
      </c>
      <c r="DR63">
        <v>489.24</v>
      </c>
      <c r="DS63">
        <v>488.65</v>
      </c>
      <c r="DT63">
        <v>493.2</v>
      </c>
      <c r="DU63">
        <v>471.22</v>
      </c>
      <c r="DV63">
        <v>475.52</v>
      </c>
      <c r="DW63">
        <v>473.73</v>
      </c>
      <c r="DX63">
        <v>569.36</v>
      </c>
      <c r="DY63">
        <v>429.16</v>
      </c>
      <c r="DZ63">
        <v>496.57</v>
      </c>
      <c r="EA63">
        <v>447.59</v>
      </c>
      <c r="EB63">
        <v>556.63</v>
      </c>
      <c r="EC63">
        <v>507.55</v>
      </c>
      <c r="ED63">
        <v>441.46</v>
      </c>
      <c r="EE63">
        <v>388.92</v>
      </c>
      <c r="EF63">
        <v>411.24</v>
      </c>
      <c r="EG63">
        <v>440.73</v>
      </c>
      <c r="EH63">
        <v>442.04</v>
      </c>
      <c r="EI63">
        <v>414.98</v>
      </c>
      <c r="EJ63">
        <v>350.6</v>
      </c>
      <c r="EK63">
        <v>403.52</v>
      </c>
      <c r="EL63">
        <v>384.01</v>
      </c>
      <c r="EM63">
        <v>443.7</v>
      </c>
      <c r="EN63">
        <v>386.49</v>
      </c>
      <c r="EO63">
        <v>361.51</v>
      </c>
      <c r="EP63">
        <v>482.74</v>
      </c>
      <c r="EQ63">
        <v>412.01</v>
      </c>
      <c r="ER63">
        <v>341.47</v>
      </c>
      <c r="ES63">
        <v>425.28</v>
      </c>
      <c r="ET63">
        <v>359.67</v>
      </c>
      <c r="EU63">
        <v>373.47</v>
      </c>
      <c r="EV63">
        <v>368.82</v>
      </c>
      <c r="EW63">
        <v>389.91</v>
      </c>
      <c r="EX63">
        <v>386.73</v>
      </c>
      <c r="EY63">
        <v>408.47</v>
      </c>
      <c r="EZ63">
        <v>373.98</v>
      </c>
      <c r="FA63">
        <v>372.11</v>
      </c>
      <c r="FB63">
        <v>381.78</v>
      </c>
      <c r="FC63">
        <v>371.35</v>
      </c>
      <c r="FD63">
        <v>375.75</v>
      </c>
      <c r="FE63">
        <v>426.25</v>
      </c>
      <c r="FF63">
        <v>336.93</v>
      </c>
      <c r="FG63">
        <v>416.8</v>
      </c>
      <c r="FH63">
        <v>379.5</v>
      </c>
      <c r="FI63">
        <v>466.12</v>
      </c>
      <c r="FJ63">
        <v>425.58</v>
      </c>
      <c r="FK63">
        <v>372.31</v>
      </c>
      <c r="FL63">
        <v>705.14</v>
      </c>
      <c r="FM63">
        <v>694.78</v>
      </c>
      <c r="FN63">
        <v>1023.64</v>
      </c>
      <c r="FO63">
        <v>959.25</v>
      </c>
      <c r="FP63">
        <v>643.86</v>
      </c>
      <c r="FQ63">
        <v>606.65</v>
      </c>
      <c r="FR63">
        <v>591.67999999999995</v>
      </c>
      <c r="FS63">
        <v>676.52</v>
      </c>
      <c r="FT63">
        <v>769.3</v>
      </c>
      <c r="FU63">
        <v>746.61</v>
      </c>
      <c r="FV63">
        <v>946.87</v>
      </c>
      <c r="FW63">
        <v>977.35</v>
      </c>
      <c r="FX63">
        <v>870.52</v>
      </c>
      <c r="FY63">
        <v>651.85</v>
      </c>
      <c r="FZ63">
        <v>783.26</v>
      </c>
      <c r="GA63">
        <v>743.04</v>
      </c>
      <c r="GB63">
        <v>611.27</v>
      </c>
      <c r="GC63">
        <v>747.25</v>
      </c>
      <c r="GD63">
        <v>662.32</v>
      </c>
      <c r="GE63">
        <v>684.6</v>
      </c>
      <c r="GF63">
        <v>692.4</v>
      </c>
      <c r="GG63">
        <v>792.95</v>
      </c>
      <c r="GH63">
        <v>757.77</v>
      </c>
      <c r="GI63">
        <v>663.36</v>
      </c>
      <c r="GJ63">
        <v>722.44</v>
      </c>
      <c r="GK63">
        <v>679.92</v>
      </c>
      <c r="GL63">
        <v>894.53</v>
      </c>
      <c r="GM63">
        <v>686.31</v>
      </c>
      <c r="GN63">
        <v>702.34</v>
      </c>
      <c r="GO63">
        <v>620.91</v>
      </c>
      <c r="GP63">
        <v>758.37</v>
      </c>
      <c r="GQ63">
        <v>746.56</v>
      </c>
      <c r="GR63">
        <v>614.9</v>
      </c>
      <c r="GS63">
        <v>0.27</v>
      </c>
      <c r="GT63">
        <v>2.42</v>
      </c>
      <c r="GU63">
        <v>0.17</v>
      </c>
      <c r="GV63">
        <v>0.31</v>
      </c>
      <c r="GW63">
        <v>0.92</v>
      </c>
      <c r="GX63">
        <v>1.83</v>
      </c>
      <c r="GY63">
        <v>4.87</v>
      </c>
      <c r="GZ63">
        <v>0.8</v>
      </c>
      <c r="HA63">
        <v>0.01</v>
      </c>
      <c r="HB63">
        <v>0.22</v>
      </c>
      <c r="HC63">
        <v>0.49</v>
      </c>
      <c r="HD63">
        <v>0.59</v>
      </c>
      <c r="HE63">
        <v>0.38</v>
      </c>
      <c r="HF63">
        <v>0.13</v>
      </c>
      <c r="HG63">
        <v>0.8</v>
      </c>
      <c r="HH63">
        <v>-0.1</v>
      </c>
      <c r="HI63">
        <v>-0.11</v>
      </c>
      <c r="HJ63">
        <v>-0.16</v>
      </c>
      <c r="HK63">
        <v>7.0000000000000007E-2</v>
      </c>
      <c r="HL63">
        <v>-0.02</v>
      </c>
      <c r="HM63">
        <v>-0.3</v>
      </c>
      <c r="HN63">
        <v>0.21</v>
      </c>
      <c r="HO63">
        <v>-0.01</v>
      </c>
      <c r="HP63">
        <v>0.11</v>
      </c>
      <c r="HQ63">
        <v>-0.09</v>
      </c>
      <c r="HR63">
        <v>-0.06</v>
      </c>
      <c r="HS63">
        <v>-0.1</v>
      </c>
      <c r="HT63">
        <v>-0.14000000000000001</v>
      </c>
      <c r="HU63">
        <v>0.05</v>
      </c>
      <c r="HV63">
        <v>-0.21</v>
      </c>
      <c r="HW63">
        <v>0.03</v>
      </c>
      <c r="HX63">
        <v>0.21</v>
      </c>
      <c r="HY63">
        <v>0.02</v>
      </c>
      <c r="HZ63">
        <v>5.14</v>
      </c>
      <c r="IA63">
        <v>7.09</v>
      </c>
      <c r="IB63">
        <v>5.38</v>
      </c>
      <c r="IC63">
        <v>5.5</v>
      </c>
      <c r="ID63">
        <v>8</v>
      </c>
      <c r="IE63">
        <v>3.06</v>
      </c>
      <c r="IF63">
        <v>8.24</v>
      </c>
      <c r="IG63">
        <v>6.24</v>
      </c>
      <c r="IH63">
        <v>4.38</v>
      </c>
      <c r="II63">
        <v>4.1500000000000004</v>
      </c>
      <c r="IJ63">
        <v>4.41</v>
      </c>
      <c r="IK63">
        <v>2.8</v>
      </c>
      <c r="IL63">
        <v>6.07</v>
      </c>
      <c r="IM63">
        <v>1.81</v>
      </c>
      <c r="IN63">
        <v>4.0199999999999996</v>
      </c>
      <c r="IO63">
        <v>-0.03</v>
      </c>
      <c r="IP63">
        <v>6.23</v>
      </c>
      <c r="IQ63">
        <v>7.56</v>
      </c>
      <c r="IR63">
        <v>5.52</v>
      </c>
      <c r="IS63">
        <v>4.79</v>
      </c>
      <c r="IT63">
        <v>2.11</v>
      </c>
      <c r="IU63">
        <v>5.31</v>
      </c>
      <c r="IV63">
        <v>3.61</v>
      </c>
      <c r="IW63">
        <v>6.67</v>
      </c>
      <c r="IX63">
        <v>7.21</v>
      </c>
      <c r="IY63">
        <v>6.13</v>
      </c>
      <c r="IZ63">
        <v>8.75</v>
      </c>
      <c r="JA63">
        <v>7.54</v>
      </c>
      <c r="JB63">
        <v>4.93</v>
      </c>
      <c r="JC63">
        <v>5.12</v>
      </c>
      <c r="JD63">
        <v>4.49</v>
      </c>
      <c r="JE63">
        <v>6.07</v>
      </c>
      <c r="JF63">
        <v>3.84</v>
      </c>
      <c r="JG63">
        <v>6.03</v>
      </c>
      <c r="JH63">
        <v>7.27</v>
      </c>
      <c r="JI63">
        <v>5.4</v>
      </c>
      <c r="JJ63">
        <v>6.12</v>
      </c>
      <c r="JK63">
        <v>8.89</v>
      </c>
      <c r="JL63">
        <v>2.95</v>
      </c>
      <c r="JM63">
        <v>8.1300000000000008</v>
      </c>
      <c r="JN63">
        <v>6.22</v>
      </c>
      <c r="JO63">
        <v>4.01</v>
      </c>
      <c r="JP63">
        <v>5.55</v>
      </c>
      <c r="JQ63">
        <v>4.5999999999999996</v>
      </c>
      <c r="JR63">
        <v>6.69</v>
      </c>
      <c r="JS63">
        <v>6.27</v>
      </c>
      <c r="JT63">
        <v>5.99</v>
      </c>
      <c r="JU63">
        <v>4.5999999999999996</v>
      </c>
      <c r="JV63">
        <v>3.66</v>
      </c>
      <c r="JW63">
        <v>8.18</v>
      </c>
      <c r="JX63">
        <v>7.21</v>
      </c>
      <c r="JY63">
        <v>6.09</v>
      </c>
      <c r="JZ63">
        <v>5.6</v>
      </c>
      <c r="KA63">
        <v>5.33</v>
      </c>
      <c r="KB63">
        <v>6.68</v>
      </c>
      <c r="KC63">
        <v>3.76</v>
      </c>
      <c r="KD63">
        <v>6.44</v>
      </c>
      <c r="KE63">
        <v>7.95</v>
      </c>
      <c r="KF63">
        <v>6.86</v>
      </c>
      <c r="KG63">
        <v>10.119999999999999</v>
      </c>
      <c r="KH63">
        <v>7.63</v>
      </c>
      <c r="KI63">
        <v>5.42</v>
      </c>
      <c r="KJ63">
        <v>4.8099999999999996</v>
      </c>
      <c r="KK63">
        <v>4.68</v>
      </c>
      <c r="KL63">
        <v>7.43</v>
      </c>
      <c r="KM63">
        <v>4.1100000000000003</v>
      </c>
    </row>
    <row r="64" spans="1:299" x14ac:dyDescent="0.25">
      <c r="A64">
        <v>62</v>
      </c>
      <c r="B64" s="1">
        <v>42309</v>
      </c>
      <c r="C64">
        <v>962.84</v>
      </c>
      <c r="D64">
        <v>990.96</v>
      </c>
      <c r="E64">
        <v>1031.1099999999999</v>
      </c>
      <c r="F64">
        <v>1074.8399999999999</v>
      </c>
      <c r="G64">
        <v>995.05</v>
      </c>
      <c r="H64">
        <v>1028.8</v>
      </c>
      <c r="I64">
        <v>969.3</v>
      </c>
      <c r="J64">
        <v>952.82</v>
      </c>
      <c r="K64">
        <v>1002.89</v>
      </c>
      <c r="L64">
        <v>890.48</v>
      </c>
      <c r="M64">
        <v>912.72</v>
      </c>
      <c r="N64">
        <v>906.96</v>
      </c>
      <c r="O64">
        <v>896.79</v>
      </c>
      <c r="P64">
        <v>871.9</v>
      </c>
      <c r="Q64">
        <v>936.37</v>
      </c>
      <c r="R64">
        <v>858.69</v>
      </c>
      <c r="S64">
        <v>889.62</v>
      </c>
      <c r="T64">
        <v>866.6</v>
      </c>
      <c r="U64">
        <v>886.92</v>
      </c>
      <c r="V64">
        <v>1001.46</v>
      </c>
      <c r="W64">
        <v>891.23</v>
      </c>
      <c r="X64">
        <v>885.53</v>
      </c>
      <c r="Y64">
        <v>1084.25</v>
      </c>
      <c r="Z64">
        <v>1043.9100000000001</v>
      </c>
      <c r="AA64">
        <v>997.95</v>
      </c>
      <c r="AB64">
        <v>992.68</v>
      </c>
      <c r="AC64">
        <v>1057.0899999999999</v>
      </c>
      <c r="AD64">
        <v>949.81</v>
      </c>
      <c r="AE64">
        <v>975.18</v>
      </c>
      <c r="AF64">
        <v>956.37</v>
      </c>
      <c r="AG64">
        <v>976.53</v>
      </c>
      <c r="AH64">
        <v>963.68</v>
      </c>
      <c r="AI64">
        <v>1002.36</v>
      </c>
      <c r="AJ64">
        <v>515.5</v>
      </c>
      <c r="AK64">
        <v>560.01</v>
      </c>
      <c r="AL64">
        <v>583.20000000000005</v>
      </c>
      <c r="AM64">
        <v>609.01</v>
      </c>
      <c r="AN64">
        <v>568.04999999999995</v>
      </c>
      <c r="AO64">
        <v>532.37</v>
      </c>
      <c r="AP64">
        <v>544.04</v>
      </c>
      <c r="AQ64">
        <v>562.17999999999995</v>
      </c>
      <c r="AR64">
        <v>574.41</v>
      </c>
      <c r="AS64">
        <v>503.68</v>
      </c>
      <c r="AT64">
        <v>530.05999999999995</v>
      </c>
      <c r="AU64">
        <v>536.89</v>
      </c>
      <c r="AV64">
        <v>518.21</v>
      </c>
      <c r="AW64">
        <v>488.06</v>
      </c>
      <c r="AX64">
        <v>535.25</v>
      </c>
      <c r="AY64">
        <v>486.72</v>
      </c>
      <c r="AZ64">
        <v>506.66</v>
      </c>
      <c r="BA64">
        <v>495.18</v>
      </c>
      <c r="BB64">
        <v>481.74</v>
      </c>
      <c r="BC64">
        <v>510.25</v>
      </c>
      <c r="BD64">
        <v>488.24</v>
      </c>
      <c r="BE64">
        <v>474.29</v>
      </c>
      <c r="BF64">
        <v>530.16</v>
      </c>
      <c r="BG64">
        <v>518.41</v>
      </c>
      <c r="BH64">
        <v>503.92</v>
      </c>
      <c r="BI64">
        <v>481.91</v>
      </c>
      <c r="BJ64">
        <v>519.39</v>
      </c>
      <c r="BK64">
        <v>525.99</v>
      </c>
      <c r="BL64">
        <v>549.71</v>
      </c>
      <c r="BM64">
        <v>552.83000000000004</v>
      </c>
      <c r="BN64">
        <v>534.07000000000005</v>
      </c>
      <c r="BO64">
        <v>552.70000000000005</v>
      </c>
      <c r="BP64">
        <v>564.4</v>
      </c>
      <c r="BQ64">
        <v>447.34</v>
      </c>
      <c r="BR64">
        <v>430.95</v>
      </c>
      <c r="BS64">
        <v>447.91</v>
      </c>
      <c r="BT64">
        <v>465.83</v>
      </c>
      <c r="BU64">
        <v>427</v>
      </c>
      <c r="BV64">
        <v>496.43</v>
      </c>
      <c r="BW64">
        <v>425.26</v>
      </c>
      <c r="BX64">
        <v>390.64</v>
      </c>
      <c r="BY64">
        <v>428.48</v>
      </c>
      <c r="BZ64">
        <v>386.8</v>
      </c>
      <c r="CA64">
        <v>382.66</v>
      </c>
      <c r="CB64">
        <v>370.07</v>
      </c>
      <c r="CC64">
        <v>378.58</v>
      </c>
      <c r="CD64">
        <v>383.84</v>
      </c>
      <c r="CE64">
        <v>401.12</v>
      </c>
      <c r="CF64">
        <v>371.97</v>
      </c>
      <c r="CG64">
        <v>382.96</v>
      </c>
      <c r="CH64">
        <v>371.42</v>
      </c>
      <c r="CI64">
        <v>405.18</v>
      </c>
      <c r="CJ64">
        <v>491.21</v>
      </c>
      <c r="CK64">
        <v>402.99</v>
      </c>
      <c r="CL64">
        <v>411.24</v>
      </c>
      <c r="CM64">
        <v>554.09</v>
      </c>
      <c r="CN64">
        <v>525.5</v>
      </c>
      <c r="CO64">
        <v>494.03</v>
      </c>
      <c r="CP64">
        <v>510.77</v>
      </c>
      <c r="CQ64">
        <v>537.70000000000005</v>
      </c>
      <c r="CR64">
        <v>423.82</v>
      </c>
      <c r="CS64">
        <v>425.47</v>
      </c>
      <c r="CT64">
        <v>403.54</v>
      </c>
      <c r="CU64">
        <v>442.46</v>
      </c>
      <c r="CV64">
        <v>410.98</v>
      </c>
      <c r="CW64">
        <v>437.96</v>
      </c>
      <c r="CX64">
        <v>481.99</v>
      </c>
      <c r="CY64">
        <v>493.76</v>
      </c>
      <c r="CZ64">
        <v>574.77</v>
      </c>
      <c r="DA64">
        <v>570.59</v>
      </c>
      <c r="DB64">
        <v>487.1</v>
      </c>
      <c r="DC64">
        <v>427.35</v>
      </c>
      <c r="DD64">
        <v>464.5</v>
      </c>
      <c r="DE64">
        <v>462.76</v>
      </c>
      <c r="DF64">
        <v>527.19000000000005</v>
      </c>
      <c r="DG64">
        <v>481.03</v>
      </c>
      <c r="DH64">
        <v>480.83</v>
      </c>
      <c r="DI64">
        <v>602.69000000000005</v>
      </c>
      <c r="DJ64">
        <v>517.87</v>
      </c>
      <c r="DK64">
        <v>439.46</v>
      </c>
      <c r="DL64">
        <v>517.72</v>
      </c>
      <c r="DM64">
        <v>459.1</v>
      </c>
      <c r="DN64">
        <v>444.51</v>
      </c>
      <c r="DO64">
        <v>460.47</v>
      </c>
      <c r="DP64">
        <v>469.24</v>
      </c>
      <c r="DQ64">
        <v>479.3</v>
      </c>
      <c r="DR64">
        <v>490.46</v>
      </c>
      <c r="DS64">
        <v>491.19</v>
      </c>
      <c r="DT64">
        <v>494.09</v>
      </c>
      <c r="DU64">
        <v>471.41</v>
      </c>
      <c r="DV64">
        <v>477.33</v>
      </c>
      <c r="DW64">
        <v>474.77</v>
      </c>
      <c r="DX64">
        <v>572.66</v>
      </c>
      <c r="DY64">
        <v>431.18</v>
      </c>
      <c r="DZ64">
        <v>497.86</v>
      </c>
      <c r="EA64">
        <v>449.69</v>
      </c>
      <c r="EB64">
        <v>557.19000000000005</v>
      </c>
      <c r="EC64">
        <v>508.98</v>
      </c>
      <c r="ED64">
        <v>442.74</v>
      </c>
      <c r="EE64">
        <v>390.51</v>
      </c>
      <c r="EF64">
        <v>413.75</v>
      </c>
      <c r="EG64">
        <v>444.12</v>
      </c>
      <c r="EH64">
        <v>442.31</v>
      </c>
      <c r="EI64">
        <v>419.34</v>
      </c>
      <c r="EJ64">
        <v>350.43</v>
      </c>
      <c r="EK64">
        <v>404.89</v>
      </c>
      <c r="EL64">
        <v>386.93</v>
      </c>
      <c r="EM64">
        <v>449.38</v>
      </c>
      <c r="EN64">
        <v>388.62</v>
      </c>
      <c r="EO64">
        <v>364.76</v>
      </c>
      <c r="EP64">
        <v>486.41</v>
      </c>
      <c r="EQ64">
        <v>417.12</v>
      </c>
      <c r="ER64">
        <v>344.78</v>
      </c>
      <c r="ES64">
        <v>425.74</v>
      </c>
      <c r="ET64">
        <v>362.66</v>
      </c>
      <c r="EU64">
        <v>375.11</v>
      </c>
      <c r="EV64">
        <v>369.74</v>
      </c>
      <c r="EW64">
        <v>389.21</v>
      </c>
      <c r="EX64">
        <v>387.19</v>
      </c>
      <c r="EY64">
        <v>409.81</v>
      </c>
      <c r="EZ64">
        <v>377.65</v>
      </c>
      <c r="FA64">
        <v>373.53</v>
      </c>
      <c r="FB64">
        <v>381.17</v>
      </c>
      <c r="FC64">
        <v>374.02</v>
      </c>
      <c r="FD64">
        <v>377.07</v>
      </c>
      <c r="FE64">
        <v>431.28</v>
      </c>
      <c r="FF64">
        <v>339.8</v>
      </c>
      <c r="FG64">
        <v>418.71</v>
      </c>
      <c r="FH64">
        <v>382.58</v>
      </c>
      <c r="FI64">
        <v>466.96</v>
      </c>
      <c r="FJ64">
        <v>427.66</v>
      </c>
      <c r="FK64">
        <v>374.24</v>
      </c>
      <c r="FL64">
        <v>706.06</v>
      </c>
      <c r="FM64">
        <v>694.85</v>
      </c>
      <c r="FN64">
        <v>1023.64</v>
      </c>
      <c r="FO64">
        <v>959.25</v>
      </c>
      <c r="FP64">
        <v>643.86</v>
      </c>
      <c r="FQ64">
        <v>606.65</v>
      </c>
      <c r="FR64">
        <v>591.67999999999995</v>
      </c>
      <c r="FS64">
        <v>676.52</v>
      </c>
      <c r="FT64">
        <v>769.91</v>
      </c>
      <c r="FU64">
        <v>748.18</v>
      </c>
      <c r="FV64">
        <v>946.87</v>
      </c>
      <c r="FW64">
        <v>974.71</v>
      </c>
      <c r="FX64">
        <v>857.46</v>
      </c>
      <c r="FY64">
        <v>714.23</v>
      </c>
      <c r="FZ64">
        <v>783.26</v>
      </c>
      <c r="GA64">
        <v>743.04</v>
      </c>
      <c r="GB64">
        <v>611.27</v>
      </c>
      <c r="GC64">
        <v>747.25</v>
      </c>
      <c r="GD64">
        <v>662.32</v>
      </c>
      <c r="GE64">
        <v>685.69</v>
      </c>
      <c r="GF64">
        <v>693.44</v>
      </c>
      <c r="GG64">
        <v>792.95</v>
      </c>
      <c r="GH64">
        <v>757.77</v>
      </c>
      <c r="GI64">
        <v>664.95</v>
      </c>
      <c r="GJ64">
        <v>722.73</v>
      </c>
      <c r="GK64">
        <v>680.53</v>
      </c>
      <c r="GL64">
        <v>894.53</v>
      </c>
      <c r="GM64">
        <v>686.31</v>
      </c>
      <c r="GN64">
        <v>702.34</v>
      </c>
      <c r="GO64">
        <v>620.91</v>
      </c>
      <c r="GP64">
        <v>758.37</v>
      </c>
      <c r="GQ64">
        <v>746.56</v>
      </c>
      <c r="GR64">
        <v>614.9</v>
      </c>
      <c r="GS64">
        <v>0.28000000000000003</v>
      </c>
      <c r="GT64">
        <v>0.35</v>
      </c>
      <c r="GU64">
        <v>0.43</v>
      </c>
      <c r="GV64">
        <v>0.04</v>
      </c>
      <c r="GW64">
        <v>0.6</v>
      </c>
      <c r="GX64">
        <v>-0.02</v>
      </c>
      <c r="GY64">
        <v>0.19</v>
      </c>
      <c r="GZ64">
        <v>0.44</v>
      </c>
      <c r="HA64">
        <v>0.76</v>
      </c>
      <c r="HB64">
        <v>0.4</v>
      </c>
      <c r="HC64">
        <v>0.52</v>
      </c>
      <c r="HD64">
        <v>0.34</v>
      </c>
      <c r="HE64">
        <v>0.06</v>
      </c>
      <c r="HF64">
        <v>4.59</v>
      </c>
      <c r="HG64">
        <v>0.06</v>
      </c>
      <c r="HH64">
        <v>0.47</v>
      </c>
      <c r="HI64">
        <v>0.25</v>
      </c>
      <c r="HJ64">
        <v>0.14000000000000001</v>
      </c>
      <c r="HK64">
        <v>-0.1</v>
      </c>
      <c r="HL64">
        <v>0.14000000000000001</v>
      </c>
      <c r="HM64">
        <v>0.25</v>
      </c>
      <c r="HN64">
        <v>0.52</v>
      </c>
      <c r="HO64">
        <v>0.18</v>
      </c>
      <c r="HP64">
        <v>0.04</v>
      </c>
      <c r="HQ64">
        <v>0.38</v>
      </c>
      <c r="HR64">
        <v>0.22</v>
      </c>
      <c r="HS64">
        <v>0.57999999999999996</v>
      </c>
      <c r="HT64">
        <v>0.47</v>
      </c>
      <c r="HU64">
        <v>0.26</v>
      </c>
      <c r="HV64">
        <v>0.47</v>
      </c>
      <c r="HW64">
        <v>0.1</v>
      </c>
      <c r="HX64">
        <v>0.28000000000000003</v>
      </c>
      <c r="HY64">
        <v>0.28999999999999998</v>
      </c>
      <c r="HZ64">
        <v>5.43</v>
      </c>
      <c r="IA64">
        <v>7.46</v>
      </c>
      <c r="IB64">
        <v>5.83</v>
      </c>
      <c r="IC64">
        <v>5.54</v>
      </c>
      <c r="ID64">
        <v>8.65</v>
      </c>
      <c r="IE64">
        <v>3.04</v>
      </c>
      <c r="IF64">
        <v>8.44</v>
      </c>
      <c r="IG64">
        <v>6.71</v>
      </c>
      <c r="IH64">
        <v>5.17</v>
      </c>
      <c r="II64">
        <v>4.57</v>
      </c>
      <c r="IJ64">
        <v>4.95</v>
      </c>
      <c r="IK64">
        <v>3.15</v>
      </c>
      <c r="IL64">
        <v>6.13</v>
      </c>
      <c r="IM64">
        <v>6.49</v>
      </c>
      <c r="IN64">
        <v>4.08</v>
      </c>
      <c r="IO64">
        <v>0.44</v>
      </c>
      <c r="IP64">
        <v>6.49</v>
      </c>
      <c r="IQ64">
        <v>7.71</v>
      </c>
      <c r="IR64">
        <v>5.41</v>
      </c>
      <c r="IS64">
        <v>4.93</v>
      </c>
      <c r="IT64">
        <v>2.36</v>
      </c>
      <c r="IU64">
        <v>5.86</v>
      </c>
      <c r="IV64">
        <v>3.79</v>
      </c>
      <c r="IW64">
        <v>6.72</v>
      </c>
      <c r="IX64">
        <v>7.61</v>
      </c>
      <c r="IY64">
        <v>6.37</v>
      </c>
      <c r="IZ64">
        <v>9.3800000000000008</v>
      </c>
      <c r="JA64">
        <v>8.0399999999999991</v>
      </c>
      <c r="JB64">
        <v>5.2</v>
      </c>
      <c r="JC64">
        <v>5.61</v>
      </c>
      <c r="JD64">
        <v>4.59</v>
      </c>
      <c r="JE64">
        <v>6.37</v>
      </c>
      <c r="JF64">
        <v>4.1399999999999997</v>
      </c>
      <c r="JG64">
        <v>6.12</v>
      </c>
      <c r="JH64">
        <v>7.57</v>
      </c>
      <c r="JI64">
        <v>5.8</v>
      </c>
      <c r="JJ64">
        <v>5.78</v>
      </c>
      <c r="JK64">
        <v>9.35</v>
      </c>
      <c r="JL64">
        <v>3.28</v>
      </c>
      <c r="JM64">
        <v>8.48</v>
      </c>
      <c r="JN64">
        <v>5.88</v>
      </c>
      <c r="JO64">
        <v>4.58</v>
      </c>
      <c r="JP64">
        <v>5.17</v>
      </c>
      <c r="JQ64">
        <v>5.67</v>
      </c>
      <c r="JR64">
        <v>6.48</v>
      </c>
      <c r="JS64">
        <v>6.35</v>
      </c>
      <c r="JT64">
        <v>10.3</v>
      </c>
      <c r="JU64">
        <v>3.95</v>
      </c>
      <c r="JV64">
        <v>0.16</v>
      </c>
      <c r="JW64">
        <v>7.54</v>
      </c>
      <c r="JX64">
        <v>7.3</v>
      </c>
      <c r="JY64">
        <v>5.9</v>
      </c>
      <c r="JZ64">
        <v>5.94</v>
      </c>
      <c r="KA64">
        <v>6.2</v>
      </c>
      <c r="KB64">
        <v>6.61</v>
      </c>
      <c r="KC64">
        <v>4.0999999999999996</v>
      </c>
      <c r="KD64">
        <v>6.55</v>
      </c>
      <c r="KE64">
        <v>8.07</v>
      </c>
      <c r="KF64">
        <v>6.5</v>
      </c>
      <c r="KG64">
        <v>10.35</v>
      </c>
      <c r="KH64">
        <v>8.52</v>
      </c>
      <c r="KI64">
        <v>5.6</v>
      </c>
      <c r="KJ64">
        <v>5.43</v>
      </c>
      <c r="KK64">
        <v>5</v>
      </c>
      <c r="KL64">
        <v>7.32</v>
      </c>
      <c r="KM64">
        <v>4.18</v>
      </c>
    </row>
    <row r="65" spans="1:299" x14ac:dyDescent="0.25">
      <c r="A65">
        <v>63</v>
      </c>
      <c r="B65" s="1">
        <v>42339</v>
      </c>
      <c r="C65">
        <v>963.39</v>
      </c>
      <c r="D65">
        <v>995.18</v>
      </c>
      <c r="E65">
        <v>1032.3</v>
      </c>
      <c r="F65">
        <v>1068.72</v>
      </c>
      <c r="G65">
        <v>995.46</v>
      </c>
      <c r="H65">
        <v>1025.8</v>
      </c>
      <c r="I65">
        <v>973.02</v>
      </c>
      <c r="J65">
        <v>988.34</v>
      </c>
      <c r="K65">
        <v>1009.13</v>
      </c>
      <c r="L65">
        <v>889.98</v>
      </c>
      <c r="M65">
        <v>912.49</v>
      </c>
      <c r="N65">
        <v>905</v>
      </c>
      <c r="O65">
        <v>895.69</v>
      </c>
      <c r="P65">
        <v>868.88</v>
      </c>
      <c r="Q65">
        <v>934.24</v>
      </c>
      <c r="R65">
        <v>858.4</v>
      </c>
      <c r="S65">
        <v>891.27</v>
      </c>
      <c r="T65">
        <v>864.05</v>
      </c>
      <c r="U65">
        <v>887.5</v>
      </c>
      <c r="V65">
        <v>1001.61</v>
      </c>
      <c r="W65">
        <v>891.55</v>
      </c>
      <c r="X65">
        <v>881.99</v>
      </c>
      <c r="Y65">
        <v>1081.69</v>
      </c>
      <c r="Z65">
        <v>1045.3399999999999</v>
      </c>
      <c r="AA65">
        <v>999.77</v>
      </c>
      <c r="AB65">
        <v>996.29</v>
      </c>
      <c r="AC65">
        <v>1055.4100000000001</v>
      </c>
      <c r="AD65">
        <v>952.01</v>
      </c>
      <c r="AE65">
        <v>975.71</v>
      </c>
      <c r="AF65">
        <v>957.68</v>
      </c>
      <c r="AG65">
        <v>980.45</v>
      </c>
      <c r="AH65">
        <v>958.47</v>
      </c>
      <c r="AI65">
        <v>1005.84</v>
      </c>
      <c r="AJ65">
        <v>516.05999999999995</v>
      </c>
      <c r="AK65">
        <v>561.4</v>
      </c>
      <c r="AL65">
        <v>584.39</v>
      </c>
      <c r="AM65">
        <v>602.89</v>
      </c>
      <c r="AN65">
        <v>568.46</v>
      </c>
      <c r="AO65">
        <v>529.03</v>
      </c>
      <c r="AP65">
        <v>547.76</v>
      </c>
      <c r="AQ65">
        <v>557.59</v>
      </c>
      <c r="AR65">
        <v>580.99</v>
      </c>
      <c r="AS65">
        <v>503.87</v>
      </c>
      <c r="AT65">
        <v>529.83000000000004</v>
      </c>
      <c r="AU65">
        <v>534.5</v>
      </c>
      <c r="AV65">
        <v>518.54</v>
      </c>
      <c r="AW65">
        <v>485.06</v>
      </c>
      <c r="AX65">
        <v>533.12</v>
      </c>
      <c r="AY65">
        <v>486.43</v>
      </c>
      <c r="AZ65">
        <v>506.97</v>
      </c>
      <c r="BA65">
        <v>492.63</v>
      </c>
      <c r="BB65">
        <v>484.3</v>
      </c>
      <c r="BC65">
        <v>510.4</v>
      </c>
      <c r="BD65">
        <v>488.56</v>
      </c>
      <c r="BE65">
        <v>470.75</v>
      </c>
      <c r="BF65">
        <v>527.6</v>
      </c>
      <c r="BG65">
        <v>519.84</v>
      </c>
      <c r="BH65">
        <v>506.13</v>
      </c>
      <c r="BI65">
        <v>485.39</v>
      </c>
      <c r="BJ65">
        <v>519.36</v>
      </c>
      <c r="BK65">
        <v>528.19000000000005</v>
      </c>
      <c r="BL65">
        <v>550.19000000000005</v>
      </c>
      <c r="BM65">
        <v>553.82000000000005</v>
      </c>
      <c r="BN65">
        <v>537.99</v>
      </c>
      <c r="BO65">
        <v>547.49</v>
      </c>
      <c r="BP65">
        <v>567.88</v>
      </c>
      <c r="BQ65">
        <v>447.33</v>
      </c>
      <c r="BR65">
        <v>433.78</v>
      </c>
      <c r="BS65">
        <v>447.91</v>
      </c>
      <c r="BT65">
        <v>465.83</v>
      </c>
      <c r="BU65">
        <v>427</v>
      </c>
      <c r="BV65">
        <v>496.77</v>
      </c>
      <c r="BW65">
        <v>425.26</v>
      </c>
      <c r="BX65">
        <v>430.75</v>
      </c>
      <c r="BY65">
        <v>428.14</v>
      </c>
      <c r="BZ65">
        <v>386.11</v>
      </c>
      <c r="CA65">
        <v>382.66</v>
      </c>
      <c r="CB65">
        <v>370.5</v>
      </c>
      <c r="CC65">
        <v>377.15</v>
      </c>
      <c r="CD65">
        <v>383.82</v>
      </c>
      <c r="CE65">
        <v>401.12</v>
      </c>
      <c r="CF65">
        <v>371.97</v>
      </c>
      <c r="CG65">
        <v>384.3</v>
      </c>
      <c r="CH65">
        <v>371.42</v>
      </c>
      <c r="CI65">
        <v>403.2</v>
      </c>
      <c r="CJ65">
        <v>491.21</v>
      </c>
      <c r="CK65">
        <v>402.99</v>
      </c>
      <c r="CL65">
        <v>411.24</v>
      </c>
      <c r="CM65">
        <v>554.09</v>
      </c>
      <c r="CN65">
        <v>525.5</v>
      </c>
      <c r="CO65">
        <v>493.64</v>
      </c>
      <c r="CP65">
        <v>510.9</v>
      </c>
      <c r="CQ65">
        <v>536.04999999999995</v>
      </c>
      <c r="CR65">
        <v>423.82</v>
      </c>
      <c r="CS65">
        <v>425.52</v>
      </c>
      <c r="CT65">
        <v>403.86</v>
      </c>
      <c r="CU65">
        <v>442.46</v>
      </c>
      <c r="CV65">
        <v>410.98</v>
      </c>
      <c r="CW65">
        <v>437.96</v>
      </c>
      <c r="CX65">
        <v>482.28</v>
      </c>
      <c r="CY65">
        <v>495.89</v>
      </c>
      <c r="CZ65">
        <v>575.46</v>
      </c>
      <c r="DA65">
        <v>567.33000000000004</v>
      </c>
      <c r="DB65">
        <v>487.29</v>
      </c>
      <c r="DC65">
        <v>426.11</v>
      </c>
      <c r="DD65">
        <v>466.27</v>
      </c>
      <c r="DE65">
        <v>480.02</v>
      </c>
      <c r="DF65">
        <v>530.46</v>
      </c>
      <c r="DG65">
        <v>480.74</v>
      </c>
      <c r="DH65">
        <v>480.69</v>
      </c>
      <c r="DI65">
        <v>601.36</v>
      </c>
      <c r="DJ65">
        <v>517.25</v>
      </c>
      <c r="DK65">
        <v>437.92</v>
      </c>
      <c r="DL65">
        <v>516.53</v>
      </c>
      <c r="DM65">
        <v>458.96</v>
      </c>
      <c r="DN65">
        <v>445.36</v>
      </c>
      <c r="DO65">
        <v>459.13</v>
      </c>
      <c r="DP65">
        <v>469.57</v>
      </c>
      <c r="DQ65">
        <v>479.35</v>
      </c>
      <c r="DR65">
        <v>490.66</v>
      </c>
      <c r="DS65">
        <v>489.22</v>
      </c>
      <c r="DT65">
        <v>492.9</v>
      </c>
      <c r="DU65">
        <v>472.07</v>
      </c>
      <c r="DV65">
        <v>478.19</v>
      </c>
      <c r="DW65">
        <v>476.48</v>
      </c>
      <c r="DX65">
        <v>571.74</v>
      </c>
      <c r="DY65">
        <v>432.17</v>
      </c>
      <c r="DZ65">
        <v>498.11</v>
      </c>
      <c r="EA65">
        <v>450.32</v>
      </c>
      <c r="EB65">
        <v>559.41999999999996</v>
      </c>
      <c r="EC65">
        <v>506.23</v>
      </c>
      <c r="ED65">
        <v>444.29</v>
      </c>
      <c r="EE65">
        <v>390.94</v>
      </c>
      <c r="EF65">
        <v>414.79</v>
      </c>
      <c r="EG65">
        <v>445.01</v>
      </c>
      <c r="EH65">
        <v>437.89</v>
      </c>
      <c r="EI65">
        <v>419.63</v>
      </c>
      <c r="EJ65">
        <v>348.22</v>
      </c>
      <c r="EK65">
        <v>407.65</v>
      </c>
      <c r="EL65">
        <v>383.76</v>
      </c>
      <c r="EM65">
        <v>454.55</v>
      </c>
      <c r="EN65">
        <v>388.78</v>
      </c>
      <c r="EO65">
        <v>364.61</v>
      </c>
      <c r="EP65">
        <v>484.22</v>
      </c>
      <c r="EQ65">
        <v>417.37</v>
      </c>
      <c r="ER65">
        <v>342.68</v>
      </c>
      <c r="ES65">
        <v>424.04</v>
      </c>
      <c r="ET65">
        <v>362.44</v>
      </c>
      <c r="EU65">
        <v>375.34</v>
      </c>
      <c r="EV65">
        <v>367.85</v>
      </c>
      <c r="EW65">
        <v>391.27</v>
      </c>
      <c r="EX65">
        <v>387.31</v>
      </c>
      <c r="EY65">
        <v>410.1</v>
      </c>
      <c r="EZ65">
        <v>374.81</v>
      </c>
      <c r="FA65">
        <v>371.73</v>
      </c>
      <c r="FB65">
        <v>382.23</v>
      </c>
      <c r="FC65">
        <v>375.67</v>
      </c>
      <c r="FD65">
        <v>379.78</v>
      </c>
      <c r="FE65">
        <v>431.24</v>
      </c>
      <c r="FF65">
        <v>341.22</v>
      </c>
      <c r="FG65">
        <v>419.09</v>
      </c>
      <c r="FH65">
        <v>383.27</v>
      </c>
      <c r="FI65">
        <v>470.37</v>
      </c>
      <c r="FJ65">
        <v>423.64</v>
      </c>
      <c r="FK65">
        <v>376.56</v>
      </c>
      <c r="FL65">
        <v>706.06</v>
      </c>
      <c r="FM65">
        <v>699.43</v>
      </c>
      <c r="FN65">
        <v>1023.64</v>
      </c>
      <c r="FO65">
        <v>959.25</v>
      </c>
      <c r="FP65">
        <v>643.86</v>
      </c>
      <c r="FQ65">
        <v>607.07000000000005</v>
      </c>
      <c r="FR65">
        <v>591.67999999999995</v>
      </c>
      <c r="FS65">
        <v>746</v>
      </c>
      <c r="FT65">
        <v>769.3</v>
      </c>
      <c r="FU65">
        <v>746.83</v>
      </c>
      <c r="FV65">
        <v>946.87</v>
      </c>
      <c r="FW65">
        <v>975.88</v>
      </c>
      <c r="FX65">
        <v>854.2</v>
      </c>
      <c r="FY65">
        <v>714.16</v>
      </c>
      <c r="FZ65">
        <v>783.26</v>
      </c>
      <c r="GA65">
        <v>743.04</v>
      </c>
      <c r="GB65">
        <v>613.41</v>
      </c>
      <c r="GC65">
        <v>747.25</v>
      </c>
      <c r="GD65">
        <v>659.07</v>
      </c>
      <c r="GE65">
        <v>685.69</v>
      </c>
      <c r="GF65">
        <v>693.44</v>
      </c>
      <c r="GG65">
        <v>792.95</v>
      </c>
      <c r="GH65">
        <v>757.77</v>
      </c>
      <c r="GI65">
        <v>664.95</v>
      </c>
      <c r="GJ65">
        <v>722.15</v>
      </c>
      <c r="GK65">
        <v>680.74</v>
      </c>
      <c r="GL65">
        <v>891.76</v>
      </c>
      <c r="GM65">
        <v>686.31</v>
      </c>
      <c r="GN65">
        <v>702.41</v>
      </c>
      <c r="GO65">
        <v>621.4</v>
      </c>
      <c r="GP65">
        <v>758.37</v>
      </c>
      <c r="GQ65">
        <v>746.56</v>
      </c>
      <c r="GR65">
        <v>614.9</v>
      </c>
      <c r="GS65">
        <v>0.06</v>
      </c>
      <c r="GT65">
        <v>0.43</v>
      </c>
      <c r="GU65">
        <v>0.12</v>
      </c>
      <c r="GV65">
        <v>-0.56999999999999995</v>
      </c>
      <c r="GW65">
        <v>0.04</v>
      </c>
      <c r="GX65">
        <v>-0.28999999999999998</v>
      </c>
      <c r="GY65">
        <v>0.38</v>
      </c>
      <c r="GZ65">
        <v>3.73</v>
      </c>
      <c r="HA65">
        <v>0.62</v>
      </c>
      <c r="HB65">
        <v>-0.06</v>
      </c>
      <c r="HC65">
        <v>-0.03</v>
      </c>
      <c r="HD65">
        <v>-0.22</v>
      </c>
      <c r="HE65">
        <v>-0.12</v>
      </c>
      <c r="HF65">
        <v>-0.35</v>
      </c>
      <c r="HG65">
        <v>-0.23</v>
      </c>
      <c r="HH65">
        <v>-0.03</v>
      </c>
      <c r="HI65">
        <v>0.19</v>
      </c>
      <c r="HJ65">
        <v>-0.28999999999999998</v>
      </c>
      <c r="HK65">
        <v>7.0000000000000007E-2</v>
      </c>
      <c r="HL65">
        <v>0.01</v>
      </c>
      <c r="HM65">
        <v>0.04</v>
      </c>
      <c r="HN65">
        <v>-0.4</v>
      </c>
      <c r="HO65">
        <v>-0.24</v>
      </c>
      <c r="HP65">
        <v>0.14000000000000001</v>
      </c>
      <c r="HQ65">
        <v>0.18</v>
      </c>
      <c r="HR65">
        <v>0.36</v>
      </c>
      <c r="HS65">
        <v>-0.16</v>
      </c>
      <c r="HT65">
        <v>0.23</v>
      </c>
      <c r="HU65">
        <v>0.05</v>
      </c>
      <c r="HV65">
        <v>0.14000000000000001</v>
      </c>
      <c r="HW65">
        <v>0.4</v>
      </c>
      <c r="HX65">
        <v>-0.54</v>
      </c>
      <c r="HY65">
        <v>0.35</v>
      </c>
      <c r="HZ65">
        <v>5.5</v>
      </c>
      <c r="IA65">
        <v>7.92</v>
      </c>
      <c r="IB65">
        <v>5.96</v>
      </c>
      <c r="IC65">
        <v>4.9400000000000004</v>
      </c>
      <c r="ID65">
        <v>8.69</v>
      </c>
      <c r="IE65">
        <v>2.75</v>
      </c>
      <c r="IF65">
        <v>8.85</v>
      </c>
      <c r="IG65">
        <v>10.69</v>
      </c>
      <c r="IH65">
        <v>5.82</v>
      </c>
      <c r="II65">
        <v>4.51</v>
      </c>
      <c r="IJ65">
        <v>4.92</v>
      </c>
      <c r="IK65">
        <v>2.92</v>
      </c>
      <c r="IL65">
        <v>6</v>
      </c>
      <c r="IM65">
        <v>6.11</v>
      </c>
      <c r="IN65">
        <v>3.84</v>
      </c>
      <c r="IO65">
        <v>0.41</v>
      </c>
      <c r="IP65">
        <v>6.7</v>
      </c>
      <c r="IQ65">
        <v>7.4</v>
      </c>
      <c r="IR65">
        <v>5.49</v>
      </c>
      <c r="IS65">
        <v>4.95</v>
      </c>
      <c r="IT65">
        <v>2.4</v>
      </c>
      <c r="IU65">
        <v>5.43</v>
      </c>
      <c r="IV65">
        <v>3.54</v>
      </c>
      <c r="IW65">
        <v>6.87</v>
      </c>
      <c r="IX65">
        <v>7.81</v>
      </c>
      <c r="IY65">
        <v>6.75</v>
      </c>
      <c r="IZ65">
        <v>9.2100000000000009</v>
      </c>
      <c r="JA65">
        <v>8.2899999999999991</v>
      </c>
      <c r="JB65">
        <v>5.25</v>
      </c>
      <c r="JC65">
        <v>5.76</v>
      </c>
      <c r="JD65">
        <v>5.01</v>
      </c>
      <c r="JE65">
        <v>5.79</v>
      </c>
      <c r="JF65">
        <v>4.51</v>
      </c>
      <c r="JG65">
        <v>5.5</v>
      </c>
      <c r="JH65">
        <v>7.92</v>
      </c>
      <c r="JI65">
        <v>5.96</v>
      </c>
      <c r="JJ65">
        <v>4.9400000000000004</v>
      </c>
      <c r="JK65">
        <v>8.69</v>
      </c>
      <c r="JL65">
        <v>2.75</v>
      </c>
      <c r="JM65">
        <v>8.85</v>
      </c>
      <c r="JN65">
        <v>10.69</v>
      </c>
      <c r="JO65">
        <v>5.82</v>
      </c>
      <c r="JP65">
        <v>4.51</v>
      </c>
      <c r="JQ65">
        <v>4.92</v>
      </c>
      <c r="JR65">
        <v>2.92</v>
      </c>
      <c r="JS65">
        <v>6</v>
      </c>
      <c r="JT65">
        <v>6.11</v>
      </c>
      <c r="JU65">
        <v>3.84</v>
      </c>
      <c r="JV65">
        <v>0.41</v>
      </c>
      <c r="JW65">
        <v>6.7</v>
      </c>
      <c r="JX65">
        <v>7.4</v>
      </c>
      <c r="JY65">
        <v>5.49</v>
      </c>
      <c r="JZ65">
        <v>4.95</v>
      </c>
      <c r="KA65">
        <v>2.4</v>
      </c>
      <c r="KB65">
        <v>5.43</v>
      </c>
      <c r="KC65">
        <v>3.54</v>
      </c>
      <c r="KD65">
        <v>6.87</v>
      </c>
      <c r="KE65">
        <v>7.81</v>
      </c>
      <c r="KF65">
        <v>6.75</v>
      </c>
      <c r="KG65">
        <v>9.2100000000000009</v>
      </c>
      <c r="KH65">
        <v>8.2899999999999991</v>
      </c>
      <c r="KI65">
        <v>5.25</v>
      </c>
      <c r="KJ65">
        <v>5.76</v>
      </c>
      <c r="KK65">
        <v>5.01</v>
      </c>
      <c r="KL65">
        <v>5.79</v>
      </c>
      <c r="KM65">
        <v>4.51</v>
      </c>
    </row>
    <row r="66" spans="1:299" x14ac:dyDescent="0.25">
      <c r="A66">
        <v>64</v>
      </c>
      <c r="B66" s="1">
        <v>42370</v>
      </c>
      <c r="C66">
        <v>968.7</v>
      </c>
      <c r="D66">
        <v>1000.59</v>
      </c>
      <c r="E66">
        <v>1033.8699999999999</v>
      </c>
      <c r="F66">
        <v>1071.92</v>
      </c>
      <c r="G66">
        <v>993.49</v>
      </c>
      <c r="H66">
        <v>1028.0999999999999</v>
      </c>
      <c r="I66">
        <v>980.78</v>
      </c>
      <c r="J66">
        <v>992.52</v>
      </c>
      <c r="K66">
        <v>1032.9100000000001</v>
      </c>
      <c r="L66">
        <v>899.55</v>
      </c>
      <c r="M66">
        <v>915.68</v>
      </c>
      <c r="N66">
        <v>946.81</v>
      </c>
      <c r="O66">
        <v>906.56</v>
      </c>
      <c r="P66">
        <v>875.48</v>
      </c>
      <c r="Q66">
        <v>933.49</v>
      </c>
      <c r="R66">
        <v>862.94</v>
      </c>
      <c r="S66">
        <v>893.47</v>
      </c>
      <c r="T66">
        <v>875.09</v>
      </c>
      <c r="U66">
        <v>901.15</v>
      </c>
      <c r="V66">
        <v>1004.39</v>
      </c>
      <c r="W66">
        <v>894.09</v>
      </c>
      <c r="X66">
        <v>885.38</v>
      </c>
      <c r="Y66">
        <v>1083.26</v>
      </c>
      <c r="Z66">
        <v>1048.69</v>
      </c>
      <c r="AA66">
        <v>1001.65</v>
      </c>
      <c r="AB66">
        <v>999.97</v>
      </c>
      <c r="AC66">
        <v>1055.68</v>
      </c>
      <c r="AD66">
        <v>952.41</v>
      </c>
      <c r="AE66">
        <v>981.5</v>
      </c>
      <c r="AF66">
        <v>962.22</v>
      </c>
      <c r="AG66">
        <v>986.36</v>
      </c>
      <c r="AH66">
        <v>962.3</v>
      </c>
      <c r="AI66">
        <v>1015.07</v>
      </c>
      <c r="AJ66">
        <v>518.13</v>
      </c>
      <c r="AK66">
        <v>565.83000000000004</v>
      </c>
      <c r="AL66">
        <v>585.20000000000005</v>
      </c>
      <c r="AM66">
        <v>605.41999999999996</v>
      </c>
      <c r="AN66">
        <v>566.49</v>
      </c>
      <c r="AO66">
        <v>531.33000000000004</v>
      </c>
      <c r="AP66">
        <v>555.52</v>
      </c>
      <c r="AQ66">
        <v>561.77</v>
      </c>
      <c r="AR66">
        <v>592.96</v>
      </c>
      <c r="AS66">
        <v>506.91</v>
      </c>
      <c r="AT66">
        <v>525.27</v>
      </c>
      <c r="AU66">
        <v>540.22</v>
      </c>
      <c r="AV66">
        <v>521.29</v>
      </c>
      <c r="AW66">
        <v>491.04</v>
      </c>
      <c r="AX66">
        <v>532.37</v>
      </c>
      <c r="AY66">
        <v>490.98</v>
      </c>
      <c r="AZ66">
        <v>501.95</v>
      </c>
      <c r="BA66">
        <v>495.25</v>
      </c>
      <c r="BB66">
        <v>491.8</v>
      </c>
      <c r="BC66">
        <v>510.92</v>
      </c>
      <c r="BD66">
        <v>491.1</v>
      </c>
      <c r="BE66">
        <v>473.22</v>
      </c>
      <c r="BF66">
        <v>529.16999999999996</v>
      </c>
      <c r="BG66">
        <v>518.55999999999995</v>
      </c>
      <c r="BH66">
        <v>508.42</v>
      </c>
      <c r="BI66">
        <v>489.96</v>
      </c>
      <c r="BJ66">
        <v>519.63</v>
      </c>
      <c r="BK66">
        <v>528.59</v>
      </c>
      <c r="BL66">
        <v>552.65</v>
      </c>
      <c r="BM66">
        <v>555.19000000000005</v>
      </c>
      <c r="BN66">
        <v>543.9</v>
      </c>
      <c r="BO66">
        <v>542.33000000000004</v>
      </c>
      <c r="BP66">
        <v>577.11</v>
      </c>
      <c r="BQ66">
        <v>450.57</v>
      </c>
      <c r="BR66">
        <v>434.76</v>
      </c>
      <c r="BS66">
        <v>448.67</v>
      </c>
      <c r="BT66">
        <v>466.5</v>
      </c>
      <c r="BU66">
        <v>427</v>
      </c>
      <c r="BV66">
        <v>496.77</v>
      </c>
      <c r="BW66">
        <v>425.26</v>
      </c>
      <c r="BX66">
        <v>430.75</v>
      </c>
      <c r="BY66">
        <v>439.95</v>
      </c>
      <c r="BZ66">
        <v>392.64</v>
      </c>
      <c r="CA66">
        <v>390.41</v>
      </c>
      <c r="CB66">
        <v>406.59</v>
      </c>
      <c r="CC66">
        <v>385.27</v>
      </c>
      <c r="CD66">
        <v>384.44</v>
      </c>
      <c r="CE66">
        <v>401.12</v>
      </c>
      <c r="CF66">
        <v>371.96</v>
      </c>
      <c r="CG66">
        <v>391.52</v>
      </c>
      <c r="CH66">
        <v>379.84</v>
      </c>
      <c r="CI66">
        <v>409.35</v>
      </c>
      <c r="CJ66">
        <v>493.47</v>
      </c>
      <c r="CK66">
        <v>402.99</v>
      </c>
      <c r="CL66">
        <v>412.16</v>
      </c>
      <c r="CM66">
        <v>554.09</v>
      </c>
      <c r="CN66">
        <v>530.13</v>
      </c>
      <c r="CO66">
        <v>493.23</v>
      </c>
      <c r="CP66">
        <v>510.01</v>
      </c>
      <c r="CQ66">
        <v>536.04999999999995</v>
      </c>
      <c r="CR66">
        <v>423.82</v>
      </c>
      <c r="CS66">
        <v>428.85</v>
      </c>
      <c r="CT66">
        <v>407.03</v>
      </c>
      <c r="CU66">
        <v>442.46</v>
      </c>
      <c r="CV66">
        <v>419.97</v>
      </c>
      <c r="CW66">
        <v>437.96</v>
      </c>
      <c r="CX66">
        <v>484.93</v>
      </c>
      <c r="CY66">
        <v>498.57</v>
      </c>
      <c r="CZ66">
        <v>576.33000000000004</v>
      </c>
      <c r="DA66">
        <v>569.04</v>
      </c>
      <c r="DB66">
        <v>486.32</v>
      </c>
      <c r="DC66">
        <v>427.04</v>
      </c>
      <c r="DD66">
        <v>470</v>
      </c>
      <c r="DE66">
        <v>482.04</v>
      </c>
      <c r="DF66">
        <v>542.97</v>
      </c>
      <c r="DG66">
        <v>485.93</v>
      </c>
      <c r="DH66">
        <v>482.37</v>
      </c>
      <c r="DI66">
        <v>629.14</v>
      </c>
      <c r="DJ66">
        <v>523.51</v>
      </c>
      <c r="DK66">
        <v>441.25</v>
      </c>
      <c r="DL66">
        <v>516.12</v>
      </c>
      <c r="DM66">
        <v>461.4</v>
      </c>
      <c r="DN66">
        <v>446.47</v>
      </c>
      <c r="DO66">
        <v>465.01</v>
      </c>
      <c r="DP66">
        <v>476.8</v>
      </c>
      <c r="DQ66">
        <v>480.69</v>
      </c>
      <c r="DR66">
        <v>492.03</v>
      </c>
      <c r="DS66">
        <v>491.08</v>
      </c>
      <c r="DT66">
        <v>493.64</v>
      </c>
      <c r="DU66">
        <v>473.58</v>
      </c>
      <c r="DV66">
        <v>479.09</v>
      </c>
      <c r="DW66">
        <v>478.24</v>
      </c>
      <c r="DX66">
        <v>571.91</v>
      </c>
      <c r="DY66">
        <v>432.34</v>
      </c>
      <c r="DZ66">
        <v>501.04</v>
      </c>
      <c r="EA66">
        <v>452.44</v>
      </c>
      <c r="EB66">
        <v>562.78</v>
      </c>
      <c r="EC66">
        <v>508.25</v>
      </c>
      <c r="ED66">
        <v>448.38</v>
      </c>
      <c r="EE66">
        <v>392.5</v>
      </c>
      <c r="EF66">
        <v>418.06</v>
      </c>
      <c r="EG66">
        <v>445.63</v>
      </c>
      <c r="EH66">
        <v>439.73</v>
      </c>
      <c r="EI66">
        <v>418.16</v>
      </c>
      <c r="EJ66">
        <v>349.72</v>
      </c>
      <c r="EK66">
        <v>413.43</v>
      </c>
      <c r="EL66">
        <v>386.64</v>
      </c>
      <c r="EM66">
        <v>463.91</v>
      </c>
      <c r="EN66">
        <v>391.11</v>
      </c>
      <c r="EO66">
        <v>361.48</v>
      </c>
      <c r="EP66">
        <v>489.4</v>
      </c>
      <c r="EQ66">
        <v>419.58</v>
      </c>
      <c r="ER66">
        <v>346.9</v>
      </c>
      <c r="ES66">
        <v>423.45</v>
      </c>
      <c r="ET66">
        <v>365.85</v>
      </c>
      <c r="EU66">
        <v>371.62</v>
      </c>
      <c r="EV66">
        <v>369.8</v>
      </c>
      <c r="EW66">
        <v>397.33</v>
      </c>
      <c r="EX66">
        <v>387.69</v>
      </c>
      <c r="EY66">
        <v>412.23</v>
      </c>
      <c r="EZ66">
        <v>376.76</v>
      </c>
      <c r="FA66">
        <v>372.85</v>
      </c>
      <c r="FB66">
        <v>381.28</v>
      </c>
      <c r="FC66">
        <v>377.36</v>
      </c>
      <c r="FD66">
        <v>383.35</v>
      </c>
      <c r="FE66">
        <v>431.46</v>
      </c>
      <c r="FF66">
        <v>341.5</v>
      </c>
      <c r="FG66">
        <v>420.98</v>
      </c>
      <c r="FH66">
        <v>384.23</v>
      </c>
      <c r="FI66">
        <v>475.54</v>
      </c>
      <c r="FJ66">
        <v>419.66</v>
      </c>
      <c r="FK66">
        <v>382.7</v>
      </c>
      <c r="FL66">
        <v>711.15</v>
      </c>
      <c r="FM66">
        <v>701.04</v>
      </c>
      <c r="FN66">
        <v>1025.3800000000001</v>
      </c>
      <c r="FO66">
        <v>960.6</v>
      </c>
      <c r="FP66">
        <v>643.86</v>
      </c>
      <c r="FQ66">
        <v>607.07000000000005</v>
      </c>
      <c r="FR66">
        <v>591.67999999999995</v>
      </c>
      <c r="FS66">
        <v>746</v>
      </c>
      <c r="FT66">
        <v>790.53</v>
      </c>
      <c r="FU66">
        <v>759.45</v>
      </c>
      <c r="FV66">
        <v>966.09</v>
      </c>
      <c r="FW66">
        <v>1070.93</v>
      </c>
      <c r="FX66">
        <v>872.57</v>
      </c>
      <c r="FY66">
        <v>715.3</v>
      </c>
      <c r="FZ66">
        <v>783.26</v>
      </c>
      <c r="GA66">
        <v>743.04</v>
      </c>
      <c r="GB66">
        <v>624.94000000000005</v>
      </c>
      <c r="GC66">
        <v>764.21</v>
      </c>
      <c r="GD66">
        <v>669.16</v>
      </c>
      <c r="GE66">
        <v>688.85</v>
      </c>
      <c r="GF66">
        <v>693.44</v>
      </c>
      <c r="GG66">
        <v>794.7</v>
      </c>
      <c r="GH66">
        <v>757.77</v>
      </c>
      <c r="GI66">
        <v>670.8</v>
      </c>
      <c r="GJ66">
        <v>721.57</v>
      </c>
      <c r="GK66">
        <v>679.58</v>
      </c>
      <c r="GL66">
        <v>891.76</v>
      </c>
      <c r="GM66">
        <v>686.31</v>
      </c>
      <c r="GN66">
        <v>707.89</v>
      </c>
      <c r="GO66">
        <v>626.25</v>
      </c>
      <c r="GP66">
        <v>758.37</v>
      </c>
      <c r="GQ66">
        <v>762.91</v>
      </c>
      <c r="GR66">
        <v>614.9</v>
      </c>
      <c r="GS66">
        <v>0.55000000000000004</v>
      </c>
      <c r="GT66">
        <v>0.54</v>
      </c>
      <c r="GU66">
        <v>0.15</v>
      </c>
      <c r="GV66">
        <v>0.3</v>
      </c>
      <c r="GW66">
        <v>-0.2</v>
      </c>
      <c r="GX66">
        <v>0.22</v>
      </c>
      <c r="GY66">
        <v>0.8</v>
      </c>
      <c r="GZ66">
        <v>0.42</v>
      </c>
      <c r="HA66">
        <v>2.36</v>
      </c>
      <c r="HB66">
        <v>1.08</v>
      </c>
      <c r="HC66">
        <v>0.35</v>
      </c>
      <c r="HD66">
        <v>4.62</v>
      </c>
      <c r="HE66">
        <v>1.21</v>
      </c>
      <c r="HF66">
        <v>0.76</v>
      </c>
      <c r="HG66">
        <v>-0.08</v>
      </c>
      <c r="HH66">
        <v>0.53</v>
      </c>
      <c r="HI66">
        <v>0.25</v>
      </c>
      <c r="HJ66">
        <v>1.28</v>
      </c>
      <c r="HK66">
        <v>1.54</v>
      </c>
      <c r="HL66">
        <v>0.28000000000000003</v>
      </c>
      <c r="HM66">
        <v>0.28000000000000003</v>
      </c>
      <c r="HN66">
        <v>0.38</v>
      </c>
      <c r="HO66">
        <v>0.15</v>
      </c>
      <c r="HP66">
        <v>0.32</v>
      </c>
      <c r="HQ66">
        <v>0.19</v>
      </c>
      <c r="HR66">
        <v>0.37</v>
      </c>
      <c r="HS66">
        <v>0.03</v>
      </c>
      <c r="HT66">
        <v>0.04</v>
      </c>
      <c r="HU66">
        <v>0.59</v>
      </c>
      <c r="HV66">
        <v>0.47</v>
      </c>
      <c r="HW66">
        <v>0.6</v>
      </c>
      <c r="HX66">
        <v>0.4</v>
      </c>
      <c r="HY66">
        <v>0.92</v>
      </c>
      <c r="HZ66">
        <v>0.55000000000000004</v>
      </c>
      <c r="IA66">
        <v>0.54</v>
      </c>
      <c r="IB66">
        <v>0.15</v>
      </c>
      <c r="IC66">
        <v>0.3</v>
      </c>
      <c r="ID66">
        <v>-0.2</v>
      </c>
      <c r="IE66">
        <v>0.22</v>
      </c>
      <c r="IF66">
        <v>0.8</v>
      </c>
      <c r="IG66">
        <v>0.42</v>
      </c>
      <c r="IH66">
        <v>2.36</v>
      </c>
      <c r="II66">
        <v>1.08</v>
      </c>
      <c r="IJ66">
        <v>0.35</v>
      </c>
      <c r="IK66">
        <v>4.62</v>
      </c>
      <c r="IL66">
        <v>1.21</v>
      </c>
      <c r="IM66">
        <v>0.76</v>
      </c>
      <c r="IN66">
        <v>-0.08</v>
      </c>
      <c r="IO66">
        <v>0.53</v>
      </c>
      <c r="IP66">
        <v>0.25</v>
      </c>
      <c r="IQ66">
        <v>1.28</v>
      </c>
      <c r="IR66">
        <v>1.54</v>
      </c>
      <c r="IS66">
        <v>0.28000000000000003</v>
      </c>
      <c r="IT66">
        <v>0.28000000000000003</v>
      </c>
      <c r="IU66">
        <v>0.38</v>
      </c>
      <c r="IV66">
        <v>0.15</v>
      </c>
      <c r="IW66">
        <v>0.32</v>
      </c>
      <c r="IX66">
        <v>0.19</v>
      </c>
      <c r="IY66">
        <v>0.37</v>
      </c>
      <c r="IZ66">
        <v>0.03</v>
      </c>
      <c r="JA66">
        <v>0.04</v>
      </c>
      <c r="JB66">
        <v>0.59</v>
      </c>
      <c r="JC66">
        <v>0.47</v>
      </c>
      <c r="JD66">
        <v>0.6</v>
      </c>
      <c r="JE66">
        <v>0.4</v>
      </c>
      <c r="JF66">
        <v>0.92</v>
      </c>
      <c r="JG66">
        <v>5.86</v>
      </c>
      <c r="JH66">
        <v>7.73</v>
      </c>
      <c r="JI66">
        <v>5.7</v>
      </c>
      <c r="JJ66">
        <v>5.22</v>
      </c>
      <c r="JK66">
        <v>8.02</v>
      </c>
      <c r="JL66">
        <v>2.64</v>
      </c>
      <c r="JM66">
        <v>9.02</v>
      </c>
      <c r="JN66">
        <v>6.35</v>
      </c>
      <c r="JO66">
        <v>8.39</v>
      </c>
      <c r="JP66">
        <v>5.54</v>
      </c>
      <c r="JQ66">
        <v>5.31</v>
      </c>
      <c r="JR66">
        <v>7.76</v>
      </c>
      <c r="JS66">
        <v>7.35</v>
      </c>
      <c r="JT66">
        <v>6.87</v>
      </c>
      <c r="JU66">
        <v>3.67</v>
      </c>
      <c r="JV66">
        <v>0.64</v>
      </c>
      <c r="JW66">
        <v>6.56</v>
      </c>
      <c r="JX66">
        <v>8.0399999999999991</v>
      </c>
      <c r="JY66">
        <v>7.07</v>
      </c>
      <c r="JZ66">
        <v>5.03</v>
      </c>
      <c r="KA66">
        <v>2.52</v>
      </c>
      <c r="KB66">
        <v>5.72</v>
      </c>
      <c r="KC66">
        <v>3.48</v>
      </c>
      <c r="KD66">
        <v>6.97</v>
      </c>
      <c r="KE66">
        <v>7.79</v>
      </c>
      <c r="KF66">
        <v>7.22</v>
      </c>
      <c r="KG66">
        <v>8.24</v>
      </c>
      <c r="KH66">
        <v>8.3699999999999992</v>
      </c>
      <c r="KI66">
        <v>5.77</v>
      </c>
      <c r="KJ66">
        <v>6.19</v>
      </c>
      <c r="KK66">
        <v>5.64</v>
      </c>
      <c r="KL66">
        <v>6.07</v>
      </c>
      <c r="KM66">
        <v>5.24</v>
      </c>
    </row>
    <row r="67" spans="1:299" x14ac:dyDescent="0.25">
      <c r="A67">
        <v>65</v>
      </c>
      <c r="B67" s="1">
        <v>42401</v>
      </c>
      <c r="C67">
        <v>976.82</v>
      </c>
      <c r="D67">
        <v>1006.32</v>
      </c>
      <c r="E67">
        <v>1037.95</v>
      </c>
      <c r="F67">
        <v>1074.45</v>
      </c>
      <c r="G67">
        <v>998.13</v>
      </c>
      <c r="H67">
        <v>1033.19</v>
      </c>
      <c r="I67">
        <v>988.81</v>
      </c>
      <c r="J67">
        <v>996.65</v>
      </c>
      <c r="K67">
        <v>1035.2</v>
      </c>
      <c r="L67">
        <v>911.11</v>
      </c>
      <c r="M67">
        <v>923.11</v>
      </c>
      <c r="N67">
        <v>952.54</v>
      </c>
      <c r="O67">
        <v>911.56</v>
      </c>
      <c r="P67">
        <v>877.56</v>
      </c>
      <c r="Q67">
        <v>939.66</v>
      </c>
      <c r="R67">
        <v>905.32</v>
      </c>
      <c r="S67">
        <v>898.34</v>
      </c>
      <c r="T67">
        <v>875.75</v>
      </c>
      <c r="U67">
        <v>906.17</v>
      </c>
      <c r="V67">
        <v>1010.58</v>
      </c>
      <c r="W67">
        <v>900.82</v>
      </c>
      <c r="X67">
        <v>891.07</v>
      </c>
      <c r="Y67">
        <v>1087.72</v>
      </c>
      <c r="Z67">
        <v>1055.28</v>
      </c>
      <c r="AA67">
        <v>1011.28</v>
      </c>
      <c r="AB67">
        <v>1003.95</v>
      </c>
      <c r="AC67">
        <v>1062.75</v>
      </c>
      <c r="AD67">
        <v>974.01</v>
      </c>
      <c r="AE67">
        <v>986.11</v>
      </c>
      <c r="AF67">
        <v>968.28</v>
      </c>
      <c r="AG67">
        <v>986.02</v>
      </c>
      <c r="AH67">
        <v>967.63</v>
      </c>
      <c r="AI67">
        <v>1024.32</v>
      </c>
      <c r="AJ67">
        <v>523.53</v>
      </c>
      <c r="AK67">
        <v>571.63</v>
      </c>
      <c r="AL67">
        <v>589.28</v>
      </c>
      <c r="AM67">
        <v>607.95000000000005</v>
      </c>
      <c r="AN67">
        <v>571.19000000000005</v>
      </c>
      <c r="AO67">
        <v>537.69000000000005</v>
      </c>
      <c r="AP67">
        <v>563.54999999999995</v>
      </c>
      <c r="AQ67">
        <v>565.91</v>
      </c>
      <c r="AR67">
        <v>595.25</v>
      </c>
      <c r="AS67">
        <v>512.59</v>
      </c>
      <c r="AT67">
        <v>534.11</v>
      </c>
      <c r="AU67">
        <v>545.5</v>
      </c>
      <c r="AV67">
        <v>527.72</v>
      </c>
      <c r="AW67">
        <v>493.12</v>
      </c>
      <c r="AX67">
        <v>538.54</v>
      </c>
      <c r="AY67">
        <v>496.57</v>
      </c>
      <c r="AZ67">
        <v>506.82</v>
      </c>
      <c r="BA67">
        <v>495.91</v>
      </c>
      <c r="BB67">
        <v>496.82</v>
      </c>
      <c r="BC67">
        <v>516.72</v>
      </c>
      <c r="BD67">
        <v>496.5</v>
      </c>
      <c r="BE67">
        <v>478.4</v>
      </c>
      <c r="BF67">
        <v>533.63</v>
      </c>
      <c r="BG67">
        <v>525.15</v>
      </c>
      <c r="BH67">
        <v>512.78</v>
      </c>
      <c r="BI67">
        <v>491.79</v>
      </c>
      <c r="BJ67">
        <v>526.70000000000005</v>
      </c>
      <c r="BK67">
        <v>534.6</v>
      </c>
      <c r="BL67">
        <v>556.62</v>
      </c>
      <c r="BM67">
        <v>561.05999999999995</v>
      </c>
      <c r="BN67">
        <v>543.55999999999995</v>
      </c>
      <c r="BO67">
        <v>547.66</v>
      </c>
      <c r="BP67">
        <v>583.6</v>
      </c>
      <c r="BQ67">
        <v>453.29</v>
      </c>
      <c r="BR67">
        <v>434.69</v>
      </c>
      <c r="BS67">
        <v>448.67</v>
      </c>
      <c r="BT67">
        <v>466.5</v>
      </c>
      <c r="BU67">
        <v>426.94</v>
      </c>
      <c r="BV67">
        <v>495.5</v>
      </c>
      <c r="BW67">
        <v>425.26</v>
      </c>
      <c r="BX67">
        <v>430.74</v>
      </c>
      <c r="BY67">
        <v>439.95</v>
      </c>
      <c r="BZ67">
        <v>398.52</v>
      </c>
      <c r="CA67">
        <v>389</v>
      </c>
      <c r="CB67">
        <v>407.04</v>
      </c>
      <c r="CC67">
        <v>383.84</v>
      </c>
      <c r="CD67">
        <v>384.44</v>
      </c>
      <c r="CE67">
        <v>401.12</v>
      </c>
      <c r="CF67">
        <v>408.75</v>
      </c>
      <c r="CG67">
        <v>391.52</v>
      </c>
      <c r="CH67">
        <v>379.84</v>
      </c>
      <c r="CI67">
        <v>409.35</v>
      </c>
      <c r="CJ67">
        <v>493.86</v>
      </c>
      <c r="CK67">
        <v>404.32</v>
      </c>
      <c r="CL67">
        <v>412.67</v>
      </c>
      <c r="CM67">
        <v>554.09</v>
      </c>
      <c r="CN67">
        <v>530.13</v>
      </c>
      <c r="CO67">
        <v>498.5</v>
      </c>
      <c r="CP67">
        <v>512.16</v>
      </c>
      <c r="CQ67">
        <v>536.04999999999995</v>
      </c>
      <c r="CR67">
        <v>439.41</v>
      </c>
      <c r="CS67">
        <v>429.49</v>
      </c>
      <c r="CT67">
        <v>407.22</v>
      </c>
      <c r="CU67">
        <v>442.46</v>
      </c>
      <c r="CV67">
        <v>419.97</v>
      </c>
      <c r="CW67">
        <v>440.72</v>
      </c>
      <c r="CX67">
        <v>489</v>
      </c>
      <c r="CY67">
        <v>501.41</v>
      </c>
      <c r="CZ67">
        <v>578.58000000000004</v>
      </c>
      <c r="DA67">
        <v>570.4</v>
      </c>
      <c r="DB67">
        <v>488.6</v>
      </c>
      <c r="DC67">
        <v>429.18</v>
      </c>
      <c r="DD67">
        <v>473.85</v>
      </c>
      <c r="DE67">
        <v>484.06</v>
      </c>
      <c r="DF67">
        <v>544.16999999999996</v>
      </c>
      <c r="DG67">
        <v>492.2</v>
      </c>
      <c r="DH67">
        <v>486.27</v>
      </c>
      <c r="DI67">
        <v>632.98</v>
      </c>
      <c r="DJ67">
        <v>526.39</v>
      </c>
      <c r="DK67">
        <v>442.31</v>
      </c>
      <c r="DL67">
        <v>519.52</v>
      </c>
      <c r="DM67">
        <v>484.05</v>
      </c>
      <c r="DN67">
        <v>448.93</v>
      </c>
      <c r="DO67">
        <v>465.38</v>
      </c>
      <c r="DP67">
        <v>479.47</v>
      </c>
      <c r="DQ67">
        <v>483.67</v>
      </c>
      <c r="DR67">
        <v>495.72</v>
      </c>
      <c r="DS67">
        <v>494.23</v>
      </c>
      <c r="DT67">
        <v>495.67</v>
      </c>
      <c r="DU67">
        <v>476.56</v>
      </c>
      <c r="DV67">
        <v>483.69</v>
      </c>
      <c r="DW67">
        <v>480.16</v>
      </c>
      <c r="DX67">
        <v>575.75</v>
      </c>
      <c r="DY67">
        <v>442.16</v>
      </c>
      <c r="DZ67">
        <v>503.4</v>
      </c>
      <c r="EA67">
        <v>455.29</v>
      </c>
      <c r="EB67">
        <v>562.61</v>
      </c>
      <c r="EC67">
        <v>511.05</v>
      </c>
      <c r="ED67">
        <v>452.46</v>
      </c>
      <c r="EE67">
        <v>396.59</v>
      </c>
      <c r="EF67">
        <v>422.37</v>
      </c>
      <c r="EG67">
        <v>448.75</v>
      </c>
      <c r="EH67">
        <v>441.57</v>
      </c>
      <c r="EI67">
        <v>421.63</v>
      </c>
      <c r="EJ67">
        <v>353.91</v>
      </c>
      <c r="EK67">
        <v>419.43</v>
      </c>
      <c r="EL67">
        <v>389.5</v>
      </c>
      <c r="EM67">
        <v>465.72</v>
      </c>
      <c r="EN67">
        <v>395.49</v>
      </c>
      <c r="EO67">
        <v>367.55</v>
      </c>
      <c r="EP67">
        <v>494.2</v>
      </c>
      <c r="EQ67">
        <v>424.75</v>
      </c>
      <c r="ER67">
        <v>348.35</v>
      </c>
      <c r="ES67">
        <v>428.36</v>
      </c>
      <c r="ET67">
        <v>370.02</v>
      </c>
      <c r="EU67">
        <v>375.22</v>
      </c>
      <c r="EV67">
        <v>370.28</v>
      </c>
      <c r="EW67">
        <v>401.39</v>
      </c>
      <c r="EX67">
        <v>392.11</v>
      </c>
      <c r="EY67">
        <v>416.77</v>
      </c>
      <c r="EZ67">
        <v>380.87</v>
      </c>
      <c r="FA67">
        <v>375.98</v>
      </c>
      <c r="FB67">
        <v>386.12</v>
      </c>
      <c r="FC67">
        <v>380.61</v>
      </c>
      <c r="FD67">
        <v>384.77</v>
      </c>
      <c r="FE67">
        <v>437.32</v>
      </c>
      <c r="FF67">
        <v>345.39</v>
      </c>
      <c r="FG67">
        <v>424.01</v>
      </c>
      <c r="FH67">
        <v>388.3</v>
      </c>
      <c r="FI67">
        <v>475.25</v>
      </c>
      <c r="FJ67">
        <v>423.77</v>
      </c>
      <c r="FK67">
        <v>386.99</v>
      </c>
      <c r="FL67">
        <v>715.41</v>
      </c>
      <c r="FM67">
        <v>700.9</v>
      </c>
      <c r="FN67">
        <v>1025.3800000000001</v>
      </c>
      <c r="FO67">
        <v>960.6</v>
      </c>
      <c r="FP67">
        <v>643.79</v>
      </c>
      <c r="FQ67">
        <v>605.49</v>
      </c>
      <c r="FR67">
        <v>591.67999999999995</v>
      </c>
      <c r="FS67">
        <v>746</v>
      </c>
      <c r="FT67">
        <v>790.53</v>
      </c>
      <c r="FU67">
        <v>770.84</v>
      </c>
      <c r="FV67">
        <v>962.61</v>
      </c>
      <c r="FW67">
        <v>1072.1099999999999</v>
      </c>
      <c r="FX67">
        <v>869.34</v>
      </c>
      <c r="FY67">
        <v>715.3</v>
      </c>
      <c r="FZ67">
        <v>783.26</v>
      </c>
      <c r="GA67">
        <v>816.52</v>
      </c>
      <c r="GB67">
        <v>624.94000000000005</v>
      </c>
      <c r="GC67">
        <v>764.21</v>
      </c>
      <c r="GD67">
        <v>669.16</v>
      </c>
      <c r="GE67">
        <v>689.4</v>
      </c>
      <c r="GF67">
        <v>695.73</v>
      </c>
      <c r="GG67">
        <v>795.65</v>
      </c>
      <c r="GH67">
        <v>757.77</v>
      </c>
      <c r="GI67">
        <v>670.8</v>
      </c>
      <c r="GJ67">
        <v>729.29</v>
      </c>
      <c r="GK67">
        <v>682.44</v>
      </c>
      <c r="GL67">
        <v>891.76</v>
      </c>
      <c r="GM67">
        <v>711.57</v>
      </c>
      <c r="GN67">
        <v>708.95</v>
      </c>
      <c r="GO67">
        <v>626.55999999999995</v>
      </c>
      <c r="GP67">
        <v>758.37</v>
      </c>
      <c r="GQ67">
        <v>762.91</v>
      </c>
      <c r="GR67">
        <v>618.77</v>
      </c>
      <c r="GS67">
        <v>0.84</v>
      </c>
      <c r="GT67">
        <v>0.56999999999999995</v>
      </c>
      <c r="GU67">
        <v>0.39</v>
      </c>
      <c r="GV67">
        <v>0.24</v>
      </c>
      <c r="GW67">
        <v>0.47</v>
      </c>
      <c r="GX67">
        <v>0.5</v>
      </c>
      <c r="GY67">
        <v>0.82</v>
      </c>
      <c r="GZ67">
        <v>0.42</v>
      </c>
      <c r="HA67">
        <v>0.22</v>
      </c>
      <c r="HB67">
        <v>1.29</v>
      </c>
      <c r="HC67">
        <v>0.81</v>
      </c>
      <c r="HD67">
        <v>0.61</v>
      </c>
      <c r="HE67">
        <v>0.55000000000000004</v>
      </c>
      <c r="HF67">
        <v>0.24</v>
      </c>
      <c r="HG67">
        <v>0.66</v>
      </c>
      <c r="HH67">
        <v>4.91</v>
      </c>
      <c r="HI67">
        <v>0.55000000000000004</v>
      </c>
      <c r="HJ67">
        <v>0.08</v>
      </c>
      <c r="HK67">
        <v>0.56000000000000005</v>
      </c>
      <c r="HL67">
        <v>0.62</v>
      </c>
      <c r="HM67">
        <v>0.75</v>
      </c>
      <c r="HN67">
        <v>0.64</v>
      </c>
      <c r="HO67">
        <v>0.41</v>
      </c>
      <c r="HP67">
        <v>0.63</v>
      </c>
      <c r="HQ67">
        <v>0.96</v>
      </c>
      <c r="HR67">
        <v>0.4</v>
      </c>
      <c r="HS67">
        <v>0.67</v>
      </c>
      <c r="HT67">
        <v>2.27</v>
      </c>
      <c r="HU67">
        <v>0.47</v>
      </c>
      <c r="HV67">
        <v>0.63</v>
      </c>
      <c r="HW67">
        <v>-0.03</v>
      </c>
      <c r="HX67">
        <v>0.55000000000000004</v>
      </c>
      <c r="HY67">
        <v>0.91</v>
      </c>
      <c r="HZ67">
        <v>1.39</v>
      </c>
      <c r="IA67">
        <v>1.1100000000000001</v>
      </c>
      <c r="IB67">
        <v>0.54</v>
      </c>
      <c r="IC67">
        <v>0.54</v>
      </c>
      <c r="ID67">
        <v>0.27</v>
      </c>
      <c r="IE67">
        <v>0.72</v>
      </c>
      <c r="IF67">
        <v>1.63</v>
      </c>
      <c r="IG67">
        <v>0.84</v>
      </c>
      <c r="IH67">
        <v>2.59</v>
      </c>
      <c r="II67">
        <v>2.38</v>
      </c>
      <c r="IJ67">
        <v>1.1599999999999999</v>
      </c>
      <c r="IK67">
        <v>5.26</v>
      </c>
      <c r="IL67">
        <v>1.77</v>
      </c>
      <c r="IM67">
        <v>1</v>
      </c>
      <c r="IN67">
        <v>0.57999999999999996</v>
      </c>
      <c r="IO67">
        <v>5.47</v>
      </c>
      <c r="IP67">
        <v>0.8</v>
      </c>
      <c r="IQ67">
        <v>1.36</v>
      </c>
      <c r="IR67">
        <v>2.11</v>
      </c>
      <c r="IS67">
        <v>0.9</v>
      </c>
      <c r="IT67">
        <v>1.03</v>
      </c>
      <c r="IU67">
        <v>1.02</v>
      </c>
      <c r="IV67">
        <v>0.56000000000000005</v>
      </c>
      <c r="IW67">
        <v>0.95</v>
      </c>
      <c r="IX67">
        <v>1.1499999999999999</v>
      </c>
      <c r="IY67">
        <v>0.77</v>
      </c>
      <c r="IZ67">
        <v>0.7</v>
      </c>
      <c r="JA67">
        <v>2.31</v>
      </c>
      <c r="JB67">
        <v>1.06</v>
      </c>
      <c r="JC67">
        <v>1.1000000000000001</v>
      </c>
      <c r="JD67">
        <v>0.56999999999999995</v>
      </c>
      <c r="JE67">
        <v>0.95</v>
      </c>
      <c r="JF67">
        <v>1.84</v>
      </c>
      <c r="JG67">
        <v>6.55</v>
      </c>
      <c r="JH67">
        <v>8.15</v>
      </c>
      <c r="JI67">
        <v>6.17</v>
      </c>
      <c r="JJ67">
        <v>5.66</v>
      </c>
      <c r="JK67">
        <v>8.56</v>
      </c>
      <c r="JL67">
        <v>3.17</v>
      </c>
      <c r="JM67">
        <v>9.56</v>
      </c>
      <c r="JN67">
        <v>6.6</v>
      </c>
      <c r="JO67">
        <v>7.82</v>
      </c>
      <c r="JP67">
        <v>6.57</v>
      </c>
      <c r="JQ67">
        <v>6.25</v>
      </c>
      <c r="JR67">
        <v>8.16</v>
      </c>
      <c r="JS67">
        <v>7.42</v>
      </c>
      <c r="JT67">
        <v>7</v>
      </c>
      <c r="JU67">
        <v>3.74</v>
      </c>
      <c r="JV67">
        <v>6</v>
      </c>
      <c r="JW67">
        <v>6.34</v>
      </c>
      <c r="JX67">
        <v>6.93</v>
      </c>
      <c r="JY67">
        <v>6.97</v>
      </c>
      <c r="JZ67">
        <v>5.61</v>
      </c>
      <c r="KA67">
        <v>3.29</v>
      </c>
      <c r="KB67">
        <v>6.24</v>
      </c>
      <c r="KC67">
        <v>3.87</v>
      </c>
      <c r="KD67">
        <v>7.52</v>
      </c>
      <c r="KE67">
        <v>8.69</v>
      </c>
      <c r="KF67">
        <v>7.79</v>
      </c>
      <c r="KG67">
        <v>8.82</v>
      </c>
      <c r="KH67">
        <v>10.199999999999999</v>
      </c>
      <c r="KI67">
        <v>5.91</v>
      </c>
      <c r="KJ67">
        <v>6</v>
      </c>
      <c r="KK67">
        <v>5.5</v>
      </c>
      <c r="KL67">
        <v>6</v>
      </c>
      <c r="KM67">
        <v>6.26</v>
      </c>
    </row>
    <row r="68" spans="1:299" x14ac:dyDescent="0.25">
      <c r="A68">
        <v>66</v>
      </c>
      <c r="B68" s="1">
        <v>42430</v>
      </c>
      <c r="C68">
        <v>984.81</v>
      </c>
      <c r="D68">
        <v>1009.38</v>
      </c>
      <c r="E68">
        <v>1042.57</v>
      </c>
      <c r="F68">
        <v>1076.82</v>
      </c>
      <c r="G68">
        <v>997.15</v>
      </c>
      <c r="H68">
        <v>1037</v>
      </c>
      <c r="I68">
        <v>994.11</v>
      </c>
      <c r="J68">
        <v>1001.86</v>
      </c>
      <c r="K68">
        <v>1034.8</v>
      </c>
      <c r="L68">
        <v>912.41</v>
      </c>
      <c r="M68">
        <v>943.15</v>
      </c>
      <c r="N68">
        <v>956.2</v>
      </c>
      <c r="O68">
        <v>909.85</v>
      </c>
      <c r="P68">
        <v>879.9</v>
      </c>
      <c r="Q68">
        <v>938.82</v>
      </c>
      <c r="R68">
        <v>904.15</v>
      </c>
      <c r="S68">
        <v>901.15</v>
      </c>
      <c r="T68">
        <v>875.77</v>
      </c>
      <c r="U68">
        <v>901.19</v>
      </c>
      <c r="V68">
        <v>1026.97</v>
      </c>
      <c r="W68">
        <v>949.27</v>
      </c>
      <c r="X68">
        <v>896.17</v>
      </c>
      <c r="Y68">
        <v>1091.19</v>
      </c>
      <c r="Z68">
        <v>1058.5</v>
      </c>
      <c r="AA68">
        <v>1018.2</v>
      </c>
      <c r="AB68">
        <v>1012.58</v>
      </c>
      <c r="AC68">
        <v>1067.0999999999999</v>
      </c>
      <c r="AD68">
        <v>980.54</v>
      </c>
      <c r="AE68">
        <v>988.63</v>
      </c>
      <c r="AF68">
        <v>974.23</v>
      </c>
      <c r="AG68">
        <v>987.86</v>
      </c>
      <c r="AH68">
        <v>969.55</v>
      </c>
      <c r="AI68">
        <v>1026.2</v>
      </c>
      <c r="AJ68">
        <v>525.38</v>
      </c>
      <c r="AK68">
        <v>574.67999999999995</v>
      </c>
      <c r="AL68">
        <v>593.9</v>
      </c>
      <c r="AM68">
        <v>610.32000000000005</v>
      </c>
      <c r="AN68">
        <v>570.15</v>
      </c>
      <c r="AO68">
        <v>541.5</v>
      </c>
      <c r="AP68">
        <v>568.85</v>
      </c>
      <c r="AQ68">
        <v>571.12</v>
      </c>
      <c r="AR68">
        <v>594.85</v>
      </c>
      <c r="AS68">
        <v>510.02</v>
      </c>
      <c r="AT68">
        <v>534.65</v>
      </c>
      <c r="AU68">
        <v>549.16</v>
      </c>
      <c r="AV68">
        <v>518.80999999999995</v>
      </c>
      <c r="AW68">
        <v>495.46</v>
      </c>
      <c r="AX68">
        <v>537.70000000000005</v>
      </c>
      <c r="AY68">
        <v>495.4</v>
      </c>
      <c r="AZ68">
        <v>509.63</v>
      </c>
      <c r="BA68">
        <v>495.93</v>
      </c>
      <c r="BB68">
        <v>491.84</v>
      </c>
      <c r="BC68">
        <v>520.63</v>
      </c>
      <c r="BD68">
        <v>502.39</v>
      </c>
      <c r="BE68">
        <v>478.44</v>
      </c>
      <c r="BF68">
        <v>537.1</v>
      </c>
      <c r="BG68">
        <v>528.37</v>
      </c>
      <c r="BH68">
        <v>519.63</v>
      </c>
      <c r="BI68">
        <v>500.42</v>
      </c>
      <c r="BJ68">
        <v>531.04999999999995</v>
      </c>
      <c r="BK68">
        <v>540.9</v>
      </c>
      <c r="BL68">
        <v>556.92999999999995</v>
      </c>
      <c r="BM68">
        <v>566.89</v>
      </c>
      <c r="BN68">
        <v>545.4</v>
      </c>
      <c r="BO68">
        <v>541.53</v>
      </c>
      <c r="BP68">
        <v>587.07000000000005</v>
      </c>
      <c r="BQ68">
        <v>459.43</v>
      </c>
      <c r="BR68">
        <v>434.7</v>
      </c>
      <c r="BS68">
        <v>448.67</v>
      </c>
      <c r="BT68">
        <v>466.5</v>
      </c>
      <c r="BU68">
        <v>427</v>
      </c>
      <c r="BV68">
        <v>495.5</v>
      </c>
      <c r="BW68">
        <v>425.26</v>
      </c>
      <c r="BX68">
        <v>430.74</v>
      </c>
      <c r="BY68">
        <v>439.95</v>
      </c>
      <c r="BZ68">
        <v>402.39</v>
      </c>
      <c r="CA68">
        <v>408.5</v>
      </c>
      <c r="CB68">
        <v>407.04</v>
      </c>
      <c r="CC68">
        <v>391.04</v>
      </c>
      <c r="CD68">
        <v>384.44</v>
      </c>
      <c r="CE68">
        <v>401.12</v>
      </c>
      <c r="CF68">
        <v>408.75</v>
      </c>
      <c r="CG68">
        <v>391.52</v>
      </c>
      <c r="CH68">
        <v>379.84</v>
      </c>
      <c r="CI68">
        <v>409.35</v>
      </c>
      <c r="CJ68">
        <v>506.34</v>
      </c>
      <c r="CK68">
        <v>446.88</v>
      </c>
      <c r="CL68">
        <v>417.73</v>
      </c>
      <c r="CM68">
        <v>554.09</v>
      </c>
      <c r="CN68">
        <v>530.13</v>
      </c>
      <c r="CO68">
        <v>498.57</v>
      </c>
      <c r="CP68">
        <v>512.16</v>
      </c>
      <c r="CQ68">
        <v>536.04999999999995</v>
      </c>
      <c r="CR68">
        <v>439.64</v>
      </c>
      <c r="CS68">
        <v>431.7</v>
      </c>
      <c r="CT68">
        <v>407.34</v>
      </c>
      <c r="CU68">
        <v>442.46</v>
      </c>
      <c r="CV68">
        <v>428.02</v>
      </c>
      <c r="CW68">
        <v>439.13</v>
      </c>
      <c r="CX68">
        <v>493.01</v>
      </c>
      <c r="CY68">
        <v>502.91</v>
      </c>
      <c r="CZ68">
        <v>581.17999999999995</v>
      </c>
      <c r="DA68">
        <v>571.66</v>
      </c>
      <c r="DB68">
        <v>488.12</v>
      </c>
      <c r="DC68">
        <v>430.77</v>
      </c>
      <c r="DD68">
        <v>476.41</v>
      </c>
      <c r="DE68">
        <v>486.58</v>
      </c>
      <c r="DF68">
        <v>543.95000000000005</v>
      </c>
      <c r="DG68">
        <v>492.89</v>
      </c>
      <c r="DH68">
        <v>496.83</v>
      </c>
      <c r="DI68">
        <v>635.39</v>
      </c>
      <c r="DJ68">
        <v>525.39</v>
      </c>
      <c r="DK68">
        <v>443.5</v>
      </c>
      <c r="DL68">
        <v>519.05999999999995</v>
      </c>
      <c r="DM68">
        <v>483.42</v>
      </c>
      <c r="DN68">
        <v>450.32</v>
      </c>
      <c r="DO68">
        <v>465.38</v>
      </c>
      <c r="DP68">
        <v>476.83</v>
      </c>
      <c r="DQ68">
        <v>491.51</v>
      </c>
      <c r="DR68">
        <v>522.39</v>
      </c>
      <c r="DS68">
        <v>497.04</v>
      </c>
      <c r="DT68">
        <v>497.25</v>
      </c>
      <c r="DU68">
        <v>478.04</v>
      </c>
      <c r="DV68">
        <v>486.98</v>
      </c>
      <c r="DW68">
        <v>484.29</v>
      </c>
      <c r="DX68">
        <v>578.11</v>
      </c>
      <c r="DY68">
        <v>445.12</v>
      </c>
      <c r="DZ68">
        <v>504.71</v>
      </c>
      <c r="EA68">
        <v>458.07</v>
      </c>
      <c r="EB68">
        <v>563.67999999999995</v>
      </c>
      <c r="EC68">
        <v>512.07000000000005</v>
      </c>
      <c r="ED68">
        <v>453.28</v>
      </c>
      <c r="EE68">
        <v>397.97</v>
      </c>
      <c r="EF68">
        <v>424.61</v>
      </c>
      <c r="EG68">
        <v>452.25</v>
      </c>
      <c r="EH68">
        <v>443.29</v>
      </c>
      <c r="EI68">
        <v>420.87</v>
      </c>
      <c r="EJ68">
        <v>356.43</v>
      </c>
      <c r="EK68">
        <v>423.37</v>
      </c>
      <c r="EL68">
        <v>393.08</v>
      </c>
      <c r="EM68">
        <v>465.39</v>
      </c>
      <c r="EN68">
        <v>393.51</v>
      </c>
      <c r="EO68">
        <v>367.92</v>
      </c>
      <c r="EP68">
        <v>497.51</v>
      </c>
      <c r="EQ68">
        <v>417.57</v>
      </c>
      <c r="ER68">
        <v>349.99</v>
      </c>
      <c r="ES68">
        <v>427.67</v>
      </c>
      <c r="ET68">
        <v>369.13</v>
      </c>
      <c r="EU68">
        <v>377.29</v>
      </c>
      <c r="EV68">
        <v>370.28</v>
      </c>
      <c r="EW68">
        <v>397.37</v>
      </c>
      <c r="EX68">
        <v>395.09</v>
      </c>
      <c r="EY68">
        <v>421.73</v>
      </c>
      <c r="EZ68">
        <v>380.91</v>
      </c>
      <c r="FA68">
        <v>378.43</v>
      </c>
      <c r="FB68">
        <v>388.47</v>
      </c>
      <c r="FC68">
        <v>385.71</v>
      </c>
      <c r="FD68">
        <v>391.51</v>
      </c>
      <c r="FE68">
        <v>440.95</v>
      </c>
      <c r="FF68">
        <v>349.47</v>
      </c>
      <c r="FG68">
        <v>424.26</v>
      </c>
      <c r="FH68">
        <v>392.34</v>
      </c>
      <c r="FI68">
        <v>476.87</v>
      </c>
      <c r="FJ68">
        <v>419.03</v>
      </c>
      <c r="FK68">
        <v>389.27</v>
      </c>
      <c r="FL68">
        <v>725.07</v>
      </c>
      <c r="FM68">
        <v>700.9</v>
      </c>
      <c r="FN68">
        <v>1025.3800000000001</v>
      </c>
      <c r="FO68">
        <v>960.6</v>
      </c>
      <c r="FP68">
        <v>643.86</v>
      </c>
      <c r="FQ68">
        <v>605.49</v>
      </c>
      <c r="FR68">
        <v>591.67999999999995</v>
      </c>
      <c r="FS68">
        <v>746</v>
      </c>
      <c r="FT68">
        <v>790.53</v>
      </c>
      <c r="FU68">
        <v>778.32</v>
      </c>
      <c r="FV68">
        <v>1010.84</v>
      </c>
      <c r="FW68">
        <v>1072.1099999999999</v>
      </c>
      <c r="FX68">
        <v>885.68</v>
      </c>
      <c r="FY68">
        <v>715.3</v>
      </c>
      <c r="FZ68">
        <v>783.26</v>
      </c>
      <c r="GA68">
        <v>816.52</v>
      </c>
      <c r="GB68">
        <v>624.94000000000005</v>
      </c>
      <c r="GC68">
        <v>764.21</v>
      </c>
      <c r="GD68">
        <v>669.16</v>
      </c>
      <c r="GE68">
        <v>706.84</v>
      </c>
      <c r="GF68">
        <v>768.98</v>
      </c>
      <c r="GG68">
        <v>805.44</v>
      </c>
      <c r="GH68">
        <v>757.77</v>
      </c>
      <c r="GI68">
        <v>670.8</v>
      </c>
      <c r="GJ68">
        <v>729.37</v>
      </c>
      <c r="GK68">
        <v>682.44</v>
      </c>
      <c r="GL68">
        <v>891.76</v>
      </c>
      <c r="GM68">
        <v>711.93</v>
      </c>
      <c r="GN68">
        <v>712.57</v>
      </c>
      <c r="GO68">
        <v>626.75</v>
      </c>
      <c r="GP68">
        <v>758.37</v>
      </c>
      <c r="GQ68">
        <v>777.56</v>
      </c>
      <c r="GR68">
        <v>616.54999999999995</v>
      </c>
      <c r="GS68">
        <v>0.82</v>
      </c>
      <c r="GT68">
        <v>0.3</v>
      </c>
      <c r="GU68">
        <v>0.45</v>
      </c>
      <c r="GV68">
        <v>0.22</v>
      </c>
      <c r="GW68">
        <v>-0.1</v>
      </c>
      <c r="GX68">
        <v>0.37</v>
      </c>
      <c r="GY68">
        <v>0.54</v>
      </c>
      <c r="GZ68">
        <v>0.52</v>
      </c>
      <c r="HA68">
        <v>-0.04</v>
      </c>
      <c r="HB68">
        <v>0.14000000000000001</v>
      </c>
      <c r="HC68">
        <v>2.17</v>
      </c>
      <c r="HD68">
        <v>0.38</v>
      </c>
      <c r="HE68">
        <v>-0.19</v>
      </c>
      <c r="HF68">
        <v>0.27</v>
      </c>
      <c r="HG68">
        <v>-0.09</v>
      </c>
      <c r="HH68">
        <v>-0.13</v>
      </c>
      <c r="HI68">
        <v>0.31</v>
      </c>
      <c r="HJ68">
        <v>0</v>
      </c>
      <c r="HK68">
        <v>-0.55000000000000004</v>
      </c>
      <c r="HL68">
        <v>1.62</v>
      </c>
      <c r="HM68">
        <v>5.38</v>
      </c>
      <c r="HN68">
        <v>0.56999999999999995</v>
      </c>
      <c r="HO68">
        <v>0.32</v>
      </c>
      <c r="HP68">
        <v>0.31</v>
      </c>
      <c r="HQ68">
        <v>0.68</v>
      </c>
      <c r="HR68">
        <v>0.86</v>
      </c>
      <c r="HS68">
        <v>0.41</v>
      </c>
      <c r="HT68">
        <v>0.67</v>
      </c>
      <c r="HU68">
        <v>0.26</v>
      </c>
      <c r="HV68">
        <v>0.61</v>
      </c>
      <c r="HW68">
        <v>0.19</v>
      </c>
      <c r="HX68">
        <v>0.2</v>
      </c>
      <c r="HY68">
        <v>0.18</v>
      </c>
      <c r="HZ68">
        <v>2.23</v>
      </c>
      <c r="IA68">
        <v>1.42</v>
      </c>
      <c r="IB68">
        <v>0.99</v>
      </c>
      <c r="IC68">
        <v>0.76</v>
      </c>
      <c r="ID68">
        <v>0.17</v>
      </c>
      <c r="IE68">
        <v>1.0900000000000001</v>
      </c>
      <c r="IF68">
        <v>2.1800000000000002</v>
      </c>
      <c r="IG68">
        <v>1.37</v>
      </c>
      <c r="IH68">
        <v>2.54</v>
      </c>
      <c r="II68">
        <v>2.5299999999999998</v>
      </c>
      <c r="IJ68">
        <v>3.36</v>
      </c>
      <c r="IK68">
        <v>5.66</v>
      </c>
      <c r="IL68">
        <v>1.57</v>
      </c>
      <c r="IM68">
        <v>1.27</v>
      </c>
      <c r="IN68">
        <v>0.49</v>
      </c>
      <c r="IO68">
        <v>5.33</v>
      </c>
      <c r="IP68">
        <v>1.1100000000000001</v>
      </c>
      <c r="IQ68">
        <v>1.36</v>
      </c>
      <c r="IR68">
        <v>1.55</v>
      </c>
      <c r="IS68">
        <v>2.54</v>
      </c>
      <c r="IT68">
        <v>6.47</v>
      </c>
      <c r="IU68">
        <v>1.6</v>
      </c>
      <c r="IV68">
        <v>0.88</v>
      </c>
      <c r="IW68">
        <v>1.26</v>
      </c>
      <c r="IX68">
        <v>1.84</v>
      </c>
      <c r="IY68">
        <v>1.64</v>
      </c>
      <c r="IZ68">
        <v>1.1100000000000001</v>
      </c>
      <c r="JA68">
        <v>3</v>
      </c>
      <c r="JB68">
        <v>1.33</v>
      </c>
      <c r="JC68">
        <v>1.72</v>
      </c>
      <c r="JD68">
        <v>0.76</v>
      </c>
      <c r="JE68">
        <v>1.1499999999999999</v>
      </c>
      <c r="JF68">
        <v>2.02</v>
      </c>
      <c r="JG68">
        <v>7.18</v>
      </c>
      <c r="JH68">
        <v>8.23</v>
      </c>
      <c r="JI68">
        <v>6.78</v>
      </c>
      <c r="JJ68">
        <v>5.46</v>
      </c>
      <c r="JK68">
        <v>7.67</v>
      </c>
      <c r="JL68">
        <v>3.79</v>
      </c>
      <c r="JM68">
        <v>10.039999999999999</v>
      </c>
      <c r="JN68">
        <v>7.22</v>
      </c>
      <c r="JO68">
        <v>7.69</v>
      </c>
      <c r="JP68">
        <v>6.34</v>
      </c>
      <c r="JQ68">
        <v>5.99</v>
      </c>
      <c r="JR68">
        <v>8.1199999999999992</v>
      </c>
      <c r="JS68">
        <v>7.22</v>
      </c>
      <c r="JT68">
        <v>7.08</v>
      </c>
      <c r="JU68">
        <v>3.39</v>
      </c>
      <c r="JV68">
        <v>6.23</v>
      </c>
      <c r="JW68">
        <v>5.99</v>
      </c>
      <c r="JX68">
        <v>6.4</v>
      </c>
      <c r="JY68">
        <v>6.44</v>
      </c>
      <c r="JZ68">
        <v>7.31</v>
      </c>
      <c r="KA68">
        <v>8.81</v>
      </c>
      <c r="KB68">
        <v>6.8</v>
      </c>
      <c r="KC68">
        <v>4.2</v>
      </c>
      <c r="KD68">
        <v>7.86</v>
      </c>
      <c r="KE68">
        <v>8.65</v>
      </c>
      <c r="KF68">
        <v>8.42</v>
      </c>
      <c r="KG68">
        <v>8.49</v>
      </c>
      <c r="KH68">
        <v>9.25</v>
      </c>
      <c r="KI68">
        <v>6.1</v>
      </c>
      <c r="KJ68">
        <v>6.55</v>
      </c>
      <c r="KK68">
        <v>5.79</v>
      </c>
      <c r="KL68">
        <v>5.96</v>
      </c>
      <c r="KM68">
        <v>6.4</v>
      </c>
    </row>
    <row r="69" spans="1:299" x14ac:dyDescent="0.25">
      <c r="A69">
        <v>67</v>
      </c>
      <c r="B69" s="1">
        <v>42461</v>
      </c>
      <c r="C69">
        <v>989.37</v>
      </c>
      <c r="D69">
        <v>1010.81</v>
      </c>
      <c r="E69">
        <v>1044</v>
      </c>
      <c r="F69">
        <v>1082.33</v>
      </c>
      <c r="G69">
        <v>994.32</v>
      </c>
      <c r="H69">
        <v>1037.24</v>
      </c>
      <c r="I69">
        <v>997.09</v>
      </c>
      <c r="J69">
        <v>1001.76</v>
      </c>
      <c r="K69">
        <v>1039.27</v>
      </c>
      <c r="L69">
        <v>924.25</v>
      </c>
      <c r="M69">
        <v>939.84</v>
      </c>
      <c r="N69">
        <v>956.01</v>
      </c>
      <c r="O69">
        <v>914.81</v>
      </c>
      <c r="P69">
        <v>876.36</v>
      </c>
      <c r="Q69">
        <v>969.5</v>
      </c>
      <c r="R69">
        <v>905.66</v>
      </c>
      <c r="S69">
        <v>906.13</v>
      </c>
      <c r="T69">
        <v>903.15</v>
      </c>
      <c r="U69">
        <v>931.25</v>
      </c>
      <c r="V69">
        <v>1026.93</v>
      </c>
      <c r="W69">
        <v>951.79</v>
      </c>
      <c r="X69">
        <v>899.04</v>
      </c>
      <c r="Y69">
        <v>1091.3900000000001</v>
      </c>
      <c r="Z69">
        <v>1056.5999999999999</v>
      </c>
      <c r="AA69">
        <v>1020.59</v>
      </c>
      <c r="AB69">
        <v>1014.62</v>
      </c>
      <c r="AC69">
        <v>1070.1199999999999</v>
      </c>
      <c r="AD69">
        <v>982.91</v>
      </c>
      <c r="AE69">
        <v>993.31</v>
      </c>
      <c r="AF69">
        <v>981.24</v>
      </c>
      <c r="AG69">
        <v>991.45</v>
      </c>
      <c r="AH69">
        <v>974.76</v>
      </c>
      <c r="AI69">
        <v>1030.02</v>
      </c>
      <c r="AJ69">
        <v>526.78</v>
      </c>
      <c r="AK69">
        <v>575.38</v>
      </c>
      <c r="AL69">
        <v>595.33000000000004</v>
      </c>
      <c r="AM69">
        <v>615.83000000000004</v>
      </c>
      <c r="AN69">
        <v>567.32000000000005</v>
      </c>
      <c r="AO69">
        <v>541.74</v>
      </c>
      <c r="AP69">
        <v>570.42999999999995</v>
      </c>
      <c r="AQ69">
        <v>571.02</v>
      </c>
      <c r="AR69">
        <v>597.72</v>
      </c>
      <c r="AS69">
        <v>512.26</v>
      </c>
      <c r="AT69">
        <v>531.34</v>
      </c>
      <c r="AU69">
        <v>548.97</v>
      </c>
      <c r="AV69">
        <v>523.77</v>
      </c>
      <c r="AW69">
        <v>491.92</v>
      </c>
      <c r="AX69">
        <v>548.29999999999995</v>
      </c>
      <c r="AY69">
        <v>496.91</v>
      </c>
      <c r="AZ69">
        <v>514.61</v>
      </c>
      <c r="BA69">
        <v>496.3</v>
      </c>
      <c r="BB69">
        <v>494.85</v>
      </c>
      <c r="BC69">
        <v>520.53</v>
      </c>
      <c r="BD69">
        <v>504.75</v>
      </c>
      <c r="BE69">
        <v>481.31</v>
      </c>
      <c r="BF69">
        <v>537.29999999999995</v>
      </c>
      <c r="BG69">
        <v>526.47</v>
      </c>
      <c r="BH69">
        <v>521.61</v>
      </c>
      <c r="BI69">
        <v>502.33</v>
      </c>
      <c r="BJ69">
        <v>532.74</v>
      </c>
      <c r="BK69">
        <v>543.27</v>
      </c>
      <c r="BL69">
        <v>561.61</v>
      </c>
      <c r="BM69">
        <v>573.9</v>
      </c>
      <c r="BN69">
        <v>548.99</v>
      </c>
      <c r="BO69">
        <v>546.74</v>
      </c>
      <c r="BP69">
        <v>590.89</v>
      </c>
      <c r="BQ69">
        <v>462.59</v>
      </c>
      <c r="BR69">
        <v>435.43</v>
      </c>
      <c r="BS69">
        <v>448.67</v>
      </c>
      <c r="BT69">
        <v>466.5</v>
      </c>
      <c r="BU69">
        <v>427</v>
      </c>
      <c r="BV69">
        <v>495.5</v>
      </c>
      <c r="BW69">
        <v>426.66</v>
      </c>
      <c r="BX69">
        <v>430.74</v>
      </c>
      <c r="BY69">
        <v>441.55</v>
      </c>
      <c r="BZ69">
        <v>411.99</v>
      </c>
      <c r="CA69">
        <v>408.5</v>
      </c>
      <c r="CB69">
        <v>407.04</v>
      </c>
      <c r="CC69">
        <v>391.04</v>
      </c>
      <c r="CD69">
        <v>384.44</v>
      </c>
      <c r="CE69">
        <v>421.2</v>
      </c>
      <c r="CF69">
        <v>408.75</v>
      </c>
      <c r="CG69">
        <v>391.52</v>
      </c>
      <c r="CH69">
        <v>406.85</v>
      </c>
      <c r="CI69">
        <v>436.4</v>
      </c>
      <c r="CJ69">
        <v>506.4</v>
      </c>
      <c r="CK69">
        <v>447.04</v>
      </c>
      <c r="CL69">
        <v>417.73</v>
      </c>
      <c r="CM69">
        <v>554.09</v>
      </c>
      <c r="CN69">
        <v>530.13</v>
      </c>
      <c r="CO69">
        <v>498.98</v>
      </c>
      <c r="CP69">
        <v>512.29</v>
      </c>
      <c r="CQ69">
        <v>537.38</v>
      </c>
      <c r="CR69">
        <v>439.64</v>
      </c>
      <c r="CS69">
        <v>431.7</v>
      </c>
      <c r="CT69">
        <v>407.34</v>
      </c>
      <c r="CU69">
        <v>442.46</v>
      </c>
      <c r="CV69">
        <v>428.02</v>
      </c>
      <c r="CW69">
        <v>439.13</v>
      </c>
      <c r="CX69">
        <v>495.28</v>
      </c>
      <c r="CY69">
        <v>503.62</v>
      </c>
      <c r="CZ69">
        <v>581.99</v>
      </c>
      <c r="DA69">
        <v>574.57000000000005</v>
      </c>
      <c r="DB69">
        <v>486.75</v>
      </c>
      <c r="DC69">
        <v>430.85</v>
      </c>
      <c r="DD69">
        <v>477.84</v>
      </c>
      <c r="DE69">
        <v>486.53</v>
      </c>
      <c r="DF69">
        <v>546.29</v>
      </c>
      <c r="DG69">
        <v>499.29</v>
      </c>
      <c r="DH69">
        <v>495.09</v>
      </c>
      <c r="DI69">
        <v>635.26</v>
      </c>
      <c r="DJ69">
        <v>528.28</v>
      </c>
      <c r="DK69">
        <v>441.73</v>
      </c>
      <c r="DL69">
        <v>536.03</v>
      </c>
      <c r="DM69">
        <v>484.24</v>
      </c>
      <c r="DN69">
        <v>452.79</v>
      </c>
      <c r="DO69">
        <v>479.95</v>
      </c>
      <c r="DP69">
        <v>492.76</v>
      </c>
      <c r="DQ69">
        <v>491.51</v>
      </c>
      <c r="DR69">
        <v>523.79999999999995</v>
      </c>
      <c r="DS69">
        <v>498.63</v>
      </c>
      <c r="DT69">
        <v>497.35</v>
      </c>
      <c r="DU69">
        <v>477.18</v>
      </c>
      <c r="DV69">
        <v>488.1</v>
      </c>
      <c r="DW69">
        <v>485.26</v>
      </c>
      <c r="DX69">
        <v>579.73</v>
      </c>
      <c r="DY69">
        <v>446.19</v>
      </c>
      <c r="DZ69">
        <v>507.08</v>
      </c>
      <c r="EA69">
        <v>461.37</v>
      </c>
      <c r="EB69">
        <v>565.71</v>
      </c>
      <c r="EC69">
        <v>514.83000000000004</v>
      </c>
      <c r="ED69">
        <v>454.95</v>
      </c>
      <c r="EE69">
        <v>399.05</v>
      </c>
      <c r="EF69">
        <v>425.12</v>
      </c>
      <c r="EG69">
        <v>453.34</v>
      </c>
      <c r="EH69">
        <v>447.28</v>
      </c>
      <c r="EI69">
        <v>418.77</v>
      </c>
      <c r="EJ69">
        <v>356.57</v>
      </c>
      <c r="EK69">
        <v>424.56</v>
      </c>
      <c r="EL69">
        <v>393</v>
      </c>
      <c r="EM69">
        <v>467.63</v>
      </c>
      <c r="EN69">
        <v>395.24</v>
      </c>
      <c r="EO69">
        <v>365.64</v>
      </c>
      <c r="EP69">
        <v>497.36</v>
      </c>
      <c r="EQ69">
        <v>421.58</v>
      </c>
      <c r="ER69">
        <v>347.5</v>
      </c>
      <c r="ES69">
        <v>436.1</v>
      </c>
      <c r="ET69">
        <v>370.24</v>
      </c>
      <c r="EU69">
        <v>380.99</v>
      </c>
      <c r="EV69">
        <v>370.54</v>
      </c>
      <c r="EW69">
        <v>399.8</v>
      </c>
      <c r="EX69">
        <v>395.02</v>
      </c>
      <c r="EY69">
        <v>423.71</v>
      </c>
      <c r="EZ69">
        <v>383.19</v>
      </c>
      <c r="FA69">
        <v>378.58</v>
      </c>
      <c r="FB69">
        <v>387.08</v>
      </c>
      <c r="FC69">
        <v>387.17</v>
      </c>
      <c r="FD69">
        <v>392.99</v>
      </c>
      <c r="FE69">
        <v>442.36</v>
      </c>
      <c r="FF69">
        <v>351</v>
      </c>
      <c r="FG69">
        <v>427.83</v>
      </c>
      <c r="FH69">
        <v>397.2</v>
      </c>
      <c r="FI69">
        <v>480.02</v>
      </c>
      <c r="FJ69">
        <v>423.05</v>
      </c>
      <c r="FK69">
        <v>391.8</v>
      </c>
      <c r="FL69">
        <v>730.07</v>
      </c>
      <c r="FM69">
        <v>702.09</v>
      </c>
      <c r="FN69">
        <v>1025.3800000000001</v>
      </c>
      <c r="FO69">
        <v>960.6</v>
      </c>
      <c r="FP69">
        <v>643.86</v>
      </c>
      <c r="FQ69">
        <v>605.49</v>
      </c>
      <c r="FR69">
        <v>593.63</v>
      </c>
      <c r="FS69">
        <v>746</v>
      </c>
      <c r="FT69">
        <v>793.37</v>
      </c>
      <c r="FU69">
        <v>796.92</v>
      </c>
      <c r="FV69">
        <v>1010.84</v>
      </c>
      <c r="FW69">
        <v>1072.1099999999999</v>
      </c>
      <c r="FX69">
        <v>885.68</v>
      </c>
      <c r="FY69">
        <v>715.3</v>
      </c>
      <c r="FZ69">
        <v>822.5</v>
      </c>
      <c r="GA69">
        <v>816.52</v>
      </c>
      <c r="GB69">
        <v>624.94000000000005</v>
      </c>
      <c r="GC69">
        <v>818.54</v>
      </c>
      <c r="GD69">
        <v>713.39</v>
      </c>
      <c r="GE69">
        <v>706.91</v>
      </c>
      <c r="GF69">
        <v>769.29</v>
      </c>
      <c r="GG69">
        <v>805.44</v>
      </c>
      <c r="GH69">
        <v>757.77</v>
      </c>
      <c r="GI69">
        <v>670.8</v>
      </c>
      <c r="GJ69">
        <v>729.95</v>
      </c>
      <c r="GK69">
        <v>682.64</v>
      </c>
      <c r="GL69">
        <v>893.99</v>
      </c>
      <c r="GM69">
        <v>711.93</v>
      </c>
      <c r="GN69">
        <v>712.57</v>
      </c>
      <c r="GO69">
        <v>626.75</v>
      </c>
      <c r="GP69">
        <v>758.37</v>
      </c>
      <c r="GQ69">
        <v>777.56</v>
      </c>
      <c r="GR69">
        <v>616.54999999999995</v>
      </c>
      <c r="GS69">
        <v>0.46</v>
      </c>
      <c r="GT69">
        <v>0.14000000000000001</v>
      </c>
      <c r="GU69">
        <v>0.14000000000000001</v>
      </c>
      <c r="GV69">
        <v>0.51</v>
      </c>
      <c r="GW69">
        <v>-0.28000000000000003</v>
      </c>
      <c r="GX69">
        <v>0.02</v>
      </c>
      <c r="GY69">
        <v>0.3</v>
      </c>
      <c r="GZ69">
        <v>-0.01</v>
      </c>
      <c r="HA69">
        <v>0.43</v>
      </c>
      <c r="HB69">
        <v>1.3</v>
      </c>
      <c r="HC69">
        <v>-0.35</v>
      </c>
      <c r="HD69">
        <v>-0.02</v>
      </c>
      <c r="HE69">
        <v>0.55000000000000004</v>
      </c>
      <c r="HF69">
        <v>-0.4</v>
      </c>
      <c r="HG69">
        <v>3.27</v>
      </c>
      <c r="HH69">
        <v>0.17</v>
      </c>
      <c r="HI69">
        <v>0.55000000000000004</v>
      </c>
      <c r="HJ69">
        <v>3.13</v>
      </c>
      <c r="HK69">
        <v>3.34</v>
      </c>
      <c r="HL69">
        <v>0</v>
      </c>
      <c r="HM69">
        <v>0.27</v>
      </c>
      <c r="HN69">
        <v>0.32</v>
      </c>
      <c r="HO69">
        <v>0.02</v>
      </c>
      <c r="HP69">
        <v>-0.18</v>
      </c>
      <c r="HQ69">
        <v>0.23</v>
      </c>
      <c r="HR69">
        <v>0.2</v>
      </c>
      <c r="HS69">
        <v>0.28000000000000003</v>
      </c>
      <c r="HT69">
        <v>0.24</v>
      </c>
      <c r="HU69">
        <v>0.47</v>
      </c>
      <c r="HV69">
        <v>0.72</v>
      </c>
      <c r="HW69">
        <v>0.36</v>
      </c>
      <c r="HX69">
        <v>0.54</v>
      </c>
      <c r="HY69">
        <v>0.37</v>
      </c>
      <c r="HZ69">
        <v>2.7</v>
      </c>
      <c r="IA69">
        <v>1.56</v>
      </c>
      <c r="IB69">
        <v>1.1299999999999999</v>
      </c>
      <c r="IC69">
        <v>1.28</v>
      </c>
      <c r="ID69">
        <v>-0.11</v>
      </c>
      <c r="IE69">
        <v>1.1100000000000001</v>
      </c>
      <c r="IF69">
        <v>2.48</v>
      </c>
      <c r="IG69">
        <v>1.36</v>
      </c>
      <c r="IH69">
        <v>2.99</v>
      </c>
      <c r="II69">
        <v>3.86</v>
      </c>
      <c r="IJ69">
        <v>3</v>
      </c>
      <c r="IK69">
        <v>5.64</v>
      </c>
      <c r="IL69">
        <v>2.13</v>
      </c>
      <c r="IM69">
        <v>0.87</v>
      </c>
      <c r="IN69">
        <v>3.77</v>
      </c>
      <c r="IO69">
        <v>5.51</v>
      </c>
      <c r="IP69">
        <v>1.67</v>
      </c>
      <c r="IQ69">
        <v>4.53</v>
      </c>
      <c r="IR69">
        <v>4.9400000000000004</v>
      </c>
      <c r="IS69">
        <v>2.54</v>
      </c>
      <c r="IT69">
        <v>6.76</v>
      </c>
      <c r="IU69">
        <v>1.92</v>
      </c>
      <c r="IV69">
        <v>0.9</v>
      </c>
      <c r="IW69">
        <v>1.08</v>
      </c>
      <c r="IX69">
        <v>2.0699999999999998</v>
      </c>
      <c r="IY69">
        <v>1.84</v>
      </c>
      <c r="IZ69">
        <v>1.4</v>
      </c>
      <c r="JA69">
        <v>3.24</v>
      </c>
      <c r="JB69">
        <v>1.8</v>
      </c>
      <c r="JC69">
        <v>2.4500000000000002</v>
      </c>
      <c r="JD69">
        <v>1.1200000000000001</v>
      </c>
      <c r="JE69">
        <v>1.7</v>
      </c>
      <c r="JF69">
        <v>2.4</v>
      </c>
      <c r="JG69">
        <v>7.14</v>
      </c>
      <c r="JH69">
        <v>8.23</v>
      </c>
      <c r="JI69">
        <v>6.25</v>
      </c>
      <c r="JJ69">
        <v>5.99</v>
      </c>
      <c r="JK69">
        <v>6.78</v>
      </c>
      <c r="JL69">
        <v>4.1900000000000004</v>
      </c>
      <c r="JM69">
        <v>10.66</v>
      </c>
      <c r="JN69">
        <v>7.1</v>
      </c>
      <c r="JO69">
        <v>6.99</v>
      </c>
      <c r="JP69">
        <v>6.6</v>
      </c>
      <c r="JQ69">
        <v>5.36</v>
      </c>
      <c r="JR69">
        <v>7.28</v>
      </c>
      <c r="JS69">
        <v>7.03</v>
      </c>
      <c r="JT69">
        <v>6.57</v>
      </c>
      <c r="JU69">
        <v>6.98</v>
      </c>
      <c r="JV69">
        <v>6.68</v>
      </c>
      <c r="JW69">
        <v>6.72</v>
      </c>
      <c r="JX69">
        <v>9.0500000000000007</v>
      </c>
      <c r="JY69">
        <v>6.47</v>
      </c>
      <c r="JZ69">
        <v>6.95</v>
      </c>
      <c r="KA69">
        <v>8.9700000000000006</v>
      </c>
      <c r="KB69">
        <v>6.78</v>
      </c>
      <c r="KC69">
        <v>4.24</v>
      </c>
      <c r="KD69">
        <v>7.04</v>
      </c>
      <c r="KE69">
        <v>8.4600000000000009</v>
      </c>
      <c r="KF69">
        <v>8.17</v>
      </c>
      <c r="KG69">
        <v>8.2100000000000009</v>
      </c>
      <c r="KH69">
        <v>9.31</v>
      </c>
      <c r="KI69">
        <v>6.59</v>
      </c>
      <c r="KJ69">
        <v>7.38</v>
      </c>
      <c r="KK69">
        <v>5.98</v>
      </c>
      <c r="KL69">
        <v>6.49</v>
      </c>
      <c r="KM69">
        <v>7.01</v>
      </c>
    </row>
    <row r="70" spans="1:299" x14ac:dyDescent="0.25">
      <c r="A70">
        <v>68</v>
      </c>
      <c r="B70" s="1">
        <v>42491</v>
      </c>
      <c r="C70">
        <v>997.6</v>
      </c>
      <c r="D70">
        <v>1013.78</v>
      </c>
      <c r="E70">
        <v>1072.8399999999999</v>
      </c>
      <c r="F70">
        <v>1081.7</v>
      </c>
      <c r="G70">
        <v>990.28</v>
      </c>
      <c r="H70">
        <v>1037.96</v>
      </c>
      <c r="I70">
        <v>1001.17</v>
      </c>
      <c r="J70">
        <v>1003.86</v>
      </c>
      <c r="K70">
        <v>1039.26</v>
      </c>
      <c r="L70">
        <v>926.82</v>
      </c>
      <c r="M70">
        <v>942.98</v>
      </c>
      <c r="N70">
        <v>960.09</v>
      </c>
      <c r="O70">
        <v>917.52</v>
      </c>
      <c r="P70">
        <v>876.36</v>
      </c>
      <c r="Q70">
        <v>967.1</v>
      </c>
      <c r="R70">
        <v>909.39</v>
      </c>
      <c r="S70">
        <v>906.11</v>
      </c>
      <c r="T70">
        <v>901.05</v>
      </c>
      <c r="U70">
        <v>935.13</v>
      </c>
      <c r="V70">
        <v>1044.07</v>
      </c>
      <c r="W70">
        <v>952.84</v>
      </c>
      <c r="X70">
        <v>899.45</v>
      </c>
      <c r="Y70">
        <v>1092.43</v>
      </c>
      <c r="Z70">
        <v>1091.0999999999999</v>
      </c>
      <c r="AA70">
        <v>1021.76</v>
      </c>
      <c r="AB70">
        <v>1012.91</v>
      </c>
      <c r="AC70">
        <v>1073.8800000000001</v>
      </c>
      <c r="AD70">
        <v>986.39</v>
      </c>
      <c r="AE70">
        <v>998.86</v>
      </c>
      <c r="AF70">
        <v>1016.26</v>
      </c>
      <c r="AG70">
        <v>987.35</v>
      </c>
      <c r="AH70">
        <v>978.54</v>
      </c>
      <c r="AI70">
        <v>1030.74</v>
      </c>
      <c r="AJ70">
        <v>527.67999999999995</v>
      </c>
      <c r="AK70">
        <v>575.74</v>
      </c>
      <c r="AL70">
        <v>597.54999999999995</v>
      </c>
      <c r="AM70">
        <v>615.07000000000005</v>
      </c>
      <c r="AN70">
        <v>563.19000000000005</v>
      </c>
      <c r="AO70">
        <v>545.41</v>
      </c>
      <c r="AP70">
        <v>573.05999999999995</v>
      </c>
      <c r="AQ70">
        <v>571.77</v>
      </c>
      <c r="AR70">
        <v>596.19000000000005</v>
      </c>
      <c r="AS70">
        <v>514.79999999999995</v>
      </c>
      <c r="AT70">
        <v>536.54999999999995</v>
      </c>
      <c r="AU70">
        <v>551.69000000000005</v>
      </c>
      <c r="AV70">
        <v>523.82000000000005</v>
      </c>
      <c r="AW70">
        <v>493.7</v>
      </c>
      <c r="AX70">
        <v>545.80999999999995</v>
      </c>
      <c r="AY70">
        <v>500.15</v>
      </c>
      <c r="AZ70">
        <v>515.92999999999995</v>
      </c>
      <c r="BA70">
        <v>495.3</v>
      </c>
      <c r="BB70">
        <v>498.99</v>
      </c>
      <c r="BC70">
        <v>519.28</v>
      </c>
      <c r="BD70">
        <v>505.35</v>
      </c>
      <c r="BE70">
        <v>480.87</v>
      </c>
      <c r="BF70">
        <v>537.27</v>
      </c>
      <c r="BG70">
        <v>523.55999999999995</v>
      </c>
      <c r="BH70">
        <v>524.27</v>
      </c>
      <c r="BI70">
        <v>502.35</v>
      </c>
      <c r="BJ70">
        <v>538.30999999999995</v>
      </c>
      <c r="BK70">
        <v>547.53</v>
      </c>
      <c r="BL70">
        <v>563.73</v>
      </c>
      <c r="BM70">
        <v>568.62</v>
      </c>
      <c r="BN70">
        <v>545.77</v>
      </c>
      <c r="BO70">
        <v>558.47</v>
      </c>
      <c r="BP70">
        <v>591.78</v>
      </c>
      <c r="BQ70">
        <v>469.92</v>
      </c>
      <c r="BR70">
        <v>438.04</v>
      </c>
      <c r="BS70">
        <v>475.29</v>
      </c>
      <c r="BT70">
        <v>466.63</v>
      </c>
      <c r="BU70">
        <v>427.09</v>
      </c>
      <c r="BV70">
        <v>492.55</v>
      </c>
      <c r="BW70">
        <v>428.11</v>
      </c>
      <c r="BX70">
        <v>432.09</v>
      </c>
      <c r="BY70">
        <v>443.07</v>
      </c>
      <c r="BZ70">
        <v>412.02</v>
      </c>
      <c r="CA70">
        <v>406.43</v>
      </c>
      <c r="CB70">
        <v>408.4</v>
      </c>
      <c r="CC70">
        <v>393.7</v>
      </c>
      <c r="CD70">
        <v>382.66</v>
      </c>
      <c r="CE70">
        <v>421.29</v>
      </c>
      <c r="CF70">
        <v>409.24</v>
      </c>
      <c r="CG70">
        <v>390.18</v>
      </c>
      <c r="CH70">
        <v>405.75</v>
      </c>
      <c r="CI70">
        <v>436.14</v>
      </c>
      <c r="CJ70">
        <v>524.79</v>
      </c>
      <c r="CK70">
        <v>447.49</v>
      </c>
      <c r="CL70">
        <v>418.58</v>
      </c>
      <c r="CM70">
        <v>555.16</v>
      </c>
      <c r="CN70">
        <v>567.54</v>
      </c>
      <c r="CO70">
        <v>497.49</v>
      </c>
      <c r="CP70">
        <v>510.56</v>
      </c>
      <c r="CQ70">
        <v>535.57000000000005</v>
      </c>
      <c r="CR70">
        <v>438.86</v>
      </c>
      <c r="CS70">
        <v>435.13</v>
      </c>
      <c r="CT70">
        <v>447.64</v>
      </c>
      <c r="CU70">
        <v>441.58</v>
      </c>
      <c r="CV70">
        <v>420.07</v>
      </c>
      <c r="CW70">
        <v>438.96</v>
      </c>
      <c r="CX70">
        <v>499.39</v>
      </c>
      <c r="CY70">
        <v>505.08</v>
      </c>
      <c r="CZ70">
        <v>598.05999999999995</v>
      </c>
      <c r="DA70">
        <v>574.23</v>
      </c>
      <c r="DB70">
        <v>484.75</v>
      </c>
      <c r="DC70">
        <v>431.15</v>
      </c>
      <c r="DD70">
        <v>479.8</v>
      </c>
      <c r="DE70">
        <v>487.55</v>
      </c>
      <c r="DF70">
        <v>546.29</v>
      </c>
      <c r="DG70">
        <v>500.69</v>
      </c>
      <c r="DH70">
        <v>496.72</v>
      </c>
      <c r="DI70">
        <v>637.99</v>
      </c>
      <c r="DJ70">
        <v>529.86</v>
      </c>
      <c r="DK70">
        <v>441.73</v>
      </c>
      <c r="DL70">
        <v>534.69000000000005</v>
      </c>
      <c r="DM70">
        <v>486.23</v>
      </c>
      <c r="DN70">
        <v>452.79</v>
      </c>
      <c r="DO70">
        <v>478.85</v>
      </c>
      <c r="DP70">
        <v>494.82</v>
      </c>
      <c r="DQ70">
        <v>499.71</v>
      </c>
      <c r="DR70">
        <v>524.38</v>
      </c>
      <c r="DS70">
        <v>498.88</v>
      </c>
      <c r="DT70">
        <v>497.85</v>
      </c>
      <c r="DU70">
        <v>492.78</v>
      </c>
      <c r="DV70">
        <v>488.64</v>
      </c>
      <c r="DW70">
        <v>484.43</v>
      </c>
      <c r="DX70">
        <v>581.75</v>
      </c>
      <c r="DY70">
        <v>447.75</v>
      </c>
      <c r="DZ70">
        <v>509.92</v>
      </c>
      <c r="EA70">
        <v>477.84</v>
      </c>
      <c r="EB70">
        <v>563.39</v>
      </c>
      <c r="EC70">
        <v>516.84</v>
      </c>
      <c r="ED70">
        <v>455.27</v>
      </c>
      <c r="EE70">
        <v>399.73</v>
      </c>
      <c r="EF70">
        <v>425.37</v>
      </c>
      <c r="EG70">
        <v>455.02</v>
      </c>
      <c r="EH70">
        <v>446.75</v>
      </c>
      <c r="EI70">
        <v>415.71</v>
      </c>
      <c r="EJ70">
        <v>358.96</v>
      </c>
      <c r="EK70">
        <v>426.51</v>
      </c>
      <c r="EL70">
        <v>393.51</v>
      </c>
      <c r="EM70">
        <v>466.41</v>
      </c>
      <c r="EN70">
        <v>397.22</v>
      </c>
      <c r="EO70">
        <v>369.22</v>
      </c>
      <c r="EP70">
        <v>499.8</v>
      </c>
      <c r="EQ70">
        <v>421.62</v>
      </c>
      <c r="ER70">
        <v>348.79</v>
      </c>
      <c r="ES70">
        <v>434.09</v>
      </c>
      <c r="ET70">
        <v>372.68</v>
      </c>
      <c r="EU70">
        <v>381.98</v>
      </c>
      <c r="EV70">
        <v>369.8</v>
      </c>
      <c r="EW70">
        <v>403.16</v>
      </c>
      <c r="EX70">
        <v>394.07</v>
      </c>
      <c r="EY70">
        <v>424.18</v>
      </c>
      <c r="EZ70">
        <v>382.85</v>
      </c>
      <c r="FA70">
        <v>378.54</v>
      </c>
      <c r="FB70">
        <v>384.95</v>
      </c>
      <c r="FC70">
        <v>389.15</v>
      </c>
      <c r="FD70">
        <v>393.03</v>
      </c>
      <c r="FE70">
        <v>447.01</v>
      </c>
      <c r="FF70">
        <v>353.74</v>
      </c>
      <c r="FG70">
        <v>429.45</v>
      </c>
      <c r="FH70">
        <v>393.55</v>
      </c>
      <c r="FI70">
        <v>477.19</v>
      </c>
      <c r="FJ70">
        <v>432.15</v>
      </c>
      <c r="FK70">
        <v>392.39</v>
      </c>
      <c r="FL70">
        <v>741.61</v>
      </c>
      <c r="FM70">
        <v>706.3</v>
      </c>
      <c r="FN70">
        <v>1086.18</v>
      </c>
      <c r="FO70">
        <v>960.89</v>
      </c>
      <c r="FP70">
        <v>643.99</v>
      </c>
      <c r="FQ70">
        <v>601.86</v>
      </c>
      <c r="FR70">
        <v>595.65</v>
      </c>
      <c r="FS70">
        <v>748.31</v>
      </c>
      <c r="FT70">
        <v>796.07</v>
      </c>
      <c r="FU70">
        <v>797</v>
      </c>
      <c r="FV70">
        <v>1005.68</v>
      </c>
      <c r="FW70">
        <v>1075.6500000000001</v>
      </c>
      <c r="FX70">
        <v>891.7</v>
      </c>
      <c r="FY70">
        <v>712.01</v>
      </c>
      <c r="FZ70">
        <v>822.67</v>
      </c>
      <c r="GA70">
        <v>817.5</v>
      </c>
      <c r="GB70">
        <v>622.82000000000005</v>
      </c>
      <c r="GC70">
        <v>816.33</v>
      </c>
      <c r="GD70">
        <v>712.96</v>
      </c>
      <c r="GE70">
        <v>732.57</v>
      </c>
      <c r="GF70">
        <v>770.06</v>
      </c>
      <c r="GG70">
        <v>807.05</v>
      </c>
      <c r="GH70">
        <v>759.21</v>
      </c>
      <c r="GI70">
        <v>718.16</v>
      </c>
      <c r="GJ70">
        <v>727.76</v>
      </c>
      <c r="GK70">
        <v>680.32</v>
      </c>
      <c r="GL70">
        <v>890.95</v>
      </c>
      <c r="GM70">
        <v>710.65</v>
      </c>
      <c r="GN70">
        <v>718.2</v>
      </c>
      <c r="GO70">
        <v>688.74</v>
      </c>
      <c r="GP70">
        <v>756.85</v>
      </c>
      <c r="GQ70">
        <v>763.1</v>
      </c>
      <c r="GR70">
        <v>616.29999999999995</v>
      </c>
      <c r="GS70">
        <v>0.83</v>
      </c>
      <c r="GT70">
        <v>0.28999999999999998</v>
      </c>
      <c r="GU70">
        <v>2.76</v>
      </c>
      <c r="GV70">
        <v>-0.06</v>
      </c>
      <c r="GW70">
        <v>-0.41</v>
      </c>
      <c r="GX70">
        <v>7.0000000000000007E-2</v>
      </c>
      <c r="GY70">
        <v>0.41</v>
      </c>
      <c r="GZ70">
        <v>0.21</v>
      </c>
      <c r="HA70">
        <v>0</v>
      </c>
      <c r="HB70">
        <v>0.28000000000000003</v>
      </c>
      <c r="HC70">
        <v>0.33</v>
      </c>
      <c r="HD70">
        <v>0.43</v>
      </c>
      <c r="HE70">
        <v>0.3</v>
      </c>
      <c r="HF70">
        <v>0</v>
      </c>
      <c r="HG70">
        <v>-0.25</v>
      </c>
      <c r="HH70">
        <v>0.41</v>
      </c>
      <c r="HI70">
        <v>0</v>
      </c>
      <c r="HJ70">
        <v>-0.23</v>
      </c>
      <c r="HK70">
        <v>0.42</v>
      </c>
      <c r="HL70">
        <v>1.67</v>
      </c>
      <c r="HM70">
        <v>0.11</v>
      </c>
      <c r="HN70">
        <v>0.05</v>
      </c>
      <c r="HO70">
        <v>0.1</v>
      </c>
      <c r="HP70">
        <v>3.27</v>
      </c>
      <c r="HQ70">
        <v>0.11</v>
      </c>
      <c r="HR70">
        <v>-0.17</v>
      </c>
      <c r="HS70">
        <v>0.35</v>
      </c>
      <c r="HT70">
        <v>0.35</v>
      </c>
      <c r="HU70">
        <v>0.56000000000000005</v>
      </c>
      <c r="HV70">
        <v>3.57</v>
      </c>
      <c r="HW70">
        <v>-0.41</v>
      </c>
      <c r="HX70">
        <v>0.39</v>
      </c>
      <c r="HY70">
        <v>7.0000000000000007E-2</v>
      </c>
      <c r="HZ70">
        <v>3.55</v>
      </c>
      <c r="IA70">
        <v>1.85</v>
      </c>
      <c r="IB70">
        <v>3.93</v>
      </c>
      <c r="IC70">
        <v>1.22</v>
      </c>
      <c r="ID70">
        <v>-0.52</v>
      </c>
      <c r="IE70">
        <v>1.18</v>
      </c>
      <c r="IF70">
        <v>2.9</v>
      </c>
      <c r="IG70">
        <v>1.57</v>
      </c>
      <c r="IH70">
        <v>2.99</v>
      </c>
      <c r="II70">
        <v>4.1500000000000004</v>
      </c>
      <c r="IJ70">
        <v>3.34</v>
      </c>
      <c r="IK70">
        <v>6.09</v>
      </c>
      <c r="IL70">
        <v>2.44</v>
      </c>
      <c r="IM70">
        <v>0.87</v>
      </c>
      <c r="IN70">
        <v>3.52</v>
      </c>
      <c r="IO70">
        <v>5.94</v>
      </c>
      <c r="IP70">
        <v>1.67</v>
      </c>
      <c r="IQ70">
        <v>4.29</v>
      </c>
      <c r="IR70">
        <v>5.38</v>
      </c>
      <c r="IS70">
        <v>4.25</v>
      </c>
      <c r="IT70">
        <v>6.87</v>
      </c>
      <c r="IU70">
        <v>1.97</v>
      </c>
      <c r="IV70">
        <v>1</v>
      </c>
      <c r="IW70">
        <v>4.3899999999999997</v>
      </c>
      <c r="IX70">
        <v>2.19</v>
      </c>
      <c r="IY70">
        <v>1.67</v>
      </c>
      <c r="IZ70">
        <v>1.75</v>
      </c>
      <c r="JA70">
        <v>3.6</v>
      </c>
      <c r="JB70">
        <v>2.37</v>
      </c>
      <c r="JC70">
        <v>6.11</v>
      </c>
      <c r="JD70">
        <v>0.71</v>
      </c>
      <c r="JE70">
        <v>2.1</v>
      </c>
      <c r="JF70">
        <v>2.4700000000000002</v>
      </c>
      <c r="JG70">
        <v>6.68</v>
      </c>
      <c r="JH70">
        <v>8.18</v>
      </c>
      <c r="JI70">
        <v>5.39</v>
      </c>
      <c r="JJ70">
        <v>5.93</v>
      </c>
      <c r="JK70">
        <v>5.8</v>
      </c>
      <c r="JL70">
        <v>4.29</v>
      </c>
      <c r="JM70">
        <v>11.19</v>
      </c>
      <c r="JN70">
        <v>7.52</v>
      </c>
      <c r="JO70">
        <v>7.17</v>
      </c>
      <c r="JP70">
        <v>6.73</v>
      </c>
      <c r="JQ70">
        <v>5.73</v>
      </c>
      <c r="JR70">
        <v>7.42</v>
      </c>
      <c r="JS70">
        <v>6.86</v>
      </c>
      <c r="JT70">
        <v>6.52</v>
      </c>
      <c r="JU70">
        <v>6.49</v>
      </c>
      <c r="JV70">
        <v>7.33</v>
      </c>
      <c r="JW70">
        <v>6.42</v>
      </c>
      <c r="JX70">
        <v>7.75</v>
      </c>
      <c r="JY70">
        <v>6.69</v>
      </c>
      <c r="JZ70">
        <v>5.8</v>
      </c>
      <c r="KA70">
        <v>8.49</v>
      </c>
      <c r="KB70">
        <v>6.8</v>
      </c>
      <c r="KC70">
        <v>0.69</v>
      </c>
      <c r="KD70">
        <v>6.5</v>
      </c>
      <c r="KE70">
        <v>8.06</v>
      </c>
      <c r="KF70">
        <v>7.52</v>
      </c>
      <c r="KG70">
        <v>8.08</v>
      </c>
      <c r="KH70">
        <v>9.07</v>
      </c>
      <c r="KI70">
        <v>6.91</v>
      </c>
      <c r="KJ70">
        <v>10.76</v>
      </c>
      <c r="KK70">
        <v>5.4</v>
      </c>
      <c r="KL70">
        <v>6.72</v>
      </c>
      <c r="KM70">
        <v>6.62</v>
      </c>
    </row>
    <row r="71" spans="1:299" x14ac:dyDescent="0.25">
      <c r="A71">
        <v>69</v>
      </c>
      <c r="B71" s="1">
        <v>42522</v>
      </c>
      <c r="C71">
        <v>1007.75</v>
      </c>
      <c r="D71">
        <v>1017.08</v>
      </c>
      <c r="E71">
        <v>1073.77</v>
      </c>
      <c r="F71">
        <v>1119.8800000000001</v>
      </c>
      <c r="G71">
        <v>992.76</v>
      </c>
      <c r="H71">
        <v>1036.8800000000001</v>
      </c>
      <c r="I71">
        <v>1002.24</v>
      </c>
      <c r="J71">
        <v>1000.77</v>
      </c>
      <c r="K71">
        <v>1037.03</v>
      </c>
      <c r="L71">
        <v>934.45</v>
      </c>
      <c r="M71">
        <v>945.48</v>
      </c>
      <c r="N71">
        <v>957.68</v>
      </c>
      <c r="O71">
        <v>949.67</v>
      </c>
      <c r="P71">
        <v>874.97</v>
      </c>
      <c r="Q71">
        <v>971.6</v>
      </c>
      <c r="R71">
        <v>908.83</v>
      </c>
      <c r="S71">
        <v>939.92</v>
      </c>
      <c r="T71">
        <v>904.17</v>
      </c>
      <c r="U71">
        <v>935.83</v>
      </c>
      <c r="V71">
        <v>1060.18</v>
      </c>
      <c r="W71">
        <v>955.79</v>
      </c>
      <c r="X71">
        <v>897.41</v>
      </c>
      <c r="Y71">
        <v>1149.31</v>
      </c>
      <c r="Z71">
        <v>1100.3699999999999</v>
      </c>
      <c r="AA71">
        <v>1032.05</v>
      </c>
      <c r="AB71">
        <v>1011.61</v>
      </c>
      <c r="AC71">
        <v>1108.32</v>
      </c>
      <c r="AD71">
        <v>992.84</v>
      </c>
      <c r="AE71">
        <v>999.76</v>
      </c>
      <c r="AF71">
        <v>1018.45</v>
      </c>
      <c r="AG71">
        <v>986.1</v>
      </c>
      <c r="AH71">
        <v>981.92</v>
      </c>
      <c r="AI71">
        <v>1030.1600000000001</v>
      </c>
      <c r="AJ71">
        <v>528.54999999999995</v>
      </c>
      <c r="AK71">
        <v>576.24</v>
      </c>
      <c r="AL71">
        <v>598.51</v>
      </c>
      <c r="AM71">
        <v>615.34</v>
      </c>
      <c r="AN71">
        <v>564.39</v>
      </c>
      <c r="AO71">
        <v>544.34</v>
      </c>
      <c r="AP71">
        <v>574.12</v>
      </c>
      <c r="AQ71">
        <v>568.66</v>
      </c>
      <c r="AR71">
        <v>595.38</v>
      </c>
      <c r="AS71">
        <v>514.75</v>
      </c>
      <c r="AT71">
        <v>536.99</v>
      </c>
      <c r="AU71">
        <v>549.28</v>
      </c>
      <c r="AV71">
        <v>523.71</v>
      </c>
      <c r="AW71">
        <v>492.31</v>
      </c>
      <c r="AX71">
        <v>550.30999999999995</v>
      </c>
      <c r="AY71">
        <v>499.58</v>
      </c>
      <c r="AZ71">
        <v>516.55999999999995</v>
      </c>
      <c r="BA71">
        <v>498.44</v>
      </c>
      <c r="BB71">
        <v>498.16</v>
      </c>
      <c r="BC71">
        <v>521.13</v>
      </c>
      <c r="BD71">
        <v>508.3</v>
      </c>
      <c r="BE71">
        <v>478.85</v>
      </c>
      <c r="BF71">
        <v>538.44000000000005</v>
      </c>
      <c r="BG71">
        <v>525.33000000000004</v>
      </c>
      <c r="BH71">
        <v>524.74</v>
      </c>
      <c r="BI71">
        <v>501.2</v>
      </c>
      <c r="BJ71">
        <v>537.6</v>
      </c>
      <c r="BK71">
        <v>551.85</v>
      </c>
      <c r="BL71">
        <v>564.63</v>
      </c>
      <c r="BM71">
        <v>570.83000000000004</v>
      </c>
      <c r="BN71">
        <v>544.5</v>
      </c>
      <c r="BO71">
        <v>561.85</v>
      </c>
      <c r="BP71">
        <v>591.21</v>
      </c>
      <c r="BQ71">
        <v>479.2</v>
      </c>
      <c r="BR71">
        <v>440.84</v>
      </c>
      <c r="BS71">
        <v>475.26</v>
      </c>
      <c r="BT71">
        <v>504.54</v>
      </c>
      <c r="BU71">
        <v>428.37</v>
      </c>
      <c r="BV71">
        <v>492.54</v>
      </c>
      <c r="BW71">
        <v>428.12</v>
      </c>
      <c r="BX71">
        <v>432.11</v>
      </c>
      <c r="BY71">
        <v>441.65</v>
      </c>
      <c r="BZ71">
        <v>419.7</v>
      </c>
      <c r="CA71">
        <v>408.49</v>
      </c>
      <c r="CB71">
        <v>408.4</v>
      </c>
      <c r="CC71">
        <v>425.96</v>
      </c>
      <c r="CD71">
        <v>382.66</v>
      </c>
      <c r="CE71">
        <v>421.29</v>
      </c>
      <c r="CF71">
        <v>409.25</v>
      </c>
      <c r="CG71">
        <v>423.36</v>
      </c>
      <c r="CH71">
        <v>405.73</v>
      </c>
      <c r="CI71">
        <v>437.67</v>
      </c>
      <c r="CJ71">
        <v>539.04999999999995</v>
      </c>
      <c r="CK71">
        <v>447.49</v>
      </c>
      <c r="CL71">
        <v>418.56</v>
      </c>
      <c r="CM71">
        <v>610.87</v>
      </c>
      <c r="CN71">
        <v>575.04</v>
      </c>
      <c r="CO71">
        <v>507.31</v>
      </c>
      <c r="CP71">
        <v>510.41</v>
      </c>
      <c r="CQ71">
        <v>570.72</v>
      </c>
      <c r="CR71">
        <v>440.99</v>
      </c>
      <c r="CS71">
        <v>435.13</v>
      </c>
      <c r="CT71">
        <v>447.62</v>
      </c>
      <c r="CU71">
        <v>441.6</v>
      </c>
      <c r="CV71">
        <v>420.07</v>
      </c>
      <c r="CW71">
        <v>438.95</v>
      </c>
      <c r="CX71">
        <v>504.48</v>
      </c>
      <c r="CY71">
        <v>506.74</v>
      </c>
      <c r="CZ71">
        <v>598.59</v>
      </c>
      <c r="DA71">
        <v>594.5</v>
      </c>
      <c r="DB71">
        <v>485.97</v>
      </c>
      <c r="DC71">
        <v>430.72</v>
      </c>
      <c r="DD71">
        <v>480.33</v>
      </c>
      <c r="DE71">
        <v>486.04</v>
      </c>
      <c r="DF71">
        <v>545.14</v>
      </c>
      <c r="DG71">
        <v>504.8</v>
      </c>
      <c r="DH71">
        <v>498.06</v>
      </c>
      <c r="DI71">
        <v>636.4</v>
      </c>
      <c r="DJ71">
        <v>548.41</v>
      </c>
      <c r="DK71">
        <v>441.02</v>
      </c>
      <c r="DL71">
        <v>537.20000000000005</v>
      </c>
      <c r="DM71">
        <v>485.94</v>
      </c>
      <c r="DN71">
        <v>469.68</v>
      </c>
      <c r="DO71">
        <v>480.52</v>
      </c>
      <c r="DP71">
        <v>495.17</v>
      </c>
      <c r="DQ71">
        <v>507.41</v>
      </c>
      <c r="DR71">
        <v>526</v>
      </c>
      <c r="DS71">
        <v>497.73</v>
      </c>
      <c r="DT71">
        <v>523.79</v>
      </c>
      <c r="DU71">
        <v>496.97</v>
      </c>
      <c r="DV71">
        <v>493.58</v>
      </c>
      <c r="DW71">
        <v>483.8</v>
      </c>
      <c r="DX71">
        <v>600.42999999999995</v>
      </c>
      <c r="DY71">
        <v>450.66</v>
      </c>
      <c r="DZ71">
        <v>510.38</v>
      </c>
      <c r="EA71">
        <v>478.89</v>
      </c>
      <c r="EB71">
        <v>562.65</v>
      </c>
      <c r="EC71">
        <v>518.65</v>
      </c>
      <c r="ED71">
        <v>455</v>
      </c>
      <c r="EE71">
        <v>400.37</v>
      </c>
      <c r="EF71">
        <v>425.76</v>
      </c>
      <c r="EG71">
        <v>455.74</v>
      </c>
      <c r="EH71">
        <v>446.93</v>
      </c>
      <c r="EI71">
        <v>416.63</v>
      </c>
      <c r="EJ71">
        <v>358.28</v>
      </c>
      <c r="EK71">
        <v>427.32</v>
      </c>
      <c r="EL71">
        <v>391.39</v>
      </c>
      <c r="EM71">
        <v>465.8</v>
      </c>
      <c r="EN71">
        <v>397.18</v>
      </c>
      <c r="EO71">
        <v>369.52</v>
      </c>
      <c r="EP71">
        <v>497.65</v>
      </c>
      <c r="EQ71">
        <v>421.53</v>
      </c>
      <c r="ER71">
        <v>347.78</v>
      </c>
      <c r="ES71">
        <v>437.7</v>
      </c>
      <c r="ET71">
        <v>372.23</v>
      </c>
      <c r="EU71">
        <v>382.43</v>
      </c>
      <c r="EV71">
        <v>372.13</v>
      </c>
      <c r="EW71">
        <v>402.47</v>
      </c>
      <c r="EX71">
        <v>395.49</v>
      </c>
      <c r="EY71">
        <v>426.68</v>
      </c>
      <c r="EZ71">
        <v>381.2</v>
      </c>
      <c r="FA71">
        <v>379.41</v>
      </c>
      <c r="FB71">
        <v>386.26</v>
      </c>
      <c r="FC71">
        <v>389.5</v>
      </c>
      <c r="FD71">
        <v>392.13</v>
      </c>
      <c r="FE71">
        <v>446.43</v>
      </c>
      <c r="FF71">
        <v>356.54</v>
      </c>
      <c r="FG71">
        <v>430.14</v>
      </c>
      <c r="FH71">
        <v>395.08</v>
      </c>
      <c r="FI71">
        <v>476.09</v>
      </c>
      <c r="FJ71">
        <v>434.74</v>
      </c>
      <c r="FK71">
        <v>392</v>
      </c>
      <c r="FL71">
        <v>756.22</v>
      </c>
      <c r="FM71">
        <v>710.82</v>
      </c>
      <c r="FN71">
        <v>1086.07</v>
      </c>
      <c r="FO71">
        <v>1038.9100000000001</v>
      </c>
      <c r="FP71">
        <v>645.91999999999996</v>
      </c>
      <c r="FQ71">
        <v>601.86</v>
      </c>
      <c r="FR71">
        <v>595.65</v>
      </c>
      <c r="FS71">
        <v>748.31</v>
      </c>
      <c r="FT71">
        <v>793.52</v>
      </c>
      <c r="FU71">
        <v>811.83</v>
      </c>
      <c r="FV71">
        <v>1010.81</v>
      </c>
      <c r="FW71">
        <v>1075.6500000000001</v>
      </c>
      <c r="FX71">
        <v>964.73</v>
      </c>
      <c r="FY71">
        <v>712.01</v>
      </c>
      <c r="FZ71">
        <v>822.67</v>
      </c>
      <c r="GA71">
        <v>817.5</v>
      </c>
      <c r="GB71">
        <v>675.76</v>
      </c>
      <c r="GC71">
        <v>816.33</v>
      </c>
      <c r="GD71">
        <v>715.46</v>
      </c>
      <c r="GE71">
        <v>752.5</v>
      </c>
      <c r="GF71">
        <v>770.06</v>
      </c>
      <c r="GG71">
        <v>807.05</v>
      </c>
      <c r="GH71">
        <v>835.44</v>
      </c>
      <c r="GI71">
        <v>727.64</v>
      </c>
      <c r="GJ71">
        <v>742.1</v>
      </c>
      <c r="GK71">
        <v>680.12</v>
      </c>
      <c r="GL71">
        <v>949.4</v>
      </c>
      <c r="GM71">
        <v>714.13</v>
      </c>
      <c r="GN71">
        <v>718.2</v>
      </c>
      <c r="GO71">
        <v>688.74</v>
      </c>
      <c r="GP71">
        <v>756.93</v>
      </c>
      <c r="GQ71">
        <v>763.1</v>
      </c>
      <c r="GR71">
        <v>616.29999999999995</v>
      </c>
      <c r="GS71">
        <v>1.02</v>
      </c>
      <c r="GT71">
        <v>0.33</v>
      </c>
      <c r="GU71">
        <v>0.09</v>
      </c>
      <c r="GV71">
        <v>3.53</v>
      </c>
      <c r="GW71">
        <v>0.25</v>
      </c>
      <c r="GX71">
        <v>-0.1</v>
      </c>
      <c r="GY71">
        <v>0.11</v>
      </c>
      <c r="GZ71">
        <v>-0.31</v>
      </c>
      <c r="HA71">
        <v>-0.21</v>
      </c>
      <c r="HB71">
        <v>0.82</v>
      </c>
      <c r="HC71">
        <v>0.27</v>
      </c>
      <c r="HD71">
        <v>-0.25</v>
      </c>
      <c r="HE71">
        <v>3.5</v>
      </c>
      <c r="HF71">
        <v>-0.16</v>
      </c>
      <c r="HG71">
        <v>0.47</v>
      </c>
      <c r="HH71">
        <v>-0.06</v>
      </c>
      <c r="HI71">
        <v>3.73</v>
      </c>
      <c r="HJ71">
        <v>0.35</v>
      </c>
      <c r="HK71">
        <v>7.0000000000000007E-2</v>
      </c>
      <c r="HL71">
        <v>1.54</v>
      </c>
      <c r="HM71">
        <v>0.31</v>
      </c>
      <c r="HN71">
        <v>-0.23</v>
      </c>
      <c r="HO71">
        <v>5.21</v>
      </c>
      <c r="HP71">
        <v>0.85</v>
      </c>
      <c r="HQ71">
        <v>1.01</v>
      </c>
      <c r="HR71">
        <v>-0.13</v>
      </c>
      <c r="HS71">
        <v>3.21</v>
      </c>
      <c r="HT71">
        <v>0.65</v>
      </c>
      <c r="HU71">
        <v>0.09</v>
      </c>
      <c r="HV71">
        <v>0.22</v>
      </c>
      <c r="HW71">
        <v>-0.13</v>
      </c>
      <c r="HX71">
        <v>0.35</v>
      </c>
      <c r="HY71">
        <v>-0.06</v>
      </c>
      <c r="HZ71">
        <v>4.5999999999999996</v>
      </c>
      <c r="IA71">
        <v>2.19</v>
      </c>
      <c r="IB71">
        <v>4.0199999999999996</v>
      </c>
      <c r="IC71">
        <v>4.79</v>
      </c>
      <c r="ID71">
        <v>-0.27</v>
      </c>
      <c r="IE71">
        <v>1.08</v>
      </c>
      <c r="IF71">
        <v>3.02</v>
      </c>
      <c r="IG71">
        <v>1.25</v>
      </c>
      <c r="IH71">
        <v>2.77</v>
      </c>
      <c r="II71">
        <v>5</v>
      </c>
      <c r="IJ71">
        <v>3.62</v>
      </c>
      <c r="IK71">
        <v>5.83</v>
      </c>
      <c r="IL71">
        <v>6.02</v>
      </c>
      <c r="IM71">
        <v>0.71</v>
      </c>
      <c r="IN71">
        <v>4</v>
      </c>
      <c r="IO71">
        <v>5.88</v>
      </c>
      <c r="IP71">
        <v>5.46</v>
      </c>
      <c r="IQ71">
        <v>4.66</v>
      </c>
      <c r="IR71">
        <v>5.45</v>
      </c>
      <c r="IS71">
        <v>5.85</v>
      </c>
      <c r="IT71">
        <v>7.2</v>
      </c>
      <c r="IU71">
        <v>1.74</v>
      </c>
      <c r="IV71">
        <v>6.27</v>
      </c>
      <c r="IW71">
        <v>5.28</v>
      </c>
      <c r="IX71">
        <v>3.22</v>
      </c>
      <c r="IY71">
        <v>1.54</v>
      </c>
      <c r="IZ71">
        <v>5.0199999999999996</v>
      </c>
      <c r="JA71">
        <v>4.28</v>
      </c>
      <c r="JB71">
        <v>2.46</v>
      </c>
      <c r="JC71">
        <v>6.34</v>
      </c>
      <c r="JD71">
        <v>0.57999999999999996</v>
      </c>
      <c r="JE71">
        <v>2.4500000000000002</v>
      </c>
      <c r="JF71">
        <v>2.41</v>
      </c>
      <c r="JG71">
        <v>6.99</v>
      </c>
      <c r="JH71">
        <v>7.86</v>
      </c>
      <c r="JI71">
        <v>5.35</v>
      </c>
      <c r="JJ71">
        <v>5.67</v>
      </c>
      <c r="JK71">
        <v>5.74</v>
      </c>
      <c r="JL71">
        <v>3.68</v>
      </c>
      <c r="JM71">
        <v>10.75</v>
      </c>
      <c r="JN71">
        <v>6.9</v>
      </c>
      <c r="JO71">
        <v>6.9</v>
      </c>
      <c r="JP71">
        <v>7.06</v>
      </c>
      <c r="JQ71">
        <v>5.53</v>
      </c>
      <c r="JR71">
        <v>6.96</v>
      </c>
      <c r="JS71">
        <v>10.55</v>
      </c>
      <c r="JT71">
        <v>6.08</v>
      </c>
      <c r="JU71">
        <v>5.17</v>
      </c>
      <c r="JV71">
        <v>7.23</v>
      </c>
      <c r="JW71">
        <v>7.06</v>
      </c>
      <c r="JX71">
        <v>5.46</v>
      </c>
      <c r="JY71">
        <v>6.55</v>
      </c>
      <c r="JZ71">
        <v>6.59</v>
      </c>
      <c r="KA71">
        <v>8.6300000000000008</v>
      </c>
      <c r="KB71">
        <v>3.71</v>
      </c>
      <c r="KC71">
        <v>5.51</v>
      </c>
      <c r="KD71">
        <v>6.19</v>
      </c>
      <c r="KE71">
        <v>7.89</v>
      </c>
      <c r="KF71">
        <v>6.94</v>
      </c>
      <c r="KG71">
        <v>7.95</v>
      </c>
      <c r="KH71">
        <v>9.5399999999999991</v>
      </c>
      <c r="KI71">
        <v>6.33</v>
      </c>
      <c r="KJ71">
        <v>7.39</v>
      </c>
      <c r="KK71">
        <v>5.18</v>
      </c>
      <c r="KL71">
        <v>6.85</v>
      </c>
      <c r="KM71">
        <v>6.43</v>
      </c>
    </row>
    <row r="72" spans="1:299" x14ac:dyDescent="0.25">
      <c r="A72">
        <v>70</v>
      </c>
      <c r="B72" s="1">
        <v>42552</v>
      </c>
      <c r="C72">
        <v>1009.76</v>
      </c>
      <c r="D72">
        <v>1017.74</v>
      </c>
      <c r="E72">
        <v>1072.1099999999999</v>
      </c>
      <c r="F72">
        <v>1122.8699999999999</v>
      </c>
      <c r="G72">
        <v>990.08</v>
      </c>
      <c r="H72">
        <v>1030.97</v>
      </c>
      <c r="I72">
        <v>1004.55</v>
      </c>
      <c r="J72">
        <v>1001.5</v>
      </c>
      <c r="K72">
        <v>1042.42</v>
      </c>
      <c r="L72">
        <v>938.97</v>
      </c>
      <c r="M72">
        <v>966.74</v>
      </c>
      <c r="N72">
        <v>957.9</v>
      </c>
      <c r="O72">
        <v>949.64</v>
      </c>
      <c r="P72">
        <v>875.02</v>
      </c>
      <c r="Q72">
        <v>972.82</v>
      </c>
      <c r="R72">
        <v>910.66</v>
      </c>
      <c r="S72">
        <v>943.12</v>
      </c>
      <c r="T72">
        <v>904.72</v>
      </c>
      <c r="U72">
        <v>939.48</v>
      </c>
      <c r="V72">
        <v>1060.8499999999999</v>
      </c>
      <c r="W72">
        <v>955.94</v>
      </c>
      <c r="X72">
        <v>903.52</v>
      </c>
      <c r="Y72">
        <v>1149.52</v>
      </c>
      <c r="Z72">
        <v>1101.0899999999999</v>
      </c>
      <c r="AA72">
        <v>1034.04</v>
      </c>
      <c r="AB72">
        <v>1011.38</v>
      </c>
      <c r="AC72">
        <v>1116.17</v>
      </c>
      <c r="AD72">
        <v>992.93</v>
      </c>
      <c r="AE72">
        <v>1000.06</v>
      </c>
      <c r="AF72">
        <v>1018.29</v>
      </c>
      <c r="AG72">
        <v>987.17</v>
      </c>
      <c r="AH72">
        <v>981.56</v>
      </c>
      <c r="AI72">
        <v>1030.6400000000001</v>
      </c>
      <c r="AJ72">
        <v>527.97</v>
      </c>
      <c r="AK72">
        <v>576.79999999999995</v>
      </c>
      <c r="AL72">
        <v>596.85</v>
      </c>
      <c r="AM72">
        <v>616.70000000000005</v>
      </c>
      <c r="AN72">
        <v>561.74</v>
      </c>
      <c r="AO72">
        <v>538.42999999999995</v>
      </c>
      <c r="AP72">
        <v>576.42999999999995</v>
      </c>
      <c r="AQ72">
        <v>569.57000000000005</v>
      </c>
      <c r="AR72">
        <v>600.77</v>
      </c>
      <c r="AS72">
        <v>512.67999999999995</v>
      </c>
      <c r="AT72">
        <v>536.86</v>
      </c>
      <c r="AU72">
        <v>549.94000000000005</v>
      </c>
      <c r="AV72">
        <v>522.39</v>
      </c>
      <c r="AW72">
        <v>492.36</v>
      </c>
      <c r="AX72">
        <v>547.12</v>
      </c>
      <c r="AY72">
        <v>501.41</v>
      </c>
      <c r="AZ72">
        <v>521.35</v>
      </c>
      <c r="BA72">
        <v>498.99</v>
      </c>
      <c r="BB72">
        <v>490.08</v>
      </c>
      <c r="BC72">
        <v>521.66999999999996</v>
      </c>
      <c r="BD72">
        <v>508.44</v>
      </c>
      <c r="BE72">
        <v>475.94</v>
      </c>
      <c r="BF72">
        <v>538.65</v>
      </c>
      <c r="BG72">
        <v>526.52</v>
      </c>
      <c r="BH72">
        <v>524.69000000000005</v>
      </c>
      <c r="BI72">
        <v>501.08</v>
      </c>
      <c r="BJ72">
        <v>537.54999999999995</v>
      </c>
      <c r="BK72">
        <v>551.94000000000005</v>
      </c>
      <c r="BL72">
        <v>562.73</v>
      </c>
      <c r="BM72">
        <v>570.66999999999996</v>
      </c>
      <c r="BN72">
        <v>545.57000000000005</v>
      </c>
      <c r="BO72">
        <v>554.53</v>
      </c>
      <c r="BP72">
        <v>591.69000000000005</v>
      </c>
      <c r="BQ72">
        <v>481.79</v>
      </c>
      <c r="BR72">
        <v>440.94</v>
      </c>
      <c r="BS72">
        <v>475.26</v>
      </c>
      <c r="BT72">
        <v>506.17</v>
      </c>
      <c r="BU72">
        <v>428.34</v>
      </c>
      <c r="BV72">
        <v>492.54</v>
      </c>
      <c r="BW72">
        <v>428.12</v>
      </c>
      <c r="BX72">
        <v>431.93</v>
      </c>
      <c r="BY72">
        <v>441.65</v>
      </c>
      <c r="BZ72">
        <v>426.29</v>
      </c>
      <c r="CA72">
        <v>429.88</v>
      </c>
      <c r="CB72">
        <v>407.96</v>
      </c>
      <c r="CC72">
        <v>427.25</v>
      </c>
      <c r="CD72">
        <v>382.66</v>
      </c>
      <c r="CE72">
        <v>425.7</v>
      </c>
      <c r="CF72">
        <v>409.25</v>
      </c>
      <c r="CG72">
        <v>421.77</v>
      </c>
      <c r="CH72">
        <v>405.73</v>
      </c>
      <c r="CI72">
        <v>449.4</v>
      </c>
      <c r="CJ72">
        <v>539.17999999999995</v>
      </c>
      <c r="CK72">
        <v>447.5</v>
      </c>
      <c r="CL72">
        <v>427.58</v>
      </c>
      <c r="CM72">
        <v>610.87</v>
      </c>
      <c r="CN72">
        <v>574.57000000000005</v>
      </c>
      <c r="CO72">
        <v>509.35</v>
      </c>
      <c r="CP72">
        <v>510.3</v>
      </c>
      <c r="CQ72">
        <v>578.62</v>
      </c>
      <c r="CR72">
        <v>440.99</v>
      </c>
      <c r="CS72">
        <v>437.33</v>
      </c>
      <c r="CT72">
        <v>447.62</v>
      </c>
      <c r="CU72">
        <v>441.6</v>
      </c>
      <c r="CV72">
        <v>427.03</v>
      </c>
      <c r="CW72">
        <v>438.95</v>
      </c>
      <c r="CX72">
        <v>505.49</v>
      </c>
      <c r="CY72">
        <v>507.05</v>
      </c>
      <c r="CZ72">
        <v>597.70000000000005</v>
      </c>
      <c r="DA72">
        <v>596.1</v>
      </c>
      <c r="DB72">
        <v>484.65</v>
      </c>
      <c r="DC72">
        <v>428.27</v>
      </c>
      <c r="DD72">
        <v>481.43</v>
      </c>
      <c r="DE72">
        <v>486.38</v>
      </c>
      <c r="DF72">
        <v>547.98</v>
      </c>
      <c r="DG72">
        <v>507.22</v>
      </c>
      <c r="DH72">
        <v>509.27</v>
      </c>
      <c r="DI72">
        <v>636.52</v>
      </c>
      <c r="DJ72">
        <v>548.41</v>
      </c>
      <c r="DK72">
        <v>441.07</v>
      </c>
      <c r="DL72">
        <v>537.9</v>
      </c>
      <c r="DM72">
        <v>486.91</v>
      </c>
      <c r="DN72">
        <v>471.28</v>
      </c>
      <c r="DO72">
        <v>480.81</v>
      </c>
      <c r="DP72">
        <v>497.1</v>
      </c>
      <c r="DQ72">
        <v>507.71</v>
      </c>
      <c r="DR72">
        <v>526.11</v>
      </c>
      <c r="DS72">
        <v>501.12</v>
      </c>
      <c r="DT72">
        <v>523.89</v>
      </c>
      <c r="DU72">
        <v>497.32</v>
      </c>
      <c r="DV72">
        <v>494.51</v>
      </c>
      <c r="DW72">
        <v>483.7</v>
      </c>
      <c r="DX72">
        <v>604.69000000000005</v>
      </c>
      <c r="DY72">
        <v>450.7</v>
      </c>
      <c r="DZ72">
        <v>510.53</v>
      </c>
      <c r="EA72">
        <v>478.79</v>
      </c>
      <c r="EB72">
        <v>563.27</v>
      </c>
      <c r="EC72">
        <v>518.44000000000005</v>
      </c>
      <c r="ED72">
        <v>455.23</v>
      </c>
      <c r="EE72">
        <v>399.93</v>
      </c>
      <c r="EF72">
        <v>426.18</v>
      </c>
      <c r="EG72">
        <v>454.47</v>
      </c>
      <c r="EH72">
        <v>447.91</v>
      </c>
      <c r="EI72">
        <v>414.67</v>
      </c>
      <c r="EJ72">
        <v>354.37</v>
      </c>
      <c r="EK72">
        <v>429.03</v>
      </c>
      <c r="EL72">
        <v>392.02</v>
      </c>
      <c r="EM72">
        <v>470.04</v>
      </c>
      <c r="EN72">
        <v>395.59</v>
      </c>
      <c r="EO72">
        <v>369.44</v>
      </c>
      <c r="EP72">
        <v>498.25</v>
      </c>
      <c r="EQ72">
        <v>420.48</v>
      </c>
      <c r="ER72">
        <v>347.81</v>
      </c>
      <c r="ES72">
        <v>435.16</v>
      </c>
      <c r="ET72">
        <v>373.61</v>
      </c>
      <c r="EU72">
        <v>385.99</v>
      </c>
      <c r="EV72">
        <v>372.54</v>
      </c>
      <c r="EW72">
        <v>395.95</v>
      </c>
      <c r="EX72">
        <v>395.88</v>
      </c>
      <c r="EY72">
        <v>426.81</v>
      </c>
      <c r="EZ72">
        <v>378.88</v>
      </c>
      <c r="FA72">
        <v>379.56</v>
      </c>
      <c r="FB72">
        <v>387.14</v>
      </c>
      <c r="FC72">
        <v>389.46</v>
      </c>
      <c r="FD72">
        <v>392.01</v>
      </c>
      <c r="FE72">
        <v>446.38</v>
      </c>
      <c r="FF72">
        <v>356.61</v>
      </c>
      <c r="FG72">
        <v>428.68</v>
      </c>
      <c r="FH72">
        <v>394.96</v>
      </c>
      <c r="FI72">
        <v>477.04</v>
      </c>
      <c r="FJ72">
        <v>429.09</v>
      </c>
      <c r="FK72">
        <v>392.31</v>
      </c>
      <c r="FL72">
        <v>760.3</v>
      </c>
      <c r="FM72">
        <v>710.97</v>
      </c>
      <c r="FN72">
        <v>1086.07</v>
      </c>
      <c r="FO72">
        <v>1042.23</v>
      </c>
      <c r="FP72">
        <v>645.85</v>
      </c>
      <c r="FQ72">
        <v>601.86</v>
      </c>
      <c r="FR72">
        <v>595.65</v>
      </c>
      <c r="FS72">
        <v>748.01</v>
      </c>
      <c r="FT72">
        <v>793.52</v>
      </c>
      <c r="FU72">
        <v>824.57</v>
      </c>
      <c r="FV72">
        <v>1063.78</v>
      </c>
      <c r="FW72">
        <v>1074.46</v>
      </c>
      <c r="FX72">
        <v>967.63</v>
      </c>
      <c r="FY72">
        <v>712.01</v>
      </c>
      <c r="FZ72">
        <v>831.31</v>
      </c>
      <c r="GA72">
        <v>817.5</v>
      </c>
      <c r="GB72">
        <v>673.19</v>
      </c>
      <c r="GC72">
        <v>816.33</v>
      </c>
      <c r="GD72">
        <v>734.63</v>
      </c>
      <c r="GE72">
        <v>752.65</v>
      </c>
      <c r="GF72">
        <v>770.06</v>
      </c>
      <c r="GG72">
        <v>824.4</v>
      </c>
      <c r="GH72">
        <v>835.44</v>
      </c>
      <c r="GI72">
        <v>727.06</v>
      </c>
      <c r="GJ72">
        <v>745.07</v>
      </c>
      <c r="GK72">
        <v>679.98</v>
      </c>
      <c r="GL72">
        <v>962.5</v>
      </c>
      <c r="GM72">
        <v>714.13</v>
      </c>
      <c r="GN72">
        <v>721.86</v>
      </c>
      <c r="GO72">
        <v>688.74</v>
      </c>
      <c r="GP72">
        <v>756.93</v>
      </c>
      <c r="GQ72">
        <v>775.76</v>
      </c>
      <c r="GR72">
        <v>616.29999999999995</v>
      </c>
      <c r="GS72">
        <v>0.2</v>
      </c>
      <c r="GT72">
        <v>0.06</v>
      </c>
      <c r="GU72">
        <v>-0.15</v>
      </c>
      <c r="GV72">
        <v>0.27</v>
      </c>
      <c r="GW72">
        <v>-0.27</v>
      </c>
      <c r="GX72">
        <v>-0.56999999999999995</v>
      </c>
      <c r="GY72">
        <v>0.23</v>
      </c>
      <c r="GZ72">
        <v>7.0000000000000007E-2</v>
      </c>
      <c r="HA72">
        <v>0.52</v>
      </c>
      <c r="HB72">
        <v>0.48</v>
      </c>
      <c r="HC72">
        <v>2.25</v>
      </c>
      <c r="HD72">
        <v>0.02</v>
      </c>
      <c r="HE72">
        <v>0</v>
      </c>
      <c r="HF72">
        <v>0.01</v>
      </c>
      <c r="HG72">
        <v>0.13</v>
      </c>
      <c r="HH72">
        <v>0.2</v>
      </c>
      <c r="HI72">
        <v>0.34</v>
      </c>
      <c r="HJ72">
        <v>0.06</v>
      </c>
      <c r="HK72">
        <v>0.39</v>
      </c>
      <c r="HL72">
        <v>0.06</v>
      </c>
      <c r="HM72">
        <v>0.02</v>
      </c>
      <c r="HN72">
        <v>0.68</v>
      </c>
      <c r="HO72">
        <v>0.02</v>
      </c>
      <c r="HP72">
        <v>7.0000000000000007E-2</v>
      </c>
      <c r="HQ72">
        <v>0.19</v>
      </c>
      <c r="HR72">
        <v>-0.02</v>
      </c>
      <c r="HS72">
        <v>0.71</v>
      </c>
      <c r="HT72">
        <v>0.01</v>
      </c>
      <c r="HU72">
        <v>0.03</v>
      </c>
      <c r="HV72">
        <v>-0.02</v>
      </c>
      <c r="HW72">
        <v>0.11</v>
      </c>
      <c r="HX72">
        <v>-0.04</v>
      </c>
      <c r="HY72">
        <v>0.05</v>
      </c>
      <c r="HZ72">
        <v>4.8099999999999996</v>
      </c>
      <c r="IA72">
        <v>2.25</v>
      </c>
      <c r="IB72">
        <v>3.86</v>
      </c>
      <c r="IC72">
        <v>5.07</v>
      </c>
      <c r="ID72">
        <v>-0.54</v>
      </c>
      <c r="IE72">
        <v>0.51</v>
      </c>
      <c r="IF72">
        <v>3.25</v>
      </c>
      <c r="IG72">
        <v>1.32</v>
      </c>
      <c r="IH72">
        <v>3.3</v>
      </c>
      <c r="II72">
        <v>5.51</v>
      </c>
      <c r="IJ72">
        <v>5.95</v>
      </c>
      <c r="IK72">
        <v>5.85</v>
      </c>
      <c r="IL72">
        <v>6.02</v>
      </c>
      <c r="IM72">
        <v>0.72</v>
      </c>
      <c r="IN72">
        <v>4.1399999999999997</v>
      </c>
      <c r="IO72">
        <v>6.09</v>
      </c>
      <c r="IP72">
        <v>5.82</v>
      </c>
      <c r="IQ72">
        <v>4.72</v>
      </c>
      <c r="IR72">
        <v>5.86</v>
      </c>
      <c r="IS72">
        <v>5.92</v>
      </c>
      <c r="IT72">
        <v>7.23</v>
      </c>
      <c r="IU72">
        <v>2.4300000000000002</v>
      </c>
      <c r="IV72">
        <v>6.29</v>
      </c>
      <c r="IW72">
        <v>5.35</v>
      </c>
      <c r="IX72">
        <v>3.41</v>
      </c>
      <c r="IY72">
        <v>1.52</v>
      </c>
      <c r="IZ72">
        <v>5.76</v>
      </c>
      <c r="JA72">
        <v>4.29</v>
      </c>
      <c r="JB72">
        <v>2.4900000000000002</v>
      </c>
      <c r="JC72">
        <v>6.32</v>
      </c>
      <c r="JD72">
        <v>0.69</v>
      </c>
      <c r="JE72">
        <v>2.41</v>
      </c>
      <c r="JF72">
        <v>2.46</v>
      </c>
      <c r="JG72">
        <v>6.47</v>
      </c>
      <c r="JH72">
        <v>7.13</v>
      </c>
      <c r="JI72">
        <v>4.88</v>
      </c>
      <c r="JJ72">
        <v>5.89</v>
      </c>
      <c r="JK72">
        <v>4.8600000000000003</v>
      </c>
      <c r="JL72">
        <v>2.92</v>
      </c>
      <c r="JM72">
        <v>10</v>
      </c>
      <c r="JN72">
        <v>6.87</v>
      </c>
      <c r="JO72">
        <v>4.9400000000000004</v>
      </c>
      <c r="JP72">
        <v>6.88</v>
      </c>
      <c r="JQ72">
        <v>7.73</v>
      </c>
      <c r="JR72">
        <v>7.11</v>
      </c>
      <c r="JS72">
        <v>7.06</v>
      </c>
      <c r="JT72">
        <v>5.72</v>
      </c>
      <c r="JU72">
        <v>4.93</v>
      </c>
      <c r="JV72">
        <v>7.34</v>
      </c>
      <c r="JW72">
        <v>7.34</v>
      </c>
      <c r="JX72">
        <v>5</v>
      </c>
      <c r="JY72">
        <v>6.84</v>
      </c>
      <c r="JZ72">
        <v>6.19</v>
      </c>
      <c r="KA72">
        <v>8.09</v>
      </c>
      <c r="KB72">
        <v>3.29</v>
      </c>
      <c r="KC72">
        <v>5.35</v>
      </c>
      <c r="KD72">
        <v>5.79</v>
      </c>
      <c r="KE72">
        <v>6.78</v>
      </c>
      <c r="KF72">
        <v>6.4</v>
      </c>
      <c r="KG72">
        <v>7.09</v>
      </c>
      <c r="KH72">
        <v>7.15</v>
      </c>
      <c r="KI72">
        <v>5.22</v>
      </c>
      <c r="KJ72">
        <v>6.84</v>
      </c>
      <c r="KK72">
        <v>4.87</v>
      </c>
      <c r="KL72">
        <v>6.32</v>
      </c>
      <c r="KM72">
        <v>3.21</v>
      </c>
    </row>
    <row r="73" spans="1:299" x14ac:dyDescent="0.25">
      <c r="A73">
        <v>71</v>
      </c>
      <c r="B73" s="1">
        <v>42583</v>
      </c>
      <c r="C73">
        <v>1012.16</v>
      </c>
      <c r="D73">
        <v>1018.02</v>
      </c>
      <c r="E73">
        <v>1069.68</v>
      </c>
      <c r="F73">
        <v>1122.9000000000001</v>
      </c>
      <c r="G73">
        <v>988.25</v>
      </c>
      <c r="H73">
        <v>1028.6400000000001</v>
      </c>
      <c r="I73">
        <v>1004.61</v>
      </c>
      <c r="J73">
        <v>1009.39</v>
      </c>
      <c r="K73">
        <v>1047.72</v>
      </c>
      <c r="L73">
        <v>939.93</v>
      </c>
      <c r="M73">
        <v>965.55</v>
      </c>
      <c r="N73">
        <v>959.22</v>
      </c>
      <c r="O73">
        <v>952.38</v>
      </c>
      <c r="P73">
        <v>877.72</v>
      </c>
      <c r="Q73">
        <v>984.74</v>
      </c>
      <c r="R73">
        <v>908.23</v>
      </c>
      <c r="S73">
        <v>941.25</v>
      </c>
      <c r="T73">
        <v>906.18</v>
      </c>
      <c r="U73">
        <v>939.87</v>
      </c>
      <c r="V73">
        <v>1059.8699999999999</v>
      </c>
      <c r="W73">
        <v>952.85</v>
      </c>
      <c r="X73">
        <v>919.97</v>
      </c>
      <c r="Y73">
        <v>1147.1400000000001</v>
      </c>
      <c r="Z73">
        <v>1100.54</v>
      </c>
      <c r="AA73">
        <v>1034.72</v>
      </c>
      <c r="AB73">
        <v>1011.69</v>
      </c>
      <c r="AC73">
        <v>1115.24</v>
      </c>
      <c r="AD73">
        <v>995.78</v>
      </c>
      <c r="AE73">
        <v>1025.21</v>
      </c>
      <c r="AF73">
        <v>1020.48</v>
      </c>
      <c r="AG73">
        <v>1037.1300000000001</v>
      </c>
      <c r="AH73">
        <v>1012.37</v>
      </c>
      <c r="AI73">
        <v>1030.43</v>
      </c>
      <c r="AJ73">
        <v>527.83000000000004</v>
      </c>
      <c r="AK73">
        <v>576.96</v>
      </c>
      <c r="AL73">
        <v>594.41999999999996</v>
      </c>
      <c r="AM73">
        <v>616.73</v>
      </c>
      <c r="AN73">
        <v>559.91</v>
      </c>
      <c r="AO73">
        <v>537.71</v>
      </c>
      <c r="AP73">
        <v>576.49</v>
      </c>
      <c r="AQ73">
        <v>577.38</v>
      </c>
      <c r="AR73">
        <v>603.59</v>
      </c>
      <c r="AS73">
        <v>512.5</v>
      </c>
      <c r="AT73">
        <v>535.66999999999996</v>
      </c>
      <c r="AU73">
        <v>550.82000000000005</v>
      </c>
      <c r="AV73">
        <v>525.13</v>
      </c>
      <c r="AW73">
        <v>495.07</v>
      </c>
      <c r="AX73">
        <v>543.39</v>
      </c>
      <c r="AY73">
        <v>498.99</v>
      </c>
      <c r="AZ73">
        <v>519.48</v>
      </c>
      <c r="BA73">
        <v>500.45</v>
      </c>
      <c r="BB73">
        <v>490.36</v>
      </c>
      <c r="BC73">
        <v>520.01</v>
      </c>
      <c r="BD73">
        <v>505.35</v>
      </c>
      <c r="BE73">
        <v>480.51</v>
      </c>
      <c r="BF73">
        <v>536.27</v>
      </c>
      <c r="BG73">
        <v>525.5</v>
      </c>
      <c r="BH73">
        <v>525.66</v>
      </c>
      <c r="BI73">
        <v>503.6</v>
      </c>
      <c r="BJ73">
        <v>535.15</v>
      </c>
      <c r="BK73">
        <v>553.55999999999995</v>
      </c>
      <c r="BL73">
        <v>567.03</v>
      </c>
      <c r="BM73">
        <v>572.86</v>
      </c>
      <c r="BN73">
        <v>552</v>
      </c>
      <c r="BO73">
        <v>559.91999999999996</v>
      </c>
      <c r="BP73">
        <v>593.08000000000004</v>
      </c>
      <c r="BQ73">
        <v>484.33</v>
      </c>
      <c r="BR73">
        <v>441.06</v>
      </c>
      <c r="BS73">
        <v>475.26</v>
      </c>
      <c r="BT73">
        <v>506.17</v>
      </c>
      <c r="BU73">
        <v>428.34</v>
      </c>
      <c r="BV73">
        <v>490.93</v>
      </c>
      <c r="BW73">
        <v>428.12</v>
      </c>
      <c r="BX73">
        <v>432.01</v>
      </c>
      <c r="BY73">
        <v>444.13</v>
      </c>
      <c r="BZ73">
        <v>427.43</v>
      </c>
      <c r="CA73">
        <v>429.88</v>
      </c>
      <c r="CB73">
        <v>408.4</v>
      </c>
      <c r="CC73">
        <v>427.25</v>
      </c>
      <c r="CD73">
        <v>382.65</v>
      </c>
      <c r="CE73">
        <v>441.35</v>
      </c>
      <c r="CF73">
        <v>409.24</v>
      </c>
      <c r="CG73">
        <v>421.77</v>
      </c>
      <c r="CH73">
        <v>405.73</v>
      </c>
      <c r="CI73">
        <v>449.51</v>
      </c>
      <c r="CJ73">
        <v>539.86</v>
      </c>
      <c r="CK73">
        <v>447.5</v>
      </c>
      <c r="CL73">
        <v>439.46</v>
      </c>
      <c r="CM73">
        <v>610.87</v>
      </c>
      <c r="CN73">
        <v>575.04</v>
      </c>
      <c r="CO73">
        <v>509.06</v>
      </c>
      <c r="CP73">
        <v>508.09</v>
      </c>
      <c r="CQ73">
        <v>580.09</v>
      </c>
      <c r="CR73">
        <v>442.22</v>
      </c>
      <c r="CS73">
        <v>458.18</v>
      </c>
      <c r="CT73">
        <v>447.62</v>
      </c>
      <c r="CU73">
        <v>485.13</v>
      </c>
      <c r="CV73">
        <v>452.45</v>
      </c>
      <c r="CW73">
        <v>437.35</v>
      </c>
      <c r="CX73">
        <v>506.71</v>
      </c>
      <c r="CY73">
        <v>507.2</v>
      </c>
      <c r="CZ73">
        <v>596.32000000000005</v>
      </c>
      <c r="DA73">
        <v>596.1</v>
      </c>
      <c r="DB73">
        <v>483.78</v>
      </c>
      <c r="DC73">
        <v>427.28</v>
      </c>
      <c r="DD73">
        <v>481.48</v>
      </c>
      <c r="DE73">
        <v>490.23</v>
      </c>
      <c r="DF73">
        <v>550.77</v>
      </c>
      <c r="DG73">
        <v>507.73</v>
      </c>
      <c r="DH73">
        <v>508.66</v>
      </c>
      <c r="DI73">
        <v>637.41</v>
      </c>
      <c r="DJ73">
        <v>550</v>
      </c>
      <c r="DK73">
        <v>442.43</v>
      </c>
      <c r="DL73">
        <v>544.52</v>
      </c>
      <c r="DM73">
        <v>485.6</v>
      </c>
      <c r="DN73">
        <v>470.34</v>
      </c>
      <c r="DO73">
        <v>481.58</v>
      </c>
      <c r="DP73">
        <v>497.3</v>
      </c>
      <c r="DQ73">
        <v>507.26</v>
      </c>
      <c r="DR73">
        <v>524.41999999999996</v>
      </c>
      <c r="DS73">
        <v>510.24</v>
      </c>
      <c r="DT73">
        <v>522.79</v>
      </c>
      <c r="DU73">
        <v>497.07</v>
      </c>
      <c r="DV73">
        <v>494.86</v>
      </c>
      <c r="DW73">
        <v>483.85</v>
      </c>
      <c r="DX73">
        <v>604.21</v>
      </c>
      <c r="DY73">
        <v>452.01</v>
      </c>
      <c r="DZ73">
        <v>523.35</v>
      </c>
      <c r="EA73">
        <v>479.85</v>
      </c>
      <c r="EB73">
        <v>591.77</v>
      </c>
      <c r="EC73">
        <v>534.72</v>
      </c>
      <c r="ED73">
        <v>455.13</v>
      </c>
      <c r="EE73">
        <v>399.81</v>
      </c>
      <c r="EF73">
        <v>426.31</v>
      </c>
      <c r="EG73">
        <v>452.6</v>
      </c>
      <c r="EH73">
        <v>447.91</v>
      </c>
      <c r="EI73">
        <v>413.3</v>
      </c>
      <c r="EJ73">
        <v>353.91</v>
      </c>
      <c r="EK73">
        <v>429.07</v>
      </c>
      <c r="EL73">
        <v>397.39</v>
      </c>
      <c r="EM73">
        <v>472.25</v>
      </c>
      <c r="EN73">
        <v>395.43</v>
      </c>
      <c r="EO73">
        <v>368.63</v>
      </c>
      <c r="EP73">
        <v>499.04</v>
      </c>
      <c r="EQ73">
        <v>422.67</v>
      </c>
      <c r="ER73">
        <v>349.73</v>
      </c>
      <c r="ES73">
        <v>432.2</v>
      </c>
      <c r="ET73">
        <v>371.82</v>
      </c>
      <c r="EU73">
        <v>384.6</v>
      </c>
      <c r="EV73">
        <v>373.62</v>
      </c>
      <c r="EW73">
        <v>396.19</v>
      </c>
      <c r="EX73">
        <v>394.61</v>
      </c>
      <c r="EY73">
        <v>424.2</v>
      </c>
      <c r="EZ73">
        <v>382.51</v>
      </c>
      <c r="FA73">
        <v>377.89</v>
      </c>
      <c r="FB73">
        <v>386.41</v>
      </c>
      <c r="FC73">
        <v>390.16</v>
      </c>
      <c r="FD73">
        <v>393.97</v>
      </c>
      <c r="FE73">
        <v>444.38</v>
      </c>
      <c r="FF73">
        <v>357.64</v>
      </c>
      <c r="FG73">
        <v>431.93</v>
      </c>
      <c r="FH73">
        <v>396.46</v>
      </c>
      <c r="FI73">
        <v>482.67</v>
      </c>
      <c r="FJ73">
        <v>433.25</v>
      </c>
      <c r="FK73">
        <v>393.21</v>
      </c>
      <c r="FL73">
        <v>764.33</v>
      </c>
      <c r="FM73">
        <v>711.18</v>
      </c>
      <c r="FN73">
        <v>1086.07</v>
      </c>
      <c r="FO73">
        <v>1042.23</v>
      </c>
      <c r="FP73">
        <v>645.85</v>
      </c>
      <c r="FQ73">
        <v>599.87</v>
      </c>
      <c r="FR73">
        <v>595.65</v>
      </c>
      <c r="FS73">
        <v>748.16</v>
      </c>
      <c r="FT73">
        <v>797.97</v>
      </c>
      <c r="FU73">
        <v>826.8</v>
      </c>
      <c r="FV73">
        <v>1063.78</v>
      </c>
      <c r="FW73">
        <v>1075.6500000000001</v>
      </c>
      <c r="FX73">
        <v>967.63</v>
      </c>
      <c r="FY73">
        <v>712.01</v>
      </c>
      <c r="FZ73">
        <v>861.82</v>
      </c>
      <c r="GA73">
        <v>817.5</v>
      </c>
      <c r="GB73">
        <v>673.19</v>
      </c>
      <c r="GC73">
        <v>816.33</v>
      </c>
      <c r="GD73">
        <v>734.78</v>
      </c>
      <c r="GE73">
        <v>753.63</v>
      </c>
      <c r="GF73">
        <v>770.06</v>
      </c>
      <c r="GG73">
        <v>847.32</v>
      </c>
      <c r="GH73">
        <v>835.44</v>
      </c>
      <c r="GI73">
        <v>727.64</v>
      </c>
      <c r="GJ73">
        <v>744.62</v>
      </c>
      <c r="GK73">
        <v>677.06</v>
      </c>
      <c r="GL73">
        <v>964.91</v>
      </c>
      <c r="GM73">
        <v>716.13</v>
      </c>
      <c r="GN73">
        <v>756.29</v>
      </c>
      <c r="GO73">
        <v>688.74</v>
      </c>
      <c r="GP73">
        <v>831.56</v>
      </c>
      <c r="GQ73">
        <v>821.92</v>
      </c>
      <c r="GR73">
        <v>614.08000000000004</v>
      </c>
      <c r="GS73">
        <v>0.24</v>
      </c>
      <c r="GT73">
        <v>0.03</v>
      </c>
      <c r="GU73">
        <v>-0.23</v>
      </c>
      <c r="GV73">
        <v>0</v>
      </c>
      <c r="GW73">
        <v>-0.18</v>
      </c>
      <c r="GX73">
        <v>-0.23</v>
      </c>
      <c r="GY73">
        <v>0.01</v>
      </c>
      <c r="GZ73">
        <v>0.79</v>
      </c>
      <c r="HA73">
        <v>0.51</v>
      </c>
      <c r="HB73">
        <v>0.1</v>
      </c>
      <c r="HC73">
        <v>-0.12</v>
      </c>
      <c r="HD73">
        <v>0.14000000000000001</v>
      </c>
      <c r="HE73">
        <v>0.28999999999999998</v>
      </c>
      <c r="HF73">
        <v>0.31</v>
      </c>
      <c r="HG73">
        <v>1.23</v>
      </c>
      <c r="HH73">
        <v>-0.27</v>
      </c>
      <c r="HI73">
        <v>-0.2</v>
      </c>
      <c r="HJ73">
        <v>0.16</v>
      </c>
      <c r="HK73">
        <v>0.04</v>
      </c>
      <c r="HL73">
        <v>-0.09</v>
      </c>
      <c r="HM73">
        <v>-0.32</v>
      </c>
      <c r="HN73">
        <v>1.82</v>
      </c>
      <c r="HO73">
        <v>-0.21</v>
      </c>
      <c r="HP73">
        <v>-0.05</v>
      </c>
      <c r="HQ73">
        <v>7.0000000000000007E-2</v>
      </c>
      <c r="HR73">
        <v>0.03</v>
      </c>
      <c r="HS73">
        <v>-0.08</v>
      </c>
      <c r="HT73">
        <v>0.28999999999999998</v>
      </c>
      <c r="HU73">
        <v>2.5099999999999998</v>
      </c>
      <c r="HV73">
        <v>0.22</v>
      </c>
      <c r="HW73">
        <v>5.0599999999999996</v>
      </c>
      <c r="HX73">
        <v>3.14</v>
      </c>
      <c r="HY73">
        <v>-0.02</v>
      </c>
      <c r="HZ73">
        <v>5.07</v>
      </c>
      <c r="IA73">
        <v>2.2799999999999998</v>
      </c>
      <c r="IB73">
        <v>3.62</v>
      </c>
      <c r="IC73">
        <v>5.07</v>
      </c>
      <c r="ID73">
        <v>-0.72</v>
      </c>
      <c r="IE73">
        <v>0.28000000000000003</v>
      </c>
      <c r="IF73">
        <v>3.26</v>
      </c>
      <c r="IG73">
        <v>2.13</v>
      </c>
      <c r="IH73">
        <v>3.83</v>
      </c>
      <c r="II73">
        <v>5.61</v>
      </c>
      <c r="IJ73">
        <v>5.82</v>
      </c>
      <c r="IK73">
        <v>6</v>
      </c>
      <c r="IL73">
        <v>6.33</v>
      </c>
      <c r="IM73">
        <v>1.03</v>
      </c>
      <c r="IN73">
        <v>5.42</v>
      </c>
      <c r="IO73">
        <v>5.8</v>
      </c>
      <c r="IP73">
        <v>5.61</v>
      </c>
      <c r="IQ73">
        <v>4.8899999999999997</v>
      </c>
      <c r="IR73">
        <v>5.91</v>
      </c>
      <c r="IS73">
        <v>5.82</v>
      </c>
      <c r="IT73">
        <v>6.88</v>
      </c>
      <c r="IU73">
        <v>4.3</v>
      </c>
      <c r="IV73">
        <v>6.06</v>
      </c>
      <c r="IW73">
        <v>5.3</v>
      </c>
      <c r="IX73">
        <v>3.49</v>
      </c>
      <c r="IY73">
        <v>1.55</v>
      </c>
      <c r="IZ73">
        <v>5.68</v>
      </c>
      <c r="JA73">
        <v>4.59</v>
      </c>
      <c r="JB73">
        <v>5.07</v>
      </c>
      <c r="JC73">
        <v>6.56</v>
      </c>
      <c r="JD73">
        <v>5.78</v>
      </c>
      <c r="JE73">
        <v>5.63</v>
      </c>
      <c r="JF73">
        <v>2.44</v>
      </c>
      <c r="JG73">
        <v>5.98</v>
      </c>
      <c r="JH73">
        <v>6.17</v>
      </c>
      <c r="JI73">
        <v>4.84</v>
      </c>
      <c r="JJ73">
        <v>5.73</v>
      </c>
      <c r="JK73">
        <v>1.42</v>
      </c>
      <c r="JL73">
        <v>2.31</v>
      </c>
      <c r="JM73">
        <v>9.57</v>
      </c>
      <c r="JN73">
        <v>7.65</v>
      </c>
      <c r="JO73">
        <v>5.57</v>
      </c>
      <c r="JP73">
        <v>6.89</v>
      </c>
      <c r="JQ73">
        <v>7.5</v>
      </c>
      <c r="JR73">
        <v>7.24</v>
      </c>
      <c r="JS73">
        <v>7.54</v>
      </c>
      <c r="JT73">
        <v>5.86</v>
      </c>
      <c r="JU73">
        <v>6.06</v>
      </c>
      <c r="JV73">
        <v>6.76</v>
      </c>
      <c r="JW73">
        <v>6.97</v>
      </c>
      <c r="JX73">
        <v>5.0999999999999996</v>
      </c>
      <c r="JY73">
        <v>6.8</v>
      </c>
      <c r="JZ73">
        <v>5.92</v>
      </c>
      <c r="KA73">
        <v>7.22</v>
      </c>
      <c r="KB73">
        <v>5.51</v>
      </c>
      <c r="KC73">
        <v>5.53</v>
      </c>
      <c r="KD73">
        <v>5.46</v>
      </c>
      <c r="KE73">
        <v>4.24</v>
      </c>
      <c r="KF73">
        <v>2.17</v>
      </c>
      <c r="KG73">
        <v>6.87</v>
      </c>
      <c r="KH73">
        <v>5.15</v>
      </c>
      <c r="KI73">
        <v>5.56</v>
      </c>
      <c r="KJ73">
        <v>6.92</v>
      </c>
      <c r="KK73">
        <v>6.76</v>
      </c>
      <c r="KL73">
        <v>5.53</v>
      </c>
      <c r="KM73">
        <v>3.19</v>
      </c>
    </row>
    <row r="74" spans="1:299" x14ac:dyDescent="0.25">
      <c r="A74">
        <v>72</v>
      </c>
      <c r="B74" s="1">
        <v>42614</v>
      </c>
      <c r="C74">
        <v>1014.8</v>
      </c>
      <c r="D74">
        <v>1021.41</v>
      </c>
      <c r="E74">
        <v>1069.77</v>
      </c>
      <c r="F74">
        <v>1116.44</v>
      </c>
      <c r="G74">
        <v>988.64</v>
      </c>
      <c r="H74">
        <v>1085.4100000000001</v>
      </c>
      <c r="I74">
        <v>1006.91</v>
      </c>
      <c r="J74">
        <v>1012.88</v>
      </c>
      <c r="K74">
        <v>1047.9000000000001</v>
      </c>
      <c r="L74">
        <v>939.23</v>
      </c>
      <c r="M74">
        <v>961.58</v>
      </c>
      <c r="N74">
        <v>955.38</v>
      </c>
      <c r="O74">
        <v>950.4</v>
      </c>
      <c r="P74">
        <v>878.71</v>
      </c>
      <c r="Q74">
        <v>987.7</v>
      </c>
      <c r="R74">
        <v>907.75</v>
      </c>
      <c r="S74">
        <v>943.23</v>
      </c>
      <c r="T74">
        <v>906.48</v>
      </c>
      <c r="U74">
        <v>940.11</v>
      </c>
      <c r="V74">
        <v>1064.76</v>
      </c>
      <c r="W74">
        <v>959.25</v>
      </c>
      <c r="X74">
        <v>923</v>
      </c>
      <c r="Y74">
        <v>1146.71</v>
      </c>
      <c r="Z74">
        <v>1106.78</v>
      </c>
      <c r="AA74">
        <v>1036.6199999999999</v>
      </c>
      <c r="AB74">
        <v>1013.73</v>
      </c>
      <c r="AC74">
        <v>1115.58</v>
      </c>
      <c r="AD74">
        <v>998.95</v>
      </c>
      <c r="AE74">
        <v>1030.18</v>
      </c>
      <c r="AF74">
        <v>1016.17</v>
      </c>
      <c r="AG74">
        <v>1042.72</v>
      </c>
      <c r="AH74">
        <v>1013.14</v>
      </c>
      <c r="AI74">
        <v>1046.83</v>
      </c>
      <c r="AJ74">
        <v>530.97</v>
      </c>
      <c r="AK74">
        <v>578.17999999999995</v>
      </c>
      <c r="AL74">
        <v>594.51</v>
      </c>
      <c r="AM74">
        <v>610.27</v>
      </c>
      <c r="AN74">
        <v>560.29999999999995</v>
      </c>
      <c r="AO74">
        <v>546.23</v>
      </c>
      <c r="AP74">
        <v>578.79</v>
      </c>
      <c r="AQ74">
        <v>580.77</v>
      </c>
      <c r="AR74">
        <v>603.08000000000004</v>
      </c>
      <c r="AS74">
        <v>512.51</v>
      </c>
      <c r="AT74">
        <v>533.9</v>
      </c>
      <c r="AU74">
        <v>549.07000000000005</v>
      </c>
      <c r="AV74">
        <v>523.15</v>
      </c>
      <c r="AW74">
        <v>494.28</v>
      </c>
      <c r="AX74">
        <v>546.34</v>
      </c>
      <c r="AY74">
        <v>498.51</v>
      </c>
      <c r="AZ74">
        <v>521.48</v>
      </c>
      <c r="BA74">
        <v>500.65</v>
      </c>
      <c r="BB74">
        <v>492.08</v>
      </c>
      <c r="BC74">
        <v>527.33000000000004</v>
      </c>
      <c r="BD74">
        <v>513.21</v>
      </c>
      <c r="BE74">
        <v>481.82</v>
      </c>
      <c r="BF74">
        <v>535.84</v>
      </c>
      <c r="BG74">
        <v>536.04999999999995</v>
      </c>
      <c r="BH74">
        <v>527.64</v>
      </c>
      <c r="BI74">
        <v>505.8</v>
      </c>
      <c r="BJ74">
        <v>535.49</v>
      </c>
      <c r="BK74">
        <v>556.73</v>
      </c>
      <c r="BL74">
        <v>567.12</v>
      </c>
      <c r="BM74">
        <v>568.54999999999995</v>
      </c>
      <c r="BN74">
        <v>557.59</v>
      </c>
      <c r="BO74">
        <v>560.69000000000005</v>
      </c>
      <c r="BP74">
        <v>587.91</v>
      </c>
      <c r="BQ74">
        <v>483.83</v>
      </c>
      <c r="BR74">
        <v>443.23</v>
      </c>
      <c r="BS74">
        <v>475.26</v>
      </c>
      <c r="BT74">
        <v>506.17</v>
      </c>
      <c r="BU74">
        <v>428.34</v>
      </c>
      <c r="BV74">
        <v>539.17999999999995</v>
      </c>
      <c r="BW74">
        <v>428.12</v>
      </c>
      <c r="BX74">
        <v>432.11</v>
      </c>
      <c r="BY74">
        <v>444.82</v>
      </c>
      <c r="BZ74">
        <v>426.72</v>
      </c>
      <c r="CA74">
        <v>427.68</v>
      </c>
      <c r="CB74">
        <v>406.31</v>
      </c>
      <c r="CC74">
        <v>427.25</v>
      </c>
      <c r="CD74">
        <v>384.43</v>
      </c>
      <c r="CE74">
        <v>441.36</v>
      </c>
      <c r="CF74">
        <v>409.24</v>
      </c>
      <c r="CG74">
        <v>421.75</v>
      </c>
      <c r="CH74">
        <v>405.83</v>
      </c>
      <c r="CI74">
        <v>448.03</v>
      </c>
      <c r="CJ74">
        <v>537.42999999999995</v>
      </c>
      <c r="CK74">
        <v>446.04</v>
      </c>
      <c r="CL74">
        <v>441.18</v>
      </c>
      <c r="CM74">
        <v>610.87</v>
      </c>
      <c r="CN74">
        <v>570.73</v>
      </c>
      <c r="CO74">
        <v>508.98</v>
      </c>
      <c r="CP74">
        <v>507.93</v>
      </c>
      <c r="CQ74">
        <v>580.09</v>
      </c>
      <c r="CR74">
        <v>442.22</v>
      </c>
      <c r="CS74">
        <v>463.06</v>
      </c>
      <c r="CT74">
        <v>447.62</v>
      </c>
      <c r="CU74">
        <v>485.13</v>
      </c>
      <c r="CV74">
        <v>452.45</v>
      </c>
      <c r="CW74">
        <v>458.92</v>
      </c>
      <c r="CX74">
        <v>508.02</v>
      </c>
      <c r="CY74">
        <v>508.87</v>
      </c>
      <c r="CZ74">
        <v>596.38</v>
      </c>
      <c r="DA74">
        <v>592.65</v>
      </c>
      <c r="DB74">
        <v>483.97</v>
      </c>
      <c r="DC74">
        <v>450.87</v>
      </c>
      <c r="DD74">
        <v>482.59</v>
      </c>
      <c r="DE74">
        <v>491.94</v>
      </c>
      <c r="DF74">
        <v>550.88</v>
      </c>
      <c r="DG74">
        <v>507.37</v>
      </c>
      <c r="DH74">
        <v>506.57</v>
      </c>
      <c r="DI74">
        <v>634.86</v>
      </c>
      <c r="DJ74">
        <v>548.85</v>
      </c>
      <c r="DK74">
        <v>442.92</v>
      </c>
      <c r="DL74">
        <v>546.15</v>
      </c>
      <c r="DM74">
        <v>485.35</v>
      </c>
      <c r="DN74">
        <v>471.33</v>
      </c>
      <c r="DO74">
        <v>481.72</v>
      </c>
      <c r="DP74">
        <v>497.45</v>
      </c>
      <c r="DQ74">
        <v>509.59</v>
      </c>
      <c r="DR74">
        <v>527.94000000000005</v>
      </c>
      <c r="DS74">
        <v>511.92</v>
      </c>
      <c r="DT74">
        <v>522.58000000000004</v>
      </c>
      <c r="DU74">
        <v>499.91</v>
      </c>
      <c r="DV74">
        <v>495.75</v>
      </c>
      <c r="DW74">
        <v>484.82</v>
      </c>
      <c r="DX74">
        <v>604.39</v>
      </c>
      <c r="DY74">
        <v>453.46</v>
      </c>
      <c r="DZ74">
        <v>525.86</v>
      </c>
      <c r="EA74">
        <v>477.83</v>
      </c>
      <c r="EB74">
        <v>594.97</v>
      </c>
      <c r="EC74">
        <v>535.15</v>
      </c>
      <c r="ED74">
        <v>462.37</v>
      </c>
      <c r="EE74">
        <v>402.17</v>
      </c>
      <c r="EF74">
        <v>427.2</v>
      </c>
      <c r="EG74">
        <v>452.65</v>
      </c>
      <c r="EH74">
        <v>443.21</v>
      </c>
      <c r="EI74">
        <v>413.59</v>
      </c>
      <c r="EJ74">
        <v>359.5</v>
      </c>
      <c r="EK74">
        <v>430.79</v>
      </c>
      <c r="EL74">
        <v>399.73</v>
      </c>
      <c r="EM74">
        <v>471.87</v>
      </c>
      <c r="EN74">
        <v>395.43</v>
      </c>
      <c r="EO74">
        <v>367.41</v>
      </c>
      <c r="EP74">
        <v>497.45</v>
      </c>
      <c r="EQ74">
        <v>421.06</v>
      </c>
      <c r="ER74">
        <v>349.17</v>
      </c>
      <c r="ES74">
        <v>434.53</v>
      </c>
      <c r="ET74">
        <v>371.45</v>
      </c>
      <c r="EU74">
        <v>386.06</v>
      </c>
      <c r="EV74">
        <v>373.77</v>
      </c>
      <c r="EW74">
        <v>397.57</v>
      </c>
      <c r="EX74">
        <v>400.18</v>
      </c>
      <c r="EY74">
        <v>430.82</v>
      </c>
      <c r="EZ74">
        <v>383.55</v>
      </c>
      <c r="FA74">
        <v>377.59</v>
      </c>
      <c r="FB74">
        <v>394.18</v>
      </c>
      <c r="FC74">
        <v>391.64</v>
      </c>
      <c r="FD74">
        <v>395.7</v>
      </c>
      <c r="FE74">
        <v>444.64</v>
      </c>
      <c r="FF74">
        <v>359.68</v>
      </c>
      <c r="FG74">
        <v>432.02</v>
      </c>
      <c r="FH74">
        <v>393.49</v>
      </c>
      <c r="FI74">
        <v>487.54</v>
      </c>
      <c r="FJ74">
        <v>433.86</v>
      </c>
      <c r="FK74">
        <v>389.79</v>
      </c>
      <c r="FL74">
        <v>763.57</v>
      </c>
      <c r="FM74">
        <v>714.66</v>
      </c>
      <c r="FN74">
        <v>1086.07</v>
      </c>
      <c r="FO74">
        <v>1042.23</v>
      </c>
      <c r="FP74">
        <v>645.85</v>
      </c>
      <c r="FQ74">
        <v>658.84</v>
      </c>
      <c r="FR74">
        <v>595.65</v>
      </c>
      <c r="FS74">
        <v>748.31</v>
      </c>
      <c r="FT74">
        <v>799.16</v>
      </c>
      <c r="FU74">
        <v>825.39</v>
      </c>
      <c r="FV74">
        <v>1058.3599999999999</v>
      </c>
      <c r="FW74">
        <v>1070.1600000000001</v>
      </c>
      <c r="FX74">
        <v>967.63</v>
      </c>
      <c r="FY74">
        <v>715.36</v>
      </c>
      <c r="FZ74">
        <v>861.82</v>
      </c>
      <c r="GA74">
        <v>817.5</v>
      </c>
      <c r="GB74">
        <v>673.19</v>
      </c>
      <c r="GC74">
        <v>816.5</v>
      </c>
      <c r="GD74">
        <v>732.35</v>
      </c>
      <c r="GE74">
        <v>750.24</v>
      </c>
      <c r="GF74">
        <v>767.52</v>
      </c>
      <c r="GG74">
        <v>850.62</v>
      </c>
      <c r="GH74">
        <v>835.44</v>
      </c>
      <c r="GI74">
        <v>722.18</v>
      </c>
      <c r="GJ74">
        <v>744.47</v>
      </c>
      <c r="GK74">
        <v>676.85</v>
      </c>
      <c r="GL74">
        <v>964.91</v>
      </c>
      <c r="GM74">
        <v>716.13</v>
      </c>
      <c r="GN74">
        <v>764.39</v>
      </c>
      <c r="GO74">
        <v>688.74</v>
      </c>
      <c r="GP74">
        <v>831.56</v>
      </c>
      <c r="GQ74">
        <v>821.92</v>
      </c>
      <c r="GR74">
        <v>644.35</v>
      </c>
      <c r="GS74">
        <v>0.26</v>
      </c>
      <c r="GT74">
        <v>0.33</v>
      </c>
      <c r="GU74">
        <v>0.01</v>
      </c>
      <c r="GV74">
        <v>-0.57999999999999996</v>
      </c>
      <c r="GW74">
        <v>0.04</v>
      </c>
      <c r="GX74">
        <v>5.52</v>
      </c>
      <c r="GY74">
        <v>0.23</v>
      </c>
      <c r="GZ74">
        <v>0.35</v>
      </c>
      <c r="HA74">
        <v>0.02</v>
      </c>
      <c r="HB74">
        <v>-7.0000000000000007E-2</v>
      </c>
      <c r="HC74">
        <v>-0.41</v>
      </c>
      <c r="HD74">
        <v>-0.4</v>
      </c>
      <c r="HE74">
        <v>-0.21</v>
      </c>
      <c r="HF74">
        <v>0.11</v>
      </c>
      <c r="HG74">
        <v>0.3</v>
      </c>
      <c r="HH74">
        <v>-0.05</v>
      </c>
      <c r="HI74">
        <v>0.21</v>
      </c>
      <c r="HJ74">
        <v>0.03</v>
      </c>
      <c r="HK74">
        <v>0.03</v>
      </c>
      <c r="HL74">
        <v>0.46</v>
      </c>
      <c r="HM74">
        <v>0.67</v>
      </c>
      <c r="HN74">
        <v>0.33</v>
      </c>
      <c r="HO74">
        <v>-0.04</v>
      </c>
      <c r="HP74">
        <v>0.56999999999999995</v>
      </c>
      <c r="HQ74">
        <v>0.18</v>
      </c>
      <c r="HR74">
        <v>0.2</v>
      </c>
      <c r="HS74">
        <v>0.03</v>
      </c>
      <c r="HT74">
        <v>0.32</v>
      </c>
      <c r="HU74">
        <v>0.48</v>
      </c>
      <c r="HV74">
        <v>-0.42</v>
      </c>
      <c r="HW74">
        <v>0.54</v>
      </c>
      <c r="HX74">
        <v>0.08</v>
      </c>
      <c r="HY74">
        <v>1.59</v>
      </c>
      <c r="HZ74">
        <v>5.34</v>
      </c>
      <c r="IA74">
        <v>2.62</v>
      </c>
      <c r="IB74">
        <v>3.63</v>
      </c>
      <c r="IC74">
        <v>4.46</v>
      </c>
      <c r="ID74">
        <v>-0.68</v>
      </c>
      <c r="IE74">
        <v>5.81</v>
      </c>
      <c r="IF74">
        <v>3.5</v>
      </c>
      <c r="IG74">
        <v>2.48</v>
      </c>
      <c r="IH74">
        <v>3.85</v>
      </c>
      <c r="II74">
        <v>5.54</v>
      </c>
      <c r="IJ74">
        <v>5.39</v>
      </c>
      <c r="IK74">
        <v>5.57</v>
      </c>
      <c r="IL74">
        <v>6.11</v>
      </c>
      <c r="IM74">
        <v>1.1399999999999999</v>
      </c>
      <c r="IN74">
        <v>5.73</v>
      </c>
      <c r="IO74">
        <v>5.75</v>
      </c>
      <c r="IP74">
        <v>5.83</v>
      </c>
      <c r="IQ74">
        <v>4.92</v>
      </c>
      <c r="IR74">
        <v>5.94</v>
      </c>
      <c r="IS74">
        <v>6.31</v>
      </c>
      <c r="IT74">
        <v>7.6</v>
      </c>
      <c r="IU74">
        <v>4.6399999999999997</v>
      </c>
      <c r="IV74">
        <v>6.02</v>
      </c>
      <c r="IW74">
        <v>5.9</v>
      </c>
      <c r="IX74">
        <v>3.67</v>
      </c>
      <c r="IY74">
        <v>1.75</v>
      </c>
      <c r="IZ74">
        <v>5.71</v>
      </c>
      <c r="JA74">
        <v>4.93</v>
      </c>
      <c r="JB74">
        <v>5.57</v>
      </c>
      <c r="JC74">
        <v>6.11</v>
      </c>
      <c r="JD74">
        <v>6.35</v>
      </c>
      <c r="JE74">
        <v>5.71</v>
      </c>
      <c r="JF74">
        <v>4.07</v>
      </c>
      <c r="JG74">
        <v>5.98</v>
      </c>
      <c r="JH74">
        <v>5.92</v>
      </c>
      <c r="JI74">
        <v>4.38</v>
      </c>
      <c r="JJ74">
        <v>4.2300000000000004</v>
      </c>
      <c r="JK74">
        <v>0.87</v>
      </c>
      <c r="JL74">
        <v>7.41</v>
      </c>
      <c r="JM74">
        <v>9.16</v>
      </c>
      <c r="JN74">
        <v>7.63</v>
      </c>
      <c r="JO74">
        <v>5.3</v>
      </c>
      <c r="JP74">
        <v>6.13</v>
      </c>
      <c r="JQ74">
        <v>6.42</v>
      </c>
      <c r="JR74">
        <v>6.32</v>
      </c>
      <c r="JS74">
        <v>6.45</v>
      </c>
      <c r="JT74">
        <v>5.55</v>
      </c>
      <c r="JU74">
        <v>6.4</v>
      </c>
      <c r="JV74">
        <v>6.11</v>
      </c>
      <c r="JW74">
        <v>6.18</v>
      </c>
      <c r="JX74">
        <v>4.59</v>
      </c>
      <c r="JY74">
        <v>5.98</v>
      </c>
      <c r="JZ74">
        <v>6.45</v>
      </c>
      <c r="KA74">
        <v>7.59</v>
      </c>
      <c r="KB74">
        <v>4.9800000000000004</v>
      </c>
      <c r="KC74">
        <v>5.95</v>
      </c>
      <c r="KD74">
        <v>6.2</v>
      </c>
      <c r="KE74">
        <v>4.16</v>
      </c>
      <c r="KF74">
        <v>2.2799999999999998</v>
      </c>
      <c r="KG74">
        <v>6.05</v>
      </c>
      <c r="KH74">
        <v>5.51</v>
      </c>
      <c r="KI74">
        <v>5.95</v>
      </c>
      <c r="KJ74">
        <v>6.53</v>
      </c>
      <c r="KK74">
        <v>6.92</v>
      </c>
      <c r="KL74">
        <v>5.66</v>
      </c>
      <c r="KM74">
        <v>4.76</v>
      </c>
    </row>
    <row r="75" spans="1:299" x14ac:dyDescent="0.25">
      <c r="A75">
        <v>73</v>
      </c>
      <c r="B75" s="1">
        <v>42644</v>
      </c>
      <c r="C75">
        <v>1021.25</v>
      </c>
      <c r="D75">
        <v>1038.04</v>
      </c>
      <c r="E75">
        <v>1069.98</v>
      </c>
      <c r="F75">
        <v>1118.56</v>
      </c>
      <c r="G75">
        <v>988.48</v>
      </c>
      <c r="H75">
        <v>1086.22</v>
      </c>
      <c r="I75">
        <v>1043.6099999999999</v>
      </c>
      <c r="J75">
        <v>1015.16</v>
      </c>
      <c r="K75">
        <v>1053.0899999999999</v>
      </c>
      <c r="L75">
        <v>940.73</v>
      </c>
      <c r="M75">
        <v>965.07</v>
      </c>
      <c r="N75">
        <v>954.99</v>
      </c>
      <c r="O75">
        <v>951.19</v>
      </c>
      <c r="P75">
        <v>881.79</v>
      </c>
      <c r="Q75">
        <v>991.95</v>
      </c>
      <c r="R75">
        <v>909.03</v>
      </c>
      <c r="S75">
        <v>943.39</v>
      </c>
      <c r="T75">
        <v>905.72</v>
      </c>
      <c r="U75">
        <v>941.01</v>
      </c>
      <c r="V75">
        <v>1073.3599999999999</v>
      </c>
      <c r="W75">
        <v>960.22</v>
      </c>
      <c r="X75">
        <v>923.67</v>
      </c>
      <c r="Y75">
        <v>1146.94</v>
      </c>
      <c r="Z75">
        <v>1123.8900000000001</v>
      </c>
      <c r="AA75">
        <v>1045.3699999999999</v>
      </c>
      <c r="AB75">
        <v>1013.43</v>
      </c>
      <c r="AC75">
        <v>1125.9000000000001</v>
      </c>
      <c r="AD75">
        <v>1021.39</v>
      </c>
      <c r="AE75">
        <v>1031.78</v>
      </c>
      <c r="AF75">
        <v>1013.92</v>
      </c>
      <c r="AG75">
        <v>1044.6099999999999</v>
      </c>
      <c r="AH75">
        <v>1016.35</v>
      </c>
      <c r="AI75">
        <v>1048.4100000000001</v>
      </c>
      <c r="AJ75">
        <v>531.49</v>
      </c>
      <c r="AK75">
        <v>576.78</v>
      </c>
      <c r="AL75">
        <v>594.72</v>
      </c>
      <c r="AM75">
        <v>612.39</v>
      </c>
      <c r="AN75">
        <v>560.14</v>
      </c>
      <c r="AO75">
        <v>546.70000000000005</v>
      </c>
      <c r="AP75">
        <v>574.03</v>
      </c>
      <c r="AQ75">
        <v>582.62</v>
      </c>
      <c r="AR75">
        <v>608.27</v>
      </c>
      <c r="AS75">
        <v>513.86</v>
      </c>
      <c r="AT75">
        <v>535.19000000000005</v>
      </c>
      <c r="AU75">
        <v>548.67999999999995</v>
      </c>
      <c r="AV75">
        <v>525.23</v>
      </c>
      <c r="AW75">
        <v>497.35</v>
      </c>
      <c r="AX75">
        <v>550.59</v>
      </c>
      <c r="AY75">
        <v>499.79</v>
      </c>
      <c r="AZ75">
        <v>521.64</v>
      </c>
      <c r="BA75">
        <v>499.99</v>
      </c>
      <c r="BB75">
        <v>492.76</v>
      </c>
      <c r="BC75">
        <v>526.84</v>
      </c>
      <c r="BD75">
        <v>512.75</v>
      </c>
      <c r="BE75">
        <v>482.24</v>
      </c>
      <c r="BF75">
        <v>536.07000000000005</v>
      </c>
      <c r="BG75">
        <v>535.17999999999995</v>
      </c>
      <c r="BH75">
        <v>529.72</v>
      </c>
      <c r="BI75">
        <v>504.77</v>
      </c>
      <c r="BJ75">
        <v>545.80999999999995</v>
      </c>
      <c r="BK75">
        <v>556.11</v>
      </c>
      <c r="BL75">
        <v>568.72</v>
      </c>
      <c r="BM75">
        <v>566.29999999999995</v>
      </c>
      <c r="BN75">
        <v>559.48</v>
      </c>
      <c r="BO75">
        <v>563.9</v>
      </c>
      <c r="BP75">
        <v>589.49</v>
      </c>
      <c r="BQ75">
        <v>489.76</v>
      </c>
      <c r="BR75">
        <v>461.26</v>
      </c>
      <c r="BS75">
        <v>475.26</v>
      </c>
      <c r="BT75">
        <v>506.17</v>
      </c>
      <c r="BU75">
        <v>428.34</v>
      </c>
      <c r="BV75">
        <v>539.52</v>
      </c>
      <c r="BW75">
        <v>469.58</v>
      </c>
      <c r="BX75">
        <v>432.54</v>
      </c>
      <c r="BY75">
        <v>444.82</v>
      </c>
      <c r="BZ75">
        <v>426.87</v>
      </c>
      <c r="CA75">
        <v>429.88</v>
      </c>
      <c r="CB75">
        <v>406.31</v>
      </c>
      <c r="CC75">
        <v>425.96</v>
      </c>
      <c r="CD75">
        <v>384.44</v>
      </c>
      <c r="CE75">
        <v>441.36</v>
      </c>
      <c r="CF75">
        <v>409.24</v>
      </c>
      <c r="CG75">
        <v>421.75</v>
      </c>
      <c r="CH75">
        <v>405.73</v>
      </c>
      <c r="CI75">
        <v>448.25</v>
      </c>
      <c r="CJ75">
        <v>546.52</v>
      </c>
      <c r="CK75">
        <v>447.47</v>
      </c>
      <c r="CL75">
        <v>441.43</v>
      </c>
      <c r="CM75">
        <v>610.87</v>
      </c>
      <c r="CN75">
        <v>588.71</v>
      </c>
      <c r="CO75">
        <v>515.65</v>
      </c>
      <c r="CP75">
        <v>508.66</v>
      </c>
      <c r="CQ75">
        <v>580.09</v>
      </c>
      <c r="CR75">
        <v>465.28</v>
      </c>
      <c r="CS75">
        <v>463.06</v>
      </c>
      <c r="CT75">
        <v>447.62</v>
      </c>
      <c r="CU75">
        <v>485.13</v>
      </c>
      <c r="CV75">
        <v>452.45</v>
      </c>
      <c r="CW75">
        <v>458.92</v>
      </c>
      <c r="CX75">
        <v>511.27</v>
      </c>
      <c r="CY75">
        <v>517.16999999999996</v>
      </c>
      <c r="CZ75">
        <v>596.5</v>
      </c>
      <c r="DA75">
        <v>593.77</v>
      </c>
      <c r="DB75">
        <v>483.88</v>
      </c>
      <c r="DC75">
        <v>451.18</v>
      </c>
      <c r="DD75">
        <v>500.15</v>
      </c>
      <c r="DE75">
        <v>493.07</v>
      </c>
      <c r="DF75">
        <v>553.64</v>
      </c>
      <c r="DG75">
        <v>508.19</v>
      </c>
      <c r="DH75">
        <v>508.4</v>
      </c>
      <c r="DI75">
        <v>634.61</v>
      </c>
      <c r="DJ75">
        <v>549.28</v>
      </c>
      <c r="DK75">
        <v>444.47</v>
      </c>
      <c r="DL75">
        <v>548.5</v>
      </c>
      <c r="DM75">
        <v>486.03</v>
      </c>
      <c r="DN75">
        <v>471.42</v>
      </c>
      <c r="DO75">
        <v>481.34</v>
      </c>
      <c r="DP75">
        <v>497.95</v>
      </c>
      <c r="DQ75">
        <v>513.72</v>
      </c>
      <c r="DR75">
        <v>528.47</v>
      </c>
      <c r="DS75">
        <v>512.28</v>
      </c>
      <c r="DT75">
        <v>522.69000000000005</v>
      </c>
      <c r="DU75">
        <v>507.65</v>
      </c>
      <c r="DV75">
        <v>499.91</v>
      </c>
      <c r="DW75">
        <v>484.67</v>
      </c>
      <c r="DX75">
        <v>610.01</v>
      </c>
      <c r="DY75">
        <v>463.66</v>
      </c>
      <c r="DZ75">
        <v>526.70000000000005</v>
      </c>
      <c r="EA75">
        <v>476.78</v>
      </c>
      <c r="EB75">
        <v>596.04</v>
      </c>
      <c r="EC75">
        <v>536.86</v>
      </c>
      <c r="ED75">
        <v>463.06</v>
      </c>
      <c r="EE75">
        <v>402.57</v>
      </c>
      <c r="EF75">
        <v>426.18</v>
      </c>
      <c r="EG75">
        <v>452.83</v>
      </c>
      <c r="EH75">
        <v>444.76</v>
      </c>
      <c r="EI75">
        <v>413.46</v>
      </c>
      <c r="EJ75">
        <v>359.83</v>
      </c>
      <c r="EK75">
        <v>427.26</v>
      </c>
      <c r="EL75">
        <v>401.01</v>
      </c>
      <c r="EM75">
        <v>475.93</v>
      </c>
      <c r="EN75">
        <v>396.46</v>
      </c>
      <c r="EO75">
        <v>368.29</v>
      </c>
      <c r="EP75">
        <v>497.1</v>
      </c>
      <c r="EQ75">
        <v>422.74</v>
      </c>
      <c r="ER75">
        <v>351.33</v>
      </c>
      <c r="ES75">
        <v>437.92</v>
      </c>
      <c r="ET75">
        <v>372.41</v>
      </c>
      <c r="EU75">
        <v>386.18</v>
      </c>
      <c r="EV75">
        <v>373.28</v>
      </c>
      <c r="EW75">
        <v>398.13</v>
      </c>
      <c r="EX75">
        <v>399.82</v>
      </c>
      <c r="EY75">
        <v>430.43</v>
      </c>
      <c r="EZ75">
        <v>383.89</v>
      </c>
      <c r="FA75">
        <v>377.74</v>
      </c>
      <c r="FB75">
        <v>393.54</v>
      </c>
      <c r="FC75">
        <v>393.17</v>
      </c>
      <c r="FD75">
        <v>394.91</v>
      </c>
      <c r="FE75">
        <v>453.22</v>
      </c>
      <c r="FF75">
        <v>359.28</v>
      </c>
      <c r="FG75">
        <v>433.23</v>
      </c>
      <c r="FH75">
        <v>391.92</v>
      </c>
      <c r="FI75">
        <v>489.2</v>
      </c>
      <c r="FJ75">
        <v>436.33</v>
      </c>
      <c r="FK75">
        <v>390.84</v>
      </c>
      <c r="FL75">
        <v>772.96</v>
      </c>
      <c r="FM75">
        <v>743.75</v>
      </c>
      <c r="FN75">
        <v>1086.07</v>
      </c>
      <c r="FO75">
        <v>1042.23</v>
      </c>
      <c r="FP75">
        <v>645.85</v>
      </c>
      <c r="FQ75">
        <v>659.24</v>
      </c>
      <c r="FR75">
        <v>653.30999999999995</v>
      </c>
      <c r="FS75">
        <v>749.06</v>
      </c>
      <c r="FT75">
        <v>799.16</v>
      </c>
      <c r="FU75">
        <v>825.72</v>
      </c>
      <c r="FV75">
        <v>1063.8599999999999</v>
      </c>
      <c r="FW75">
        <v>1070.1600000000001</v>
      </c>
      <c r="FX75">
        <v>964.73</v>
      </c>
      <c r="FY75">
        <v>715.36</v>
      </c>
      <c r="FZ75">
        <v>861.82</v>
      </c>
      <c r="GA75">
        <v>817.5</v>
      </c>
      <c r="GB75">
        <v>673.19</v>
      </c>
      <c r="GC75">
        <v>816.33</v>
      </c>
      <c r="GD75">
        <v>732.72</v>
      </c>
      <c r="GE75">
        <v>762.91</v>
      </c>
      <c r="GF75">
        <v>769.98</v>
      </c>
      <c r="GG75">
        <v>851.13</v>
      </c>
      <c r="GH75">
        <v>835.44</v>
      </c>
      <c r="GI75">
        <v>744.93</v>
      </c>
      <c r="GJ75">
        <v>754.22</v>
      </c>
      <c r="GK75">
        <v>677.8</v>
      </c>
      <c r="GL75">
        <v>964.91</v>
      </c>
      <c r="GM75">
        <v>753.51</v>
      </c>
      <c r="GN75">
        <v>764.39</v>
      </c>
      <c r="GO75">
        <v>688.74</v>
      </c>
      <c r="GP75">
        <v>831.56</v>
      </c>
      <c r="GQ75">
        <v>821.92</v>
      </c>
      <c r="GR75">
        <v>644.35</v>
      </c>
      <c r="GS75">
        <v>0.64</v>
      </c>
      <c r="GT75">
        <v>1.63</v>
      </c>
      <c r="GU75">
        <v>0.02</v>
      </c>
      <c r="GV75">
        <v>0.19</v>
      </c>
      <c r="GW75">
        <v>-0.02</v>
      </c>
      <c r="GX75">
        <v>7.0000000000000007E-2</v>
      </c>
      <c r="GY75">
        <v>3.64</v>
      </c>
      <c r="GZ75">
        <v>0.23</v>
      </c>
      <c r="HA75">
        <v>0.5</v>
      </c>
      <c r="HB75">
        <v>0.16</v>
      </c>
      <c r="HC75">
        <v>0.36</v>
      </c>
      <c r="HD75">
        <v>-0.04</v>
      </c>
      <c r="HE75">
        <v>0.08</v>
      </c>
      <c r="HF75">
        <v>0.35</v>
      </c>
      <c r="HG75">
        <v>0.43</v>
      </c>
      <c r="HH75">
        <v>0.14000000000000001</v>
      </c>
      <c r="HI75">
        <v>0.02</v>
      </c>
      <c r="HJ75">
        <v>-0.08</v>
      </c>
      <c r="HK75">
        <v>0.1</v>
      </c>
      <c r="HL75">
        <v>0.81</v>
      </c>
      <c r="HM75">
        <v>0.1</v>
      </c>
      <c r="HN75">
        <v>7.0000000000000007E-2</v>
      </c>
      <c r="HO75">
        <v>0.02</v>
      </c>
      <c r="HP75">
        <v>1.55</v>
      </c>
      <c r="HQ75">
        <v>0.84</v>
      </c>
      <c r="HR75">
        <v>-0.03</v>
      </c>
      <c r="HS75">
        <v>0.93</v>
      </c>
      <c r="HT75">
        <v>2.25</v>
      </c>
      <c r="HU75">
        <v>0.16</v>
      </c>
      <c r="HV75">
        <v>-0.22</v>
      </c>
      <c r="HW75">
        <v>0.18</v>
      </c>
      <c r="HX75">
        <v>0.32</v>
      </c>
      <c r="HY75">
        <v>0.15</v>
      </c>
      <c r="HZ75">
        <v>6.01</v>
      </c>
      <c r="IA75">
        <v>4.29</v>
      </c>
      <c r="IB75">
        <v>3.66</v>
      </c>
      <c r="IC75">
        <v>4.66</v>
      </c>
      <c r="ID75">
        <v>-0.7</v>
      </c>
      <c r="IE75">
        <v>5.89</v>
      </c>
      <c r="IF75">
        <v>7.27</v>
      </c>
      <c r="IG75">
        <v>2.72</v>
      </c>
      <c r="IH75">
        <v>4.37</v>
      </c>
      <c r="II75">
        <v>5.71</v>
      </c>
      <c r="IJ75">
        <v>5.76</v>
      </c>
      <c r="IK75">
        <v>5.53</v>
      </c>
      <c r="IL75">
        <v>6.19</v>
      </c>
      <c r="IM75">
        <v>1.5</v>
      </c>
      <c r="IN75">
        <v>6.19</v>
      </c>
      <c r="IO75">
        <v>5.9</v>
      </c>
      <c r="IP75">
        <v>5.85</v>
      </c>
      <c r="IQ75">
        <v>4.84</v>
      </c>
      <c r="IR75">
        <v>6.04</v>
      </c>
      <c r="IS75">
        <v>7.17</v>
      </c>
      <c r="IT75">
        <v>7.71</v>
      </c>
      <c r="IU75">
        <v>4.71</v>
      </c>
      <c r="IV75">
        <v>6.04</v>
      </c>
      <c r="IW75">
        <v>7.54</v>
      </c>
      <c r="IX75">
        <v>4.54</v>
      </c>
      <c r="IY75">
        <v>1.72</v>
      </c>
      <c r="IZ75">
        <v>6.69</v>
      </c>
      <c r="JA75">
        <v>7.29</v>
      </c>
      <c r="JB75">
        <v>5.74</v>
      </c>
      <c r="JC75">
        <v>5.87</v>
      </c>
      <c r="JD75">
        <v>6.55</v>
      </c>
      <c r="JE75">
        <v>6.05</v>
      </c>
      <c r="JF75">
        <v>4.22</v>
      </c>
      <c r="JG75">
        <v>6.37</v>
      </c>
      <c r="JH75">
        <v>5.1100000000000003</v>
      </c>
      <c r="JI75">
        <v>4.2300000000000004</v>
      </c>
      <c r="JJ75">
        <v>4.0999999999999996</v>
      </c>
      <c r="JK75">
        <v>-7.0000000000000007E-2</v>
      </c>
      <c r="JL75">
        <v>5.56</v>
      </c>
      <c r="JM75">
        <v>7.88</v>
      </c>
      <c r="JN75">
        <v>7.02</v>
      </c>
      <c r="JO75">
        <v>5.82</v>
      </c>
      <c r="JP75">
        <v>6.07</v>
      </c>
      <c r="JQ75">
        <v>6.28</v>
      </c>
      <c r="JR75">
        <v>5.66</v>
      </c>
      <c r="JS75">
        <v>6.13</v>
      </c>
      <c r="JT75">
        <v>5.78</v>
      </c>
      <c r="JU75">
        <v>6.01</v>
      </c>
      <c r="JV75">
        <v>6.36</v>
      </c>
      <c r="JW75">
        <v>6.32</v>
      </c>
      <c r="JX75">
        <v>4.68</v>
      </c>
      <c r="JY75">
        <v>6.01</v>
      </c>
      <c r="JZ75">
        <v>7.33</v>
      </c>
      <c r="KA75">
        <v>8.02</v>
      </c>
      <c r="KB75">
        <v>4.84</v>
      </c>
      <c r="KC75">
        <v>5.98</v>
      </c>
      <c r="KD75">
        <v>7.73</v>
      </c>
      <c r="KE75">
        <v>5.13</v>
      </c>
      <c r="KF75">
        <v>2.31</v>
      </c>
      <c r="KG75">
        <v>7.14</v>
      </c>
      <c r="KH75">
        <v>8.0399999999999991</v>
      </c>
      <c r="KI75">
        <v>6.07</v>
      </c>
      <c r="KJ75">
        <v>6.52</v>
      </c>
      <c r="KK75">
        <v>7.08</v>
      </c>
      <c r="KL75">
        <v>5.77</v>
      </c>
      <c r="KM75">
        <v>4.8899999999999997</v>
      </c>
    </row>
    <row r="76" spans="1:299" x14ac:dyDescent="0.25">
      <c r="A76">
        <v>74</v>
      </c>
      <c r="B76" s="1">
        <v>42675</v>
      </c>
      <c r="C76">
        <v>1022.26</v>
      </c>
      <c r="D76">
        <v>1036.79</v>
      </c>
      <c r="E76">
        <v>1072.32</v>
      </c>
      <c r="F76">
        <v>1126.07</v>
      </c>
      <c r="G76">
        <v>986.55</v>
      </c>
      <c r="H76">
        <v>1086.1600000000001</v>
      </c>
      <c r="I76">
        <v>1039.6400000000001</v>
      </c>
      <c r="J76">
        <v>1018.48</v>
      </c>
      <c r="K76">
        <v>1053.4000000000001</v>
      </c>
      <c r="L76">
        <v>945.74</v>
      </c>
      <c r="M76">
        <v>970.63</v>
      </c>
      <c r="N76">
        <v>958.53</v>
      </c>
      <c r="O76">
        <v>950.45</v>
      </c>
      <c r="P76">
        <v>882.07</v>
      </c>
      <c r="Q76">
        <v>993.94</v>
      </c>
      <c r="R76">
        <v>931.47</v>
      </c>
      <c r="S76">
        <v>942.1</v>
      </c>
      <c r="T76">
        <v>904.12</v>
      </c>
      <c r="U76">
        <v>942.13</v>
      </c>
      <c r="V76">
        <v>1071.71</v>
      </c>
      <c r="W76">
        <v>957.11</v>
      </c>
      <c r="X76">
        <v>934.4</v>
      </c>
      <c r="Y76">
        <v>1144.1400000000001</v>
      </c>
      <c r="Z76">
        <v>1122.5999999999999</v>
      </c>
      <c r="AA76">
        <v>1045.8599999999999</v>
      </c>
      <c r="AB76">
        <v>1011.62</v>
      </c>
      <c r="AC76">
        <v>1130.23</v>
      </c>
      <c r="AD76">
        <v>1022.05</v>
      </c>
      <c r="AE76">
        <v>1033.0999999999999</v>
      </c>
      <c r="AF76">
        <v>1012.78</v>
      </c>
      <c r="AG76">
        <v>1049.95</v>
      </c>
      <c r="AH76">
        <v>1016.47</v>
      </c>
      <c r="AI76">
        <v>1047.71</v>
      </c>
      <c r="AJ76">
        <v>531.17999999999995</v>
      </c>
      <c r="AK76">
        <v>575.74</v>
      </c>
      <c r="AL76">
        <v>597.05999999999995</v>
      </c>
      <c r="AM76">
        <v>622.96</v>
      </c>
      <c r="AN76">
        <v>558.21</v>
      </c>
      <c r="AO76">
        <v>546.64</v>
      </c>
      <c r="AP76">
        <v>570.05999999999995</v>
      </c>
      <c r="AQ76">
        <v>585.94000000000005</v>
      </c>
      <c r="AR76">
        <v>608.58000000000004</v>
      </c>
      <c r="AS76">
        <v>515.5</v>
      </c>
      <c r="AT76">
        <v>540.75</v>
      </c>
      <c r="AU76">
        <v>550.13</v>
      </c>
      <c r="AV76">
        <v>524.49</v>
      </c>
      <c r="AW76">
        <v>497.63</v>
      </c>
      <c r="AX76">
        <v>555.09</v>
      </c>
      <c r="AY76">
        <v>501.72</v>
      </c>
      <c r="AZ76">
        <v>520.35</v>
      </c>
      <c r="BA76">
        <v>498.39</v>
      </c>
      <c r="BB76">
        <v>494.1</v>
      </c>
      <c r="BC76">
        <v>524.82000000000005</v>
      </c>
      <c r="BD76">
        <v>509.65</v>
      </c>
      <c r="BE76">
        <v>483.14</v>
      </c>
      <c r="BF76">
        <v>533.27</v>
      </c>
      <c r="BG76">
        <v>533.89</v>
      </c>
      <c r="BH76">
        <v>529.02</v>
      </c>
      <c r="BI76">
        <v>502.96</v>
      </c>
      <c r="BJ76">
        <v>545.9</v>
      </c>
      <c r="BK76">
        <v>556.52</v>
      </c>
      <c r="BL76">
        <v>570.04</v>
      </c>
      <c r="BM76">
        <v>565.16</v>
      </c>
      <c r="BN76">
        <v>564.82000000000005</v>
      </c>
      <c r="BO76">
        <v>564.02</v>
      </c>
      <c r="BP76">
        <v>588.79</v>
      </c>
      <c r="BQ76">
        <v>491.08</v>
      </c>
      <c r="BR76">
        <v>461.05</v>
      </c>
      <c r="BS76">
        <v>475.26</v>
      </c>
      <c r="BT76">
        <v>503.11</v>
      </c>
      <c r="BU76">
        <v>428.34</v>
      </c>
      <c r="BV76">
        <v>539.52</v>
      </c>
      <c r="BW76">
        <v>469.58</v>
      </c>
      <c r="BX76">
        <v>432.54</v>
      </c>
      <c r="BY76">
        <v>444.82</v>
      </c>
      <c r="BZ76">
        <v>430.24</v>
      </c>
      <c r="CA76">
        <v>429.88</v>
      </c>
      <c r="CB76">
        <v>408.4</v>
      </c>
      <c r="CC76">
        <v>425.96</v>
      </c>
      <c r="CD76">
        <v>384.44</v>
      </c>
      <c r="CE76">
        <v>438.85</v>
      </c>
      <c r="CF76">
        <v>429.75</v>
      </c>
      <c r="CG76">
        <v>421.75</v>
      </c>
      <c r="CH76">
        <v>405.73</v>
      </c>
      <c r="CI76">
        <v>448.03</v>
      </c>
      <c r="CJ76">
        <v>546.89</v>
      </c>
      <c r="CK76">
        <v>447.46</v>
      </c>
      <c r="CL76">
        <v>451.26</v>
      </c>
      <c r="CM76">
        <v>610.87</v>
      </c>
      <c r="CN76">
        <v>588.71</v>
      </c>
      <c r="CO76">
        <v>516.84</v>
      </c>
      <c r="CP76">
        <v>508.66</v>
      </c>
      <c r="CQ76">
        <v>584.33000000000004</v>
      </c>
      <c r="CR76">
        <v>465.53</v>
      </c>
      <c r="CS76">
        <v>463.06</v>
      </c>
      <c r="CT76">
        <v>447.62</v>
      </c>
      <c r="CU76">
        <v>485.13</v>
      </c>
      <c r="CV76">
        <v>452.45</v>
      </c>
      <c r="CW76">
        <v>458.92</v>
      </c>
      <c r="CX76">
        <v>511.79</v>
      </c>
      <c r="CY76">
        <v>516.54999999999995</v>
      </c>
      <c r="CZ76">
        <v>597.80999999999995</v>
      </c>
      <c r="DA76">
        <v>597.75</v>
      </c>
      <c r="DB76">
        <v>482.91</v>
      </c>
      <c r="DC76">
        <v>451.14</v>
      </c>
      <c r="DD76">
        <v>498.25</v>
      </c>
      <c r="DE76">
        <v>494.7</v>
      </c>
      <c r="DF76">
        <v>553.79999999999995</v>
      </c>
      <c r="DG76">
        <v>510.88</v>
      </c>
      <c r="DH76">
        <v>511.35</v>
      </c>
      <c r="DI76">
        <v>636.96</v>
      </c>
      <c r="DJ76">
        <v>548.85</v>
      </c>
      <c r="DK76">
        <v>444.6</v>
      </c>
      <c r="DL76">
        <v>549.6</v>
      </c>
      <c r="DM76">
        <v>498.04</v>
      </c>
      <c r="DN76">
        <v>470.76</v>
      </c>
      <c r="DO76">
        <v>480.47</v>
      </c>
      <c r="DP76">
        <v>498.55</v>
      </c>
      <c r="DQ76">
        <v>512.95000000000005</v>
      </c>
      <c r="DR76">
        <v>526.78</v>
      </c>
      <c r="DS76">
        <v>518.22</v>
      </c>
      <c r="DT76">
        <v>521.42999999999995</v>
      </c>
      <c r="DU76">
        <v>507.1</v>
      </c>
      <c r="DV76">
        <v>500.16</v>
      </c>
      <c r="DW76">
        <v>483.8</v>
      </c>
      <c r="DX76">
        <v>612.33000000000004</v>
      </c>
      <c r="DY76">
        <v>463.94</v>
      </c>
      <c r="DZ76">
        <v>527.39</v>
      </c>
      <c r="EA76">
        <v>476.26</v>
      </c>
      <c r="EB76">
        <v>599.08000000000004</v>
      </c>
      <c r="EC76">
        <v>536.91999999999996</v>
      </c>
      <c r="ED76">
        <v>462.74</v>
      </c>
      <c r="EE76">
        <v>402.33</v>
      </c>
      <c r="EF76">
        <v>425.41</v>
      </c>
      <c r="EG76">
        <v>454.6</v>
      </c>
      <c r="EH76">
        <v>452.45</v>
      </c>
      <c r="EI76">
        <v>412.02</v>
      </c>
      <c r="EJ76">
        <v>359.79</v>
      </c>
      <c r="EK76">
        <v>424.31</v>
      </c>
      <c r="EL76">
        <v>403.3</v>
      </c>
      <c r="EM76">
        <v>476.17</v>
      </c>
      <c r="EN76">
        <v>397.73</v>
      </c>
      <c r="EO76">
        <v>372.13</v>
      </c>
      <c r="EP76">
        <v>498.44</v>
      </c>
      <c r="EQ76">
        <v>422.15</v>
      </c>
      <c r="ER76">
        <v>351.54</v>
      </c>
      <c r="ES76">
        <v>441.51</v>
      </c>
      <c r="ET76">
        <v>373.87</v>
      </c>
      <c r="EU76">
        <v>385.21</v>
      </c>
      <c r="EV76">
        <v>372.09</v>
      </c>
      <c r="EW76">
        <v>399.21</v>
      </c>
      <c r="EX76">
        <v>398.3</v>
      </c>
      <c r="EY76">
        <v>427.85</v>
      </c>
      <c r="EZ76">
        <v>384.62</v>
      </c>
      <c r="FA76">
        <v>375.78</v>
      </c>
      <c r="FB76">
        <v>392.6</v>
      </c>
      <c r="FC76">
        <v>392.66</v>
      </c>
      <c r="FD76">
        <v>393.49</v>
      </c>
      <c r="FE76">
        <v>453.31</v>
      </c>
      <c r="FF76">
        <v>359.54</v>
      </c>
      <c r="FG76">
        <v>434.23</v>
      </c>
      <c r="FH76">
        <v>391.13</v>
      </c>
      <c r="FI76">
        <v>493.85</v>
      </c>
      <c r="FJ76">
        <v>436.42</v>
      </c>
      <c r="FK76">
        <v>390.38</v>
      </c>
      <c r="FL76">
        <v>775.05</v>
      </c>
      <c r="FM76">
        <v>743.38</v>
      </c>
      <c r="FN76">
        <v>1086.07</v>
      </c>
      <c r="FO76">
        <v>1035.98</v>
      </c>
      <c r="FP76">
        <v>645.85</v>
      </c>
      <c r="FQ76">
        <v>659.24</v>
      </c>
      <c r="FR76">
        <v>653.30999999999995</v>
      </c>
      <c r="FS76">
        <v>749.06</v>
      </c>
      <c r="FT76">
        <v>799.16</v>
      </c>
      <c r="FU76">
        <v>832.25</v>
      </c>
      <c r="FV76">
        <v>1063.8599999999999</v>
      </c>
      <c r="FW76">
        <v>1075.6199999999999</v>
      </c>
      <c r="FX76">
        <v>964.73</v>
      </c>
      <c r="FY76">
        <v>715.36</v>
      </c>
      <c r="FZ76">
        <v>856.9</v>
      </c>
      <c r="GA76">
        <v>858.46</v>
      </c>
      <c r="GB76">
        <v>673.19</v>
      </c>
      <c r="GC76">
        <v>816.33</v>
      </c>
      <c r="GD76">
        <v>732.35</v>
      </c>
      <c r="GE76">
        <v>763.45</v>
      </c>
      <c r="GF76">
        <v>769.98</v>
      </c>
      <c r="GG76">
        <v>870.11</v>
      </c>
      <c r="GH76">
        <v>835.44</v>
      </c>
      <c r="GI76">
        <v>744.93</v>
      </c>
      <c r="GJ76">
        <v>755.96</v>
      </c>
      <c r="GK76">
        <v>677.8</v>
      </c>
      <c r="GL76">
        <v>971.95</v>
      </c>
      <c r="GM76">
        <v>753.89</v>
      </c>
      <c r="GN76">
        <v>764.39</v>
      </c>
      <c r="GO76">
        <v>688.74</v>
      </c>
      <c r="GP76">
        <v>831.56</v>
      </c>
      <c r="GQ76">
        <v>821.92</v>
      </c>
      <c r="GR76">
        <v>644.35</v>
      </c>
      <c r="GS76">
        <v>0.1</v>
      </c>
      <c r="GT76">
        <v>-0.12</v>
      </c>
      <c r="GU76">
        <v>0.22</v>
      </c>
      <c r="GV76">
        <v>0.67</v>
      </c>
      <c r="GW76">
        <v>-0.2</v>
      </c>
      <c r="GX76">
        <v>-0.01</v>
      </c>
      <c r="GY76">
        <v>-0.38</v>
      </c>
      <c r="GZ76">
        <v>0.33</v>
      </c>
      <c r="HA76">
        <v>0.03</v>
      </c>
      <c r="HB76">
        <v>0.53</v>
      </c>
      <c r="HC76">
        <v>0.57999999999999996</v>
      </c>
      <c r="HD76">
        <v>0.37</v>
      </c>
      <c r="HE76">
        <v>-0.08</v>
      </c>
      <c r="HF76">
        <v>0.03</v>
      </c>
      <c r="HG76">
        <v>0.2</v>
      </c>
      <c r="HH76">
        <v>2.4700000000000002</v>
      </c>
      <c r="HI76">
        <v>-0.14000000000000001</v>
      </c>
      <c r="HJ76">
        <v>-0.18</v>
      </c>
      <c r="HK76">
        <v>0.12</v>
      </c>
      <c r="HL76">
        <v>-0.15</v>
      </c>
      <c r="HM76">
        <v>-0.32</v>
      </c>
      <c r="HN76">
        <v>1.1599999999999999</v>
      </c>
      <c r="HO76">
        <v>-0.24</v>
      </c>
      <c r="HP76">
        <v>-0.11</v>
      </c>
      <c r="HQ76">
        <v>0.05</v>
      </c>
      <c r="HR76">
        <v>-0.18</v>
      </c>
      <c r="HS76">
        <v>0.38</v>
      </c>
      <c r="HT76">
        <v>0.06</v>
      </c>
      <c r="HU76">
        <v>0.13</v>
      </c>
      <c r="HV76">
        <v>-0.11</v>
      </c>
      <c r="HW76">
        <v>0.51</v>
      </c>
      <c r="HX76">
        <v>0.01</v>
      </c>
      <c r="HY76">
        <v>-7.0000000000000007E-2</v>
      </c>
      <c r="HZ76">
        <v>6.12</v>
      </c>
      <c r="IA76">
        <v>4.17</v>
      </c>
      <c r="IB76">
        <v>3.88</v>
      </c>
      <c r="IC76">
        <v>5.36</v>
      </c>
      <c r="ID76">
        <v>-0.9</v>
      </c>
      <c r="IE76">
        <v>5.87</v>
      </c>
      <c r="IF76">
        <v>6.86</v>
      </c>
      <c r="IG76">
        <v>3.06</v>
      </c>
      <c r="IH76">
        <v>4.4000000000000004</v>
      </c>
      <c r="II76">
        <v>6.27</v>
      </c>
      <c r="IJ76">
        <v>6.38</v>
      </c>
      <c r="IK76">
        <v>5.92</v>
      </c>
      <c r="IL76">
        <v>6.11</v>
      </c>
      <c r="IM76">
        <v>1.53</v>
      </c>
      <c r="IN76">
        <v>6.4</v>
      </c>
      <c r="IO76">
        <v>8.51</v>
      </c>
      <c r="IP76">
        <v>5.7</v>
      </c>
      <c r="IQ76">
        <v>4.6500000000000004</v>
      </c>
      <c r="IR76">
        <v>6.17</v>
      </c>
      <c r="IS76">
        <v>7.01</v>
      </c>
      <c r="IT76">
        <v>7.36</v>
      </c>
      <c r="IU76">
        <v>5.93</v>
      </c>
      <c r="IV76">
        <v>5.79</v>
      </c>
      <c r="IW76">
        <v>7.42</v>
      </c>
      <c r="IX76">
        <v>4.5999999999999996</v>
      </c>
      <c r="IY76">
        <v>1.54</v>
      </c>
      <c r="IZ76">
        <v>7.1</v>
      </c>
      <c r="JA76">
        <v>7.35</v>
      </c>
      <c r="JB76">
        <v>5.88</v>
      </c>
      <c r="JC76">
        <v>5.76</v>
      </c>
      <c r="JD76">
        <v>7.09</v>
      </c>
      <c r="JE76">
        <v>6.06</v>
      </c>
      <c r="JF76">
        <v>4.1500000000000004</v>
      </c>
      <c r="JG76">
        <v>6.18</v>
      </c>
      <c r="JH76">
        <v>4.6100000000000003</v>
      </c>
      <c r="JI76">
        <v>4.01</v>
      </c>
      <c r="JJ76">
        <v>4.76</v>
      </c>
      <c r="JK76">
        <v>-0.86</v>
      </c>
      <c r="JL76">
        <v>5.57</v>
      </c>
      <c r="JM76">
        <v>7.27</v>
      </c>
      <c r="JN76">
        <v>6.9</v>
      </c>
      <c r="JO76">
        <v>5.05</v>
      </c>
      <c r="JP76">
        <v>6.21</v>
      </c>
      <c r="JQ76">
        <v>6.35</v>
      </c>
      <c r="JR76">
        <v>5.69</v>
      </c>
      <c r="JS76">
        <v>5.98</v>
      </c>
      <c r="JT76">
        <v>1.17</v>
      </c>
      <c r="JU76">
        <v>6.16</v>
      </c>
      <c r="JV76">
        <v>8.48</v>
      </c>
      <c r="JW76">
        <v>5.9</v>
      </c>
      <c r="JX76">
        <v>4.34</v>
      </c>
      <c r="JY76">
        <v>6.25</v>
      </c>
      <c r="JZ76">
        <v>7.02</v>
      </c>
      <c r="KA76">
        <v>7.4</v>
      </c>
      <c r="KB76">
        <v>5.5</v>
      </c>
      <c r="KC76">
        <v>5.53</v>
      </c>
      <c r="KD76">
        <v>7.57</v>
      </c>
      <c r="KE76">
        <v>4.78</v>
      </c>
      <c r="KF76">
        <v>1.9</v>
      </c>
      <c r="KG76">
        <v>6.93</v>
      </c>
      <c r="KH76">
        <v>7.6</v>
      </c>
      <c r="KI76">
        <v>5.93</v>
      </c>
      <c r="KJ76">
        <v>5.91</v>
      </c>
      <c r="KK76">
        <v>7.52</v>
      </c>
      <c r="KL76">
        <v>5.49</v>
      </c>
      <c r="KM76">
        <v>4.5199999999999996</v>
      </c>
    </row>
    <row r="77" spans="1:299" x14ac:dyDescent="0.25">
      <c r="A77">
        <v>75</v>
      </c>
      <c r="B77" s="1">
        <v>42705</v>
      </c>
      <c r="C77">
        <v>1027.3</v>
      </c>
      <c r="D77">
        <v>1038.92</v>
      </c>
      <c r="E77">
        <v>1065.77</v>
      </c>
      <c r="F77">
        <v>1127.23</v>
      </c>
      <c r="G77">
        <v>984.77</v>
      </c>
      <c r="H77">
        <v>1086.28</v>
      </c>
      <c r="I77">
        <v>1042.01</v>
      </c>
      <c r="J77">
        <v>1016.11</v>
      </c>
      <c r="K77">
        <v>1081.06</v>
      </c>
      <c r="L77">
        <v>948.71</v>
      </c>
      <c r="M77">
        <v>970.27</v>
      </c>
      <c r="N77">
        <v>988.26</v>
      </c>
      <c r="O77">
        <v>954.32</v>
      </c>
      <c r="P77">
        <v>909.04</v>
      </c>
      <c r="Q77">
        <v>994.62</v>
      </c>
      <c r="R77">
        <v>935.26</v>
      </c>
      <c r="S77">
        <v>943.86</v>
      </c>
      <c r="T77">
        <v>904.19</v>
      </c>
      <c r="U77">
        <v>937.28</v>
      </c>
      <c r="V77">
        <v>1073.6199999999999</v>
      </c>
      <c r="W77">
        <v>958.81</v>
      </c>
      <c r="X77">
        <v>945.59</v>
      </c>
      <c r="Y77">
        <v>1148.06</v>
      </c>
      <c r="Z77">
        <v>1123.0899999999999</v>
      </c>
      <c r="AA77">
        <v>1067.7</v>
      </c>
      <c r="AB77">
        <v>1056.92</v>
      </c>
      <c r="AC77">
        <v>1133.17</v>
      </c>
      <c r="AD77">
        <v>1022.73</v>
      </c>
      <c r="AE77">
        <v>1037.8399999999999</v>
      </c>
      <c r="AF77">
        <v>1016.91</v>
      </c>
      <c r="AG77">
        <v>1045.45</v>
      </c>
      <c r="AH77">
        <v>1017.11</v>
      </c>
      <c r="AI77">
        <v>1070.97</v>
      </c>
      <c r="AJ77">
        <v>531.21</v>
      </c>
      <c r="AK77">
        <v>576.47</v>
      </c>
      <c r="AL77">
        <v>590.51</v>
      </c>
      <c r="AM77">
        <v>624.12</v>
      </c>
      <c r="AN77">
        <v>556.42999999999995</v>
      </c>
      <c r="AO77">
        <v>546.76</v>
      </c>
      <c r="AP77">
        <v>573.97</v>
      </c>
      <c r="AQ77">
        <v>583.57000000000005</v>
      </c>
      <c r="AR77">
        <v>608.54999999999995</v>
      </c>
      <c r="AS77">
        <v>515.04</v>
      </c>
      <c r="AT77">
        <v>540.39</v>
      </c>
      <c r="AU77">
        <v>547.9</v>
      </c>
      <c r="AV77">
        <v>527.11</v>
      </c>
      <c r="AW77">
        <v>494.49</v>
      </c>
      <c r="AX77">
        <v>555.77</v>
      </c>
      <c r="AY77">
        <v>505.51</v>
      </c>
      <c r="AZ77">
        <v>522.11</v>
      </c>
      <c r="BA77">
        <v>498.46</v>
      </c>
      <c r="BB77">
        <v>489.25</v>
      </c>
      <c r="BC77">
        <v>526.39</v>
      </c>
      <c r="BD77">
        <v>511.35</v>
      </c>
      <c r="BE77">
        <v>485.54</v>
      </c>
      <c r="BF77">
        <v>537.19000000000005</v>
      </c>
      <c r="BG77">
        <v>534.38</v>
      </c>
      <c r="BH77">
        <v>525.22</v>
      </c>
      <c r="BI77">
        <v>499.54</v>
      </c>
      <c r="BJ77">
        <v>536.53</v>
      </c>
      <c r="BK77">
        <v>557.45000000000005</v>
      </c>
      <c r="BL77">
        <v>569.91</v>
      </c>
      <c r="BM77">
        <v>569.29</v>
      </c>
      <c r="BN77">
        <v>560.32000000000005</v>
      </c>
      <c r="BO77">
        <v>564.66</v>
      </c>
      <c r="BP77">
        <v>590.5</v>
      </c>
      <c r="BQ77">
        <v>496.09</v>
      </c>
      <c r="BR77">
        <v>462.45</v>
      </c>
      <c r="BS77">
        <v>475.26</v>
      </c>
      <c r="BT77">
        <v>503.11</v>
      </c>
      <c r="BU77">
        <v>428.34</v>
      </c>
      <c r="BV77">
        <v>539.52</v>
      </c>
      <c r="BW77">
        <v>468.04</v>
      </c>
      <c r="BX77">
        <v>432.54</v>
      </c>
      <c r="BY77">
        <v>472.51</v>
      </c>
      <c r="BZ77">
        <v>433.67</v>
      </c>
      <c r="CA77">
        <v>429.88</v>
      </c>
      <c r="CB77">
        <v>440.36</v>
      </c>
      <c r="CC77">
        <v>427.21</v>
      </c>
      <c r="CD77">
        <v>414.55</v>
      </c>
      <c r="CE77">
        <v>438.85</v>
      </c>
      <c r="CF77">
        <v>429.75</v>
      </c>
      <c r="CG77">
        <v>421.75</v>
      </c>
      <c r="CH77">
        <v>405.73</v>
      </c>
      <c r="CI77">
        <v>448.03</v>
      </c>
      <c r="CJ77">
        <v>547.23</v>
      </c>
      <c r="CK77">
        <v>447.46</v>
      </c>
      <c r="CL77">
        <v>460.05</v>
      </c>
      <c r="CM77">
        <v>610.87</v>
      </c>
      <c r="CN77">
        <v>588.71</v>
      </c>
      <c r="CO77">
        <v>542.48</v>
      </c>
      <c r="CP77">
        <v>557.38</v>
      </c>
      <c r="CQ77">
        <v>596.64</v>
      </c>
      <c r="CR77">
        <v>465.28</v>
      </c>
      <c r="CS77">
        <v>467.93</v>
      </c>
      <c r="CT77">
        <v>447.62</v>
      </c>
      <c r="CU77">
        <v>485.13</v>
      </c>
      <c r="CV77">
        <v>452.45</v>
      </c>
      <c r="CW77">
        <v>480.47</v>
      </c>
      <c r="CX77">
        <v>514.29</v>
      </c>
      <c r="CY77">
        <v>517.63</v>
      </c>
      <c r="CZ77">
        <v>594.16999999999996</v>
      </c>
      <c r="DA77">
        <v>598.35</v>
      </c>
      <c r="DB77">
        <v>482.04</v>
      </c>
      <c r="DC77">
        <v>451.18</v>
      </c>
      <c r="DD77">
        <v>499.4</v>
      </c>
      <c r="DE77">
        <v>493.56</v>
      </c>
      <c r="DF77">
        <v>568.37</v>
      </c>
      <c r="DG77">
        <v>512.46</v>
      </c>
      <c r="DH77">
        <v>511.14</v>
      </c>
      <c r="DI77">
        <v>656.7</v>
      </c>
      <c r="DJ77">
        <v>551.1</v>
      </c>
      <c r="DK77">
        <v>458.21</v>
      </c>
      <c r="DL77">
        <v>549.98</v>
      </c>
      <c r="DM77">
        <v>500.08</v>
      </c>
      <c r="DN77">
        <v>471.65</v>
      </c>
      <c r="DO77">
        <v>480.52</v>
      </c>
      <c r="DP77">
        <v>496</v>
      </c>
      <c r="DQ77">
        <v>513.87</v>
      </c>
      <c r="DR77">
        <v>527.72</v>
      </c>
      <c r="DS77">
        <v>524.44000000000005</v>
      </c>
      <c r="DT77">
        <v>523.21</v>
      </c>
      <c r="DU77">
        <v>507.3</v>
      </c>
      <c r="DV77">
        <v>510.62</v>
      </c>
      <c r="DW77">
        <v>505.47</v>
      </c>
      <c r="DX77">
        <v>613.91999999999996</v>
      </c>
      <c r="DY77">
        <v>464.26</v>
      </c>
      <c r="DZ77">
        <v>529.80999999999995</v>
      </c>
      <c r="EA77">
        <v>478.21</v>
      </c>
      <c r="EB77">
        <v>596.5</v>
      </c>
      <c r="EC77">
        <v>537.24</v>
      </c>
      <c r="ED77">
        <v>473.01</v>
      </c>
      <c r="EE77">
        <v>402.37</v>
      </c>
      <c r="EF77">
        <v>425.96</v>
      </c>
      <c r="EG77">
        <v>449.6</v>
      </c>
      <c r="EH77">
        <v>453.31</v>
      </c>
      <c r="EI77">
        <v>410.7</v>
      </c>
      <c r="EJ77">
        <v>359.86</v>
      </c>
      <c r="EK77">
        <v>427.24</v>
      </c>
      <c r="EL77">
        <v>401.64</v>
      </c>
      <c r="EM77">
        <v>476.17</v>
      </c>
      <c r="EN77">
        <v>397.37</v>
      </c>
      <c r="EO77">
        <v>371.86</v>
      </c>
      <c r="EP77">
        <v>496.4</v>
      </c>
      <c r="EQ77">
        <v>424.26</v>
      </c>
      <c r="ER77">
        <v>349.33</v>
      </c>
      <c r="ES77">
        <v>442.04</v>
      </c>
      <c r="ET77">
        <v>376.71</v>
      </c>
      <c r="EU77">
        <v>386.52</v>
      </c>
      <c r="EV77">
        <v>372.13</v>
      </c>
      <c r="EW77">
        <v>395.29</v>
      </c>
      <c r="EX77">
        <v>399.49</v>
      </c>
      <c r="EY77">
        <v>429.26</v>
      </c>
      <c r="EZ77">
        <v>386.54</v>
      </c>
      <c r="FA77">
        <v>378.56</v>
      </c>
      <c r="FB77">
        <v>392.95</v>
      </c>
      <c r="FC77">
        <v>389.83</v>
      </c>
      <c r="FD77">
        <v>390.82</v>
      </c>
      <c r="FE77">
        <v>445.52</v>
      </c>
      <c r="FF77">
        <v>360.15</v>
      </c>
      <c r="FG77">
        <v>434.14</v>
      </c>
      <c r="FH77">
        <v>393.99</v>
      </c>
      <c r="FI77">
        <v>489.9</v>
      </c>
      <c r="FJ77">
        <v>436.9</v>
      </c>
      <c r="FK77">
        <v>391.51</v>
      </c>
      <c r="FL77">
        <v>782.95</v>
      </c>
      <c r="FM77">
        <v>745.61</v>
      </c>
      <c r="FN77">
        <v>1086.07</v>
      </c>
      <c r="FO77">
        <v>1035.98</v>
      </c>
      <c r="FP77">
        <v>645.85</v>
      </c>
      <c r="FQ77">
        <v>659.24</v>
      </c>
      <c r="FR77">
        <v>651.15</v>
      </c>
      <c r="FS77">
        <v>749.06</v>
      </c>
      <c r="FT77">
        <v>848.95</v>
      </c>
      <c r="FU77">
        <v>838.9</v>
      </c>
      <c r="FV77">
        <v>1063.8599999999999</v>
      </c>
      <c r="FW77">
        <v>1159.8399999999999</v>
      </c>
      <c r="FX77">
        <v>967.52</v>
      </c>
      <c r="FY77">
        <v>771.37</v>
      </c>
      <c r="FZ77">
        <v>856.9</v>
      </c>
      <c r="GA77">
        <v>858.46</v>
      </c>
      <c r="GB77">
        <v>673.19</v>
      </c>
      <c r="GC77">
        <v>816.33</v>
      </c>
      <c r="GD77">
        <v>732.35</v>
      </c>
      <c r="GE77">
        <v>763.91</v>
      </c>
      <c r="GF77">
        <v>769.98</v>
      </c>
      <c r="GG77">
        <v>887.08</v>
      </c>
      <c r="GH77">
        <v>835.44</v>
      </c>
      <c r="GI77">
        <v>744.93</v>
      </c>
      <c r="GJ77">
        <v>793.45</v>
      </c>
      <c r="GK77">
        <v>742.73</v>
      </c>
      <c r="GL77">
        <v>992.46</v>
      </c>
      <c r="GM77">
        <v>753.51</v>
      </c>
      <c r="GN77">
        <v>772.41</v>
      </c>
      <c r="GO77">
        <v>688.74</v>
      </c>
      <c r="GP77">
        <v>831.56</v>
      </c>
      <c r="GQ77">
        <v>821.92</v>
      </c>
      <c r="GR77">
        <v>674.64</v>
      </c>
      <c r="GS77">
        <v>0.49</v>
      </c>
      <c r="GT77">
        <v>0.21</v>
      </c>
      <c r="GU77">
        <v>-0.61</v>
      </c>
      <c r="GV77">
        <v>0.1</v>
      </c>
      <c r="GW77">
        <v>-0.18</v>
      </c>
      <c r="GX77">
        <v>0.01</v>
      </c>
      <c r="GY77">
        <v>0.23</v>
      </c>
      <c r="GZ77">
        <v>-0.23</v>
      </c>
      <c r="HA77">
        <v>2.63</v>
      </c>
      <c r="HB77">
        <v>0.31</v>
      </c>
      <c r="HC77">
        <v>-0.04</v>
      </c>
      <c r="HD77">
        <v>3.1</v>
      </c>
      <c r="HE77">
        <v>0.41</v>
      </c>
      <c r="HF77">
        <v>3.06</v>
      </c>
      <c r="HG77">
        <v>7.0000000000000007E-2</v>
      </c>
      <c r="HH77">
        <v>0.41</v>
      </c>
      <c r="HI77">
        <v>0.19</v>
      </c>
      <c r="HJ77">
        <v>0.01</v>
      </c>
      <c r="HK77">
        <v>-0.51</v>
      </c>
      <c r="HL77">
        <v>0.18</v>
      </c>
      <c r="HM77">
        <v>0.18</v>
      </c>
      <c r="HN77">
        <v>1.2</v>
      </c>
      <c r="HO77">
        <v>0.34</v>
      </c>
      <c r="HP77">
        <v>0.04</v>
      </c>
      <c r="HQ77">
        <v>2.09</v>
      </c>
      <c r="HR77">
        <v>4.4800000000000004</v>
      </c>
      <c r="HS77">
        <v>0.26</v>
      </c>
      <c r="HT77">
        <v>7.0000000000000007E-2</v>
      </c>
      <c r="HU77">
        <v>0.46</v>
      </c>
      <c r="HV77">
        <v>0.41</v>
      </c>
      <c r="HW77">
        <v>-0.43</v>
      </c>
      <c r="HX77">
        <v>0.06</v>
      </c>
      <c r="HY77">
        <v>2.2200000000000002</v>
      </c>
      <c r="HZ77">
        <v>6.64</v>
      </c>
      <c r="IA77">
        <v>4.38</v>
      </c>
      <c r="IB77">
        <v>3.25</v>
      </c>
      <c r="IC77">
        <v>5.47</v>
      </c>
      <c r="ID77">
        <v>-1.08</v>
      </c>
      <c r="IE77">
        <v>5.89</v>
      </c>
      <c r="IF77">
        <v>7.11</v>
      </c>
      <c r="IG77">
        <v>2.82</v>
      </c>
      <c r="IH77">
        <v>7.15</v>
      </c>
      <c r="II77">
        <v>6.6</v>
      </c>
      <c r="IJ77">
        <v>6.34</v>
      </c>
      <c r="IK77">
        <v>9.1999999999999993</v>
      </c>
      <c r="IL77">
        <v>6.54</v>
      </c>
      <c r="IM77">
        <v>4.63</v>
      </c>
      <c r="IN77">
        <v>6.48</v>
      </c>
      <c r="IO77">
        <v>8.9600000000000009</v>
      </c>
      <c r="IP77">
        <v>5.9</v>
      </c>
      <c r="IQ77">
        <v>4.66</v>
      </c>
      <c r="IR77">
        <v>5.63</v>
      </c>
      <c r="IS77">
        <v>7.2</v>
      </c>
      <c r="IT77">
        <v>7.55</v>
      </c>
      <c r="IU77">
        <v>7.2</v>
      </c>
      <c r="IV77">
        <v>6.15</v>
      </c>
      <c r="IW77">
        <v>7.46</v>
      </c>
      <c r="IX77">
        <v>6.78</v>
      </c>
      <c r="IY77">
        <v>6.08</v>
      </c>
      <c r="IZ77">
        <v>7.38</v>
      </c>
      <c r="JA77">
        <v>7.43</v>
      </c>
      <c r="JB77">
        <v>6.37</v>
      </c>
      <c r="JC77">
        <v>6.19</v>
      </c>
      <c r="JD77">
        <v>6.63</v>
      </c>
      <c r="JE77">
        <v>6.13</v>
      </c>
      <c r="JF77">
        <v>6.46</v>
      </c>
      <c r="JG77">
        <v>6.64</v>
      </c>
      <c r="JH77">
        <v>4.38</v>
      </c>
      <c r="JI77">
        <v>3.25</v>
      </c>
      <c r="JJ77">
        <v>5.47</v>
      </c>
      <c r="JK77">
        <v>-1.08</v>
      </c>
      <c r="JL77">
        <v>5.89</v>
      </c>
      <c r="JM77">
        <v>7.11</v>
      </c>
      <c r="JN77">
        <v>2.82</v>
      </c>
      <c r="JO77">
        <v>7.15</v>
      </c>
      <c r="JP77">
        <v>6.6</v>
      </c>
      <c r="JQ77">
        <v>6.34</v>
      </c>
      <c r="JR77">
        <v>9.1999999999999993</v>
      </c>
      <c r="JS77">
        <v>6.54</v>
      </c>
      <c r="JT77">
        <v>4.63</v>
      </c>
      <c r="JU77">
        <v>6.48</v>
      </c>
      <c r="JV77">
        <v>8.9600000000000009</v>
      </c>
      <c r="JW77">
        <v>5.9</v>
      </c>
      <c r="JX77">
        <v>4.66</v>
      </c>
      <c r="JY77">
        <v>5.63</v>
      </c>
      <c r="JZ77">
        <v>7.2</v>
      </c>
      <c r="KA77">
        <v>7.55</v>
      </c>
      <c r="KB77">
        <v>7.2</v>
      </c>
      <c r="KC77">
        <v>6.15</v>
      </c>
      <c r="KD77">
        <v>7.46</v>
      </c>
      <c r="KE77">
        <v>6.78</v>
      </c>
      <c r="KF77">
        <v>6.08</v>
      </c>
      <c r="KG77">
        <v>7.38</v>
      </c>
      <c r="KH77">
        <v>7.43</v>
      </c>
      <c r="KI77">
        <v>6.37</v>
      </c>
      <c r="KJ77">
        <v>6.19</v>
      </c>
      <c r="KK77">
        <v>6.63</v>
      </c>
      <c r="KL77">
        <v>6.13</v>
      </c>
      <c r="KM77">
        <v>6.46</v>
      </c>
    </row>
    <row r="78" spans="1:299" x14ac:dyDescent="0.25">
      <c r="A78">
        <v>76</v>
      </c>
      <c r="B78" s="1">
        <v>42736</v>
      </c>
      <c r="C78">
        <v>1031.21</v>
      </c>
      <c r="D78">
        <v>1049.45</v>
      </c>
      <c r="E78">
        <v>1065.71</v>
      </c>
      <c r="F78">
        <v>1127.45</v>
      </c>
      <c r="G78">
        <v>1020.57</v>
      </c>
      <c r="H78">
        <v>1091.5</v>
      </c>
      <c r="I78">
        <v>1039.77</v>
      </c>
      <c r="J78">
        <v>1048.3499999999999</v>
      </c>
      <c r="K78">
        <v>1087.03</v>
      </c>
      <c r="L78">
        <v>954.49</v>
      </c>
      <c r="M78">
        <v>976.53</v>
      </c>
      <c r="N78">
        <v>988.19</v>
      </c>
      <c r="O78">
        <v>956.34</v>
      </c>
      <c r="P78">
        <v>909.91</v>
      </c>
      <c r="Q78">
        <v>993.01</v>
      </c>
      <c r="R78">
        <v>956.54</v>
      </c>
      <c r="S78">
        <v>941.44</v>
      </c>
      <c r="T78">
        <v>905.88</v>
      </c>
      <c r="U78">
        <v>941.27</v>
      </c>
      <c r="V78">
        <v>1075.93</v>
      </c>
      <c r="W78">
        <v>959.42</v>
      </c>
      <c r="X78">
        <v>945.52</v>
      </c>
      <c r="Y78">
        <v>1149.05</v>
      </c>
      <c r="Z78">
        <v>1127.1099999999999</v>
      </c>
      <c r="AA78">
        <v>1069.08</v>
      </c>
      <c r="AB78">
        <v>1059.18</v>
      </c>
      <c r="AC78">
        <v>1135.83</v>
      </c>
      <c r="AD78">
        <v>1021.41</v>
      </c>
      <c r="AE78">
        <v>1039.08</v>
      </c>
      <c r="AF78">
        <v>1016.18</v>
      </c>
      <c r="AG78">
        <v>1047</v>
      </c>
      <c r="AH78">
        <v>1022.52</v>
      </c>
      <c r="AI78">
        <v>1067.32</v>
      </c>
      <c r="AJ78">
        <v>531.92999999999995</v>
      </c>
      <c r="AK78">
        <v>574.17999999999995</v>
      </c>
      <c r="AL78">
        <v>590.45000000000005</v>
      </c>
      <c r="AM78">
        <v>623.89</v>
      </c>
      <c r="AN78">
        <v>554.19000000000005</v>
      </c>
      <c r="AO78">
        <v>551.98</v>
      </c>
      <c r="AP78">
        <v>570.19000000000005</v>
      </c>
      <c r="AQ78">
        <v>580.11</v>
      </c>
      <c r="AR78">
        <v>607.44000000000005</v>
      </c>
      <c r="AS78">
        <v>516.52</v>
      </c>
      <c r="AT78">
        <v>545.07000000000005</v>
      </c>
      <c r="AU78">
        <v>547.79999999999995</v>
      </c>
      <c r="AV78">
        <v>527.80999999999995</v>
      </c>
      <c r="AW78">
        <v>495.36</v>
      </c>
      <c r="AX78">
        <v>554.16</v>
      </c>
      <c r="AY78">
        <v>509.96</v>
      </c>
      <c r="AZ78">
        <v>517.38</v>
      </c>
      <c r="BA78">
        <v>494.62</v>
      </c>
      <c r="BB78">
        <v>490.61</v>
      </c>
      <c r="BC78">
        <v>527.62</v>
      </c>
      <c r="BD78">
        <v>511.96</v>
      </c>
      <c r="BE78">
        <v>484.87</v>
      </c>
      <c r="BF78">
        <v>538.17999999999995</v>
      </c>
      <c r="BG78">
        <v>536.22</v>
      </c>
      <c r="BH78">
        <v>525.58000000000004</v>
      </c>
      <c r="BI78">
        <v>501.8</v>
      </c>
      <c r="BJ78">
        <v>535.32000000000005</v>
      </c>
      <c r="BK78">
        <v>556.13</v>
      </c>
      <c r="BL78">
        <v>569.37</v>
      </c>
      <c r="BM78">
        <v>568.55999999999995</v>
      </c>
      <c r="BN78">
        <v>560.82000000000005</v>
      </c>
      <c r="BO78">
        <v>565.45000000000005</v>
      </c>
      <c r="BP78">
        <v>586.85</v>
      </c>
      <c r="BQ78">
        <v>499.28</v>
      </c>
      <c r="BR78">
        <v>475.27</v>
      </c>
      <c r="BS78">
        <v>475.26</v>
      </c>
      <c r="BT78">
        <v>503.56</v>
      </c>
      <c r="BU78">
        <v>466.38</v>
      </c>
      <c r="BV78">
        <v>539.52</v>
      </c>
      <c r="BW78">
        <v>469.58</v>
      </c>
      <c r="BX78">
        <v>468.24</v>
      </c>
      <c r="BY78">
        <v>479.59</v>
      </c>
      <c r="BZ78">
        <v>437.97</v>
      </c>
      <c r="CA78">
        <v>431.46</v>
      </c>
      <c r="CB78">
        <v>440.39</v>
      </c>
      <c r="CC78">
        <v>428.53</v>
      </c>
      <c r="CD78">
        <v>414.55</v>
      </c>
      <c r="CE78">
        <v>438.85</v>
      </c>
      <c r="CF78">
        <v>446.58</v>
      </c>
      <c r="CG78">
        <v>424.06</v>
      </c>
      <c r="CH78">
        <v>411.26</v>
      </c>
      <c r="CI78">
        <v>450.66</v>
      </c>
      <c r="CJ78">
        <v>548.30999999999995</v>
      </c>
      <c r="CK78">
        <v>447.46</v>
      </c>
      <c r="CL78">
        <v>460.65</v>
      </c>
      <c r="CM78">
        <v>610.87</v>
      </c>
      <c r="CN78">
        <v>590.89</v>
      </c>
      <c r="CO78">
        <v>543.5</v>
      </c>
      <c r="CP78">
        <v>557.38</v>
      </c>
      <c r="CQ78">
        <v>600.51</v>
      </c>
      <c r="CR78">
        <v>465.28</v>
      </c>
      <c r="CS78">
        <v>469.71</v>
      </c>
      <c r="CT78">
        <v>447.62</v>
      </c>
      <c r="CU78">
        <v>486.18</v>
      </c>
      <c r="CV78">
        <v>457.07</v>
      </c>
      <c r="CW78">
        <v>480.47</v>
      </c>
      <c r="CX78">
        <v>516.25</v>
      </c>
      <c r="CY78">
        <v>522.86</v>
      </c>
      <c r="CZ78">
        <v>594.11</v>
      </c>
      <c r="DA78">
        <v>598.47</v>
      </c>
      <c r="DB78">
        <v>499.59</v>
      </c>
      <c r="DC78">
        <v>453.35</v>
      </c>
      <c r="DD78">
        <v>498.35</v>
      </c>
      <c r="DE78">
        <v>509.21</v>
      </c>
      <c r="DF78">
        <v>571.49</v>
      </c>
      <c r="DG78">
        <v>515.59</v>
      </c>
      <c r="DH78">
        <v>514.46</v>
      </c>
      <c r="DI78">
        <v>656.64</v>
      </c>
      <c r="DJ78">
        <v>552.25</v>
      </c>
      <c r="DK78">
        <v>458.67</v>
      </c>
      <c r="DL78">
        <v>549.1</v>
      </c>
      <c r="DM78">
        <v>511.48</v>
      </c>
      <c r="DN78">
        <v>470.43</v>
      </c>
      <c r="DO78">
        <v>481.43</v>
      </c>
      <c r="DP78">
        <v>498.14</v>
      </c>
      <c r="DQ78">
        <v>515</v>
      </c>
      <c r="DR78">
        <v>528.04</v>
      </c>
      <c r="DS78">
        <v>524.39</v>
      </c>
      <c r="DT78">
        <v>523.67999999999995</v>
      </c>
      <c r="DU78">
        <v>509.12</v>
      </c>
      <c r="DV78">
        <v>511.28</v>
      </c>
      <c r="DW78">
        <v>506.53</v>
      </c>
      <c r="DX78">
        <v>615.33000000000004</v>
      </c>
      <c r="DY78">
        <v>463.66</v>
      </c>
      <c r="DZ78">
        <v>530.45000000000005</v>
      </c>
      <c r="EA78">
        <v>477.87</v>
      </c>
      <c r="EB78">
        <v>597.4</v>
      </c>
      <c r="EC78">
        <v>540.09</v>
      </c>
      <c r="ED78">
        <v>471.4</v>
      </c>
      <c r="EE78">
        <v>402.93</v>
      </c>
      <c r="EF78">
        <v>424.26</v>
      </c>
      <c r="EG78">
        <v>449.55</v>
      </c>
      <c r="EH78">
        <v>453.13</v>
      </c>
      <c r="EI78">
        <v>409.06</v>
      </c>
      <c r="EJ78">
        <v>363.32</v>
      </c>
      <c r="EK78">
        <v>424.42</v>
      </c>
      <c r="EL78">
        <v>399.27</v>
      </c>
      <c r="EM78">
        <v>475.31</v>
      </c>
      <c r="EN78">
        <v>398.52</v>
      </c>
      <c r="EO78">
        <v>375.1</v>
      </c>
      <c r="EP78">
        <v>496.3</v>
      </c>
      <c r="EQ78">
        <v>424.82</v>
      </c>
      <c r="ER78">
        <v>349.96</v>
      </c>
      <c r="ES78">
        <v>440.76</v>
      </c>
      <c r="ET78">
        <v>380.02</v>
      </c>
      <c r="EU78">
        <v>383.01</v>
      </c>
      <c r="EV78">
        <v>369.26</v>
      </c>
      <c r="EW78">
        <v>396.4</v>
      </c>
      <c r="EX78">
        <v>400.41</v>
      </c>
      <c r="EY78">
        <v>429.78</v>
      </c>
      <c r="EZ78">
        <v>386</v>
      </c>
      <c r="FA78">
        <v>379.24</v>
      </c>
      <c r="FB78">
        <v>394.33</v>
      </c>
      <c r="FC78">
        <v>390.1</v>
      </c>
      <c r="FD78">
        <v>392.57</v>
      </c>
      <c r="FE78">
        <v>444.49</v>
      </c>
      <c r="FF78">
        <v>359.28</v>
      </c>
      <c r="FG78">
        <v>433.75</v>
      </c>
      <c r="FH78">
        <v>393.48</v>
      </c>
      <c r="FI78">
        <v>490.34</v>
      </c>
      <c r="FJ78">
        <v>437.51</v>
      </c>
      <c r="FK78">
        <v>389.08</v>
      </c>
      <c r="FL78">
        <v>787.96</v>
      </c>
      <c r="FM78">
        <v>766.26</v>
      </c>
      <c r="FN78">
        <v>1086.07</v>
      </c>
      <c r="FO78">
        <v>1036.9100000000001</v>
      </c>
      <c r="FP78">
        <v>703.21</v>
      </c>
      <c r="FQ78">
        <v>659.24</v>
      </c>
      <c r="FR78">
        <v>653.29999999999995</v>
      </c>
      <c r="FS78">
        <v>810.85</v>
      </c>
      <c r="FT78">
        <v>861.69</v>
      </c>
      <c r="FU78">
        <v>847.21</v>
      </c>
      <c r="FV78">
        <v>1067.8</v>
      </c>
      <c r="FW78">
        <v>1159.96</v>
      </c>
      <c r="FX78">
        <v>970.52</v>
      </c>
      <c r="FY78">
        <v>771.37</v>
      </c>
      <c r="FZ78">
        <v>856.9</v>
      </c>
      <c r="GA78">
        <v>892.02</v>
      </c>
      <c r="GB78">
        <v>676.89</v>
      </c>
      <c r="GC78">
        <v>827.44</v>
      </c>
      <c r="GD78">
        <v>736.67</v>
      </c>
      <c r="GE78">
        <v>765.43</v>
      </c>
      <c r="GF78">
        <v>769.98</v>
      </c>
      <c r="GG78">
        <v>888.23</v>
      </c>
      <c r="GH78">
        <v>835.44</v>
      </c>
      <c r="GI78">
        <v>747.68</v>
      </c>
      <c r="GJ78">
        <v>794.96</v>
      </c>
      <c r="GK78">
        <v>742.73</v>
      </c>
      <c r="GL78">
        <v>998.91</v>
      </c>
      <c r="GM78">
        <v>753.51</v>
      </c>
      <c r="GN78">
        <v>775.35</v>
      </c>
      <c r="GO78">
        <v>688.74</v>
      </c>
      <c r="GP78">
        <v>833.39</v>
      </c>
      <c r="GQ78">
        <v>830.31</v>
      </c>
      <c r="GR78">
        <v>674.64</v>
      </c>
      <c r="GS78">
        <v>0.38</v>
      </c>
      <c r="GT78">
        <v>1.01</v>
      </c>
      <c r="GU78">
        <v>-0.01</v>
      </c>
      <c r="GV78">
        <v>0.02</v>
      </c>
      <c r="GW78">
        <v>3.64</v>
      </c>
      <c r="GX78">
        <v>0.48</v>
      </c>
      <c r="GY78">
        <v>-0.21</v>
      </c>
      <c r="GZ78">
        <v>3.17</v>
      </c>
      <c r="HA78">
        <v>0.55000000000000004</v>
      </c>
      <c r="HB78">
        <v>0.61</v>
      </c>
      <c r="HC78">
        <v>0.65</v>
      </c>
      <c r="HD78">
        <v>-0.01</v>
      </c>
      <c r="HE78">
        <v>0.21</v>
      </c>
      <c r="HF78">
        <v>0.1</v>
      </c>
      <c r="HG78">
        <v>-0.16</v>
      </c>
      <c r="HH78">
        <v>2.2799999999999998</v>
      </c>
      <c r="HI78">
        <v>-0.26</v>
      </c>
      <c r="HJ78">
        <v>0.19</v>
      </c>
      <c r="HK78">
        <v>0.43</v>
      </c>
      <c r="HL78">
        <v>0.22</v>
      </c>
      <c r="HM78">
        <v>0.06</v>
      </c>
      <c r="HN78">
        <v>-0.01</v>
      </c>
      <c r="HO78">
        <v>0.09</v>
      </c>
      <c r="HP78">
        <v>0.36</v>
      </c>
      <c r="HQ78">
        <v>0.13</v>
      </c>
      <c r="HR78">
        <v>0.21</v>
      </c>
      <c r="HS78">
        <v>0.23</v>
      </c>
      <c r="HT78">
        <v>-0.13</v>
      </c>
      <c r="HU78">
        <v>0.12</v>
      </c>
      <c r="HV78">
        <v>-7.0000000000000007E-2</v>
      </c>
      <c r="HW78">
        <v>0.15</v>
      </c>
      <c r="HX78">
        <v>0.53</v>
      </c>
      <c r="HY78">
        <v>-0.34</v>
      </c>
      <c r="HZ78">
        <v>0.38</v>
      </c>
      <c r="IA78">
        <v>1.01</v>
      </c>
      <c r="IB78">
        <v>-0.01</v>
      </c>
      <c r="IC78">
        <v>0.02</v>
      </c>
      <c r="ID78">
        <v>3.64</v>
      </c>
      <c r="IE78">
        <v>0.48</v>
      </c>
      <c r="IF78">
        <v>-0.21</v>
      </c>
      <c r="IG78">
        <v>3.17</v>
      </c>
      <c r="IH78">
        <v>0.55000000000000004</v>
      </c>
      <c r="II78">
        <v>0.61</v>
      </c>
      <c r="IJ78">
        <v>0.65</v>
      </c>
      <c r="IK78">
        <v>-0.01</v>
      </c>
      <c r="IL78">
        <v>0.21</v>
      </c>
      <c r="IM78">
        <v>0.1</v>
      </c>
      <c r="IN78">
        <v>-0.16</v>
      </c>
      <c r="IO78">
        <v>2.2799999999999998</v>
      </c>
      <c r="IP78">
        <v>-0.26</v>
      </c>
      <c r="IQ78">
        <v>0.19</v>
      </c>
      <c r="IR78">
        <v>0.43</v>
      </c>
      <c r="IS78">
        <v>0.22</v>
      </c>
      <c r="IT78">
        <v>0.06</v>
      </c>
      <c r="IU78">
        <v>-0.01</v>
      </c>
      <c r="IV78">
        <v>0.09</v>
      </c>
      <c r="IW78">
        <v>0.36</v>
      </c>
      <c r="IX78">
        <v>0.13</v>
      </c>
      <c r="IY78">
        <v>0.21</v>
      </c>
      <c r="IZ78">
        <v>0.23</v>
      </c>
      <c r="JA78">
        <v>-0.13</v>
      </c>
      <c r="JB78">
        <v>0.12</v>
      </c>
      <c r="JC78">
        <v>-7.0000000000000007E-2</v>
      </c>
      <c r="JD78">
        <v>0.15</v>
      </c>
      <c r="JE78">
        <v>0.53</v>
      </c>
      <c r="JF78">
        <v>-0.34</v>
      </c>
      <c r="JG78">
        <v>6.46</v>
      </c>
      <c r="JH78">
        <v>4.87</v>
      </c>
      <c r="JI78">
        <v>3.08</v>
      </c>
      <c r="JJ78">
        <v>5.17</v>
      </c>
      <c r="JK78">
        <v>2.73</v>
      </c>
      <c r="JL78">
        <v>6.16</v>
      </c>
      <c r="JM78">
        <v>6.03</v>
      </c>
      <c r="JN78">
        <v>5.64</v>
      </c>
      <c r="JO78">
        <v>5.25</v>
      </c>
      <c r="JP78">
        <v>6.1</v>
      </c>
      <c r="JQ78">
        <v>6.65</v>
      </c>
      <c r="JR78">
        <v>4.37</v>
      </c>
      <c r="JS78">
        <v>5.49</v>
      </c>
      <c r="JT78">
        <v>3.95</v>
      </c>
      <c r="JU78">
        <v>6.39</v>
      </c>
      <c r="JV78">
        <v>10.85</v>
      </c>
      <c r="JW78">
        <v>5.37</v>
      </c>
      <c r="JX78">
        <v>3.53</v>
      </c>
      <c r="JY78">
        <v>4.4800000000000004</v>
      </c>
      <c r="JZ78">
        <v>7.14</v>
      </c>
      <c r="KA78">
        <v>7.32</v>
      </c>
      <c r="KB78">
        <v>6.78</v>
      </c>
      <c r="KC78">
        <v>6.08</v>
      </c>
      <c r="KD78">
        <v>7.51</v>
      </c>
      <c r="KE78">
        <v>6.72</v>
      </c>
      <c r="KF78">
        <v>5.92</v>
      </c>
      <c r="KG78">
        <v>7.59</v>
      </c>
      <c r="KH78">
        <v>7.24</v>
      </c>
      <c r="KI78">
        <v>5.87</v>
      </c>
      <c r="KJ78">
        <v>5.62</v>
      </c>
      <c r="KK78">
        <v>6.15</v>
      </c>
      <c r="KL78">
        <v>6.26</v>
      </c>
      <c r="KM78">
        <v>5.13</v>
      </c>
    </row>
    <row r="79" spans="1:299" x14ac:dyDescent="0.25">
      <c r="A79">
        <v>77</v>
      </c>
      <c r="B79" s="1">
        <v>42767</v>
      </c>
      <c r="C79">
        <v>1033.1600000000001</v>
      </c>
      <c r="D79">
        <v>1050.78</v>
      </c>
      <c r="E79">
        <v>1068.83</v>
      </c>
      <c r="F79">
        <v>1125.53</v>
      </c>
      <c r="G79">
        <v>1021.41</v>
      </c>
      <c r="H79">
        <v>1089.23</v>
      </c>
      <c r="I79">
        <v>1041.5899999999999</v>
      </c>
      <c r="J79">
        <v>1050.77</v>
      </c>
      <c r="K79">
        <v>1089.48</v>
      </c>
      <c r="L79">
        <v>956.27</v>
      </c>
      <c r="M79">
        <v>975.59</v>
      </c>
      <c r="N79">
        <v>992.58</v>
      </c>
      <c r="O79">
        <v>958.98</v>
      </c>
      <c r="P79">
        <v>915.91</v>
      </c>
      <c r="Q79">
        <v>996.91</v>
      </c>
      <c r="R79">
        <v>957.16</v>
      </c>
      <c r="S79">
        <v>941.88</v>
      </c>
      <c r="T79">
        <v>908.68</v>
      </c>
      <c r="U79">
        <v>942.92</v>
      </c>
      <c r="V79">
        <v>1078.42</v>
      </c>
      <c r="W79">
        <v>960.23</v>
      </c>
      <c r="X79">
        <v>949.41</v>
      </c>
      <c r="Y79">
        <v>1146.8</v>
      </c>
      <c r="Z79">
        <v>1132.3800000000001</v>
      </c>
      <c r="AA79">
        <v>1071.44</v>
      </c>
      <c r="AB79">
        <v>1059.31</v>
      </c>
      <c r="AC79">
        <v>1141.78</v>
      </c>
      <c r="AD79">
        <v>1024.04</v>
      </c>
      <c r="AE79">
        <v>1039.49</v>
      </c>
      <c r="AF79">
        <v>1019.43</v>
      </c>
      <c r="AG79">
        <v>1045.8900000000001</v>
      </c>
      <c r="AH79">
        <v>1021.45</v>
      </c>
      <c r="AI79">
        <v>1069.8800000000001</v>
      </c>
      <c r="AJ79">
        <v>533.89</v>
      </c>
      <c r="AK79">
        <v>575.57000000000005</v>
      </c>
      <c r="AL79">
        <v>593.57000000000005</v>
      </c>
      <c r="AM79">
        <v>621.97</v>
      </c>
      <c r="AN79">
        <v>554.21</v>
      </c>
      <c r="AO79">
        <v>549.71</v>
      </c>
      <c r="AP79">
        <v>573.54999999999995</v>
      </c>
      <c r="AQ79">
        <v>580.08000000000004</v>
      </c>
      <c r="AR79">
        <v>606.69000000000005</v>
      </c>
      <c r="AS79">
        <v>518.15</v>
      </c>
      <c r="AT79">
        <v>543.66</v>
      </c>
      <c r="AU79">
        <v>552.19000000000005</v>
      </c>
      <c r="AV79">
        <v>530.45000000000005</v>
      </c>
      <c r="AW79">
        <v>501.36</v>
      </c>
      <c r="AX79">
        <v>558.05999999999995</v>
      </c>
      <c r="AY79">
        <v>510.58</v>
      </c>
      <c r="AZ79">
        <v>516.23</v>
      </c>
      <c r="BA79">
        <v>497.42</v>
      </c>
      <c r="BB79">
        <v>492.25</v>
      </c>
      <c r="BC79">
        <v>530.11</v>
      </c>
      <c r="BD79">
        <v>512.77</v>
      </c>
      <c r="BE79">
        <v>488.76</v>
      </c>
      <c r="BF79">
        <v>535.92999999999995</v>
      </c>
      <c r="BG79">
        <v>541.49</v>
      </c>
      <c r="BH79">
        <v>528.29</v>
      </c>
      <c r="BI79">
        <v>501.93</v>
      </c>
      <c r="BJ79">
        <v>541.27</v>
      </c>
      <c r="BK79">
        <v>560.04</v>
      </c>
      <c r="BL79">
        <v>569.78</v>
      </c>
      <c r="BM79">
        <v>571.80999999999995</v>
      </c>
      <c r="BN79">
        <v>559.71</v>
      </c>
      <c r="BO79">
        <v>564.38</v>
      </c>
      <c r="BP79">
        <v>589.41</v>
      </c>
      <c r="BQ79">
        <v>499.27</v>
      </c>
      <c r="BR79">
        <v>475.21</v>
      </c>
      <c r="BS79">
        <v>475.26</v>
      </c>
      <c r="BT79">
        <v>503.56</v>
      </c>
      <c r="BU79">
        <v>467.2</v>
      </c>
      <c r="BV79">
        <v>539.52</v>
      </c>
      <c r="BW79">
        <v>468.04</v>
      </c>
      <c r="BX79">
        <v>470.69</v>
      </c>
      <c r="BY79">
        <v>482.79</v>
      </c>
      <c r="BZ79">
        <v>438.12</v>
      </c>
      <c r="CA79">
        <v>431.93</v>
      </c>
      <c r="CB79">
        <v>440.39</v>
      </c>
      <c r="CC79">
        <v>428.53</v>
      </c>
      <c r="CD79">
        <v>414.55</v>
      </c>
      <c r="CE79">
        <v>438.85</v>
      </c>
      <c r="CF79">
        <v>446.58</v>
      </c>
      <c r="CG79">
        <v>425.65</v>
      </c>
      <c r="CH79">
        <v>411.26</v>
      </c>
      <c r="CI79">
        <v>450.67</v>
      </c>
      <c r="CJ79">
        <v>548.30999999999995</v>
      </c>
      <c r="CK79">
        <v>447.46</v>
      </c>
      <c r="CL79">
        <v>460.65</v>
      </c>
      <c r="CM79">
        <v>610.87</v>
      </c>
      <c r="CN79">
        <v>590.89</v>
      </c>
      <c r="CO79">
        <v>543.15</v>
      </c>
      <c r="CP79">
        <v>557.38</v>
      </c>
      <c r="CQ79">
        <v>600.51</v>
      </c>
      <c r="CR79">
        <v>464</v>
      </c>
      <c r="CS79">
        <v>469.71</v>
      </c>
      <c r="CT79">
        <v>447.62</v>
      </c>
      <c r="CU79">
        <v>486.18</v>
      </c>
      <c r="CV79">
        <v>457.07</v>
      </c>
      <c r="CW79">
        <v>480.47</v>
      </c>
      <c r="CX79">
        <v>517.23</v>
      </c>
      <c r="CY79">
        <v>523.54</v>
      </c>
      <c r="CZ79">
        <v>595.83000000000004</v>
      </c>
      <c r="DA79">
        <v>597.45000000000005</v>
      </c>
      <c r="DB79">
        <v>499.99</v>
      </c>
      <c r="DC79">
        <v>452.4</v>
      </c>
      <c r="DD79">
        <v>499.25</v>
      </c>
      <c r="DE79">
        <v>510.38</v>
      </c>
      <c r="DF79">
        <v>572.80999999999995</v>
      </c>
      <c r="DG79">
        <v>516.57000000000005</v>
      </c>
      <c r="DH79">
        <v>513.95000000000005</v>
      </c>
      <c r="DI79">
        <v>659.53</v>
      </c>
      <c r="DJ79">
        <v>553.79999999999995</v>
      </c>
      <c r="DK79">
        <v>461.7</v>
      </c>
      <c r="DL79">
        <v>551.24</v>
      </c>
      <c r="DM79">
        <v>511.79</v>
      </c>
      <c r="DN79">
        <v>470.66</v>
      </c>
      <c r="DO79">
        <v>482.93</v>
      </c>
      <c r="DP79">
        <v>499.03</v>
      </c>
      <c r="DQ79">
        <v>516.19000000000005</v>
      </c>
      <c r="DR79">
        <v>528.46</v>
      </c>
      <c r="DS79">
        <v>526.54</v>
      </c>
      <c r="DT79">
        <v>522.63</v>
      </c>
      <c r="DU79">
        <v>511.52</v>
      </c>
      <c r="DV79">
        <v>512.41</v>
      </c>
      <c r="DW79">
        <v>506.58</v>
      </c>
      <c r="DX79">
        <v>618.53</v>
      </c>
      <c r="DY79">
        <v>464.87</v>
      </c>
      <c r="DZ79">
        <v>530.66</v>
      </c>
      <c r="EA79">
        <v>479.4</v>
      </c>
      <c r="EB79">
        <v>596.74</v>
      </c>
      <c r="EC79">
        <v>539.54999999999995</v>
      </c>
      <c r="ED79">
        <v>472.54</v>
      </c>
      <c r="EE79">
        <v>404.42</v>
      </c>
      <c r="EF79">
        <v>425.28</v>
      </c>
      <c r="EG79">
        <v>451.93</v>
      </c>
      <c r="EH79">
        <v>451.73</v>
      </c>
      <c r="EI79">
        <v>409.06</v>
      </c>
      <c r="EJ79">
        <v>361.83</v>
      </c>
      <c r="EK79">
        <v>426.92</v>
      </c>
      <c r="EL79">
        <v>399.27</v>
      </c>
      <c r="EM79">
        <v>474.74</v>
      </c>
      <c r="EN79">
        <v>399.8</v>
      </c>
      <c r="EO79">
        <v>374.12</v>
      </c>
      <c r="EP79">
        <v>500.27</v>
      </c>
      <c r="EQ79">
        <v>426.94</v>
      </c>
      <c r="ER79">
        <v>354.19</v>
      </c>
      <c r="ES79">
        <v>443.84</v>
      </c>
      <c r="ET79">
        <v>380.48</v>
      </c>
      <c r="EU79">
        <v>382.16</v>
      </c>
      <c r="EV79">
        <v>371.37</v>
      </c>
      <c r="EW79">
        <v>397.71</v>
      </c>
      <c r="EX79">
        <v>402.3</v>
      </c>
      <c r="EY79">
        <v>430.47</v>
      </c>
      <c r="EZ79">
        <v>389.09</v>
      </c>
      <c r="FA79">
        <v>377.65</v>
      </c>
      <c r="FB79">
        <v>398.19</v>
      </c>
      <c r="FC79">
        <v>392.13</v>
      </c>
      <c r="FD79">
        <v>392.69</v>
      </c>
      <c r="FE79">
        <v>449.43</v>
      </c>
      <c r="FF79">
        <v>361.8</v>
      </c>
      <c r="FG79">
        <v>434.05</v>
      </c>
      <c r="FH79">
        <v>395.72</v>
      </c>
      <c r="FI79">
        <v>489.36</v>
      </c>
      <c r="FJ79">
        <v>436.68</v>
      </c>
      <c r="FK79">
        <v>390.79</v>
      </c>
      <c r="FL79">
        <v>787.96</v>
      </c>
      <c r="FM79">
        <v>766.19</v>
      </c>
      <c r="FN79">
        <v>1086.07</v>
      </c>
      <c r="FO79">
        <v>1036.9100000000001</v>
      </c>
      <c r="FP79">
        <v>704.47</v>
      </c>
      <c r="FQ79">
        <v>659.24</v>
      </c>
      <c r="FR79">
        <v>651.15</v>
      </c>
      <c r="FS79">
        <v>815.07</v>
      </c>
      <c r="FT79">
        <v>867.46</v>
      </c>
      <c r="FU79">
        <v>847.46</v>
      </c>
      <c r="FV79">
        <v>1068.97</v>
      </c>
      <c r="FW79">
        <v>1159.96</v>
      </c>
      <c r="FX79">
        <v>970.52</v>
      </c>
      <c r="FY79">
        <v>771.37</v>
      </c>
      <c r="FZ79">
        <v>856.9</v>
      </c>
      <c r="GA79">
        <v>892.02</v>
      </c>
      <c r="GB79">
        <v>679.4</v>
      </c>
      <c r="GC79">
        <v>827.44</v>
      </c>
      <c r="GD79">
        <v>736.67</v>
      </c>
      <c r="GE79">
        <v>765.43</v>
      </c>
      <c r="GF79">
        <v>769.98</v>
      </c>
      <c r="GG79">
        <v>888.23</v>
      </c>
      <c r="GH79">
        <v>835.44</v>
      </c>
      <c r="GI79">
        <v>747.68</v>
      </c>
      <c r="GJ79">
        <v>794.48</v>
      </c>
      <c r="GK79">
        <v>742.73</v>
      </c>
      <c r="GL79">
        <v>998.91</v>
      </c>
      <c r="GM79">
        <v>751.4</v>
      </c>
      <c r="GN79">
        <v>775.35</v>
      </c>
      <c r="GO79">
        <v>688.74</v>
      </c>
      <c r="GP79">
        <v>833.39</v>
      </c>
      <c r="GQ79">
        <v>830.31</v>
      </c>
      <c r="GR79">
        <v>674.64</v>
      </c>
      <c r="GS79">
        <v>0.19</v>
      </c>
      <c r="GT79">
        <v>0.13</v>
      </c>
      <c r="GU79">
        <v>0.28999999999999998</v>
      </c>
      <c r="GV79">
        <v>-0.17</v>
      </c>
      <c r="GW79">
        <v>0.08</v>
      </c>
      <c r="GX79">
        <v>-0.21</v>
      </c>
      <c r="GY79">
        <v>0.18</v>
      </c>
      <c r="GZ79">
        <v>0.23</v>
      </c>
      <c r="HA79">
        <v>0.23</v>
      </c>
      <c r="HB79">
        <v>0.19</v>
      </c>
      <c r="HC79">
        <v>-0.1</v>
      </c>
      <c r="HD79">
        <v>0.44</v>
      </c>
      <c r="HE79">
        <v>0.28000000000000003</v>
      </c>
      <c r="HF79">
        <v>0.66</v>
      </c>
      <c r="HG79">
        <v>0.39</v>
      </c>
      <c r="HH79">
        <v>0.06</v>
      </c>
      <c r="HI79">
        <v>0.05</v>
      </c>
      <c r="HJ79">
        <v>0.31</v>
      </c>
      <c r="HK79">
        <v>0.18</v>
      </c>
      <c r="HL79">
        <v>0.23</v>
      </c>
      <c r="HM79">
        <v>0.08</v>
      </c>
      <c r="HN79">
        <v>0.41</v>
      </c>
      <c r="HO79">
        <v>-0.2</v>
      </c>
      <c r="HP79">
        <v>0.47</v>
      </c>
      <c r="HQ79">
        <v>0.22</v>
      </c>
      <c r="HR79">
        <v>0.01</v>
      </c>
      <c r="HS79">
        <v>0.52</v>
      </c>
      <c r="HT79">
        <v>0.26</v>
      </c>
      <c r="HU79">
        <v>0.04</v>
      </c>
      <c r="HV79">
        <v>0.32</v>
      </c>
      <c r="HW79">
        <v>-0.11</v>
      </c>
      <c r="HX79">
        <v>-0.1</v>
      </c>
      <c r="HY79">
        <v>0.24</v>
      </c>
      <c r="HZ79">
        <v>0.56999999999999995</v>
      </c>
      <c r="IA79">
        <v>1.1399999999999999</v>
      </c>
      <c r="IB79">
        <v>0.28000000000000003</v>
      </c>
      <c r="IC79">
        <v>-0.15</v>
      </c>
      <c r="ID79">
        <v>3.72</v>
      </c>
      <c r="IE79">
        <v>0.27</v>
      </c>
      <c r="IF79">
        <v>-0.03</v>
      </c>
      <c r="IG79">
        <v>3.41</v>
      </c>
      <c r="IH79">
        <v>0.78</v>
      </c>
      <c r="II79">
        <v>0.8</v>
      </c>
      <c r="IJ79">
        <v>0.55000000000000004</v>
      </c>
      <c r="IK79">
        <v>0.43</v>
      </c>
      <c r="IL79">
        <v>0.49</v>
      </c>
      <c r="IM79">
        <v>0.76</v>
      </c>
      <c r="IN79">
        <v>0.23</v>
      </c>
      <c r="IO79">
        <v>2.34</v>
      </c>
      <c r="IP79">
        <v>-0.21</v>
      </c>
      <c r="IQ79">
        <v>0.5</v>
      </c>
      <c r="IR79">
        <v>0.61</v>
      </c>
      <c r="IS79">
        <v>0.45</v>
      </c>
      <c r="IT79">
        <v>0.14000000000000001</v>
      </c>
      <c r="IU79">
        <v>0.4</v>
      </c>
      <c r="IV79">
        <v>-0.11</v>
      </c>
      <c r="IW79">
        <v>0.83</v>
      </c>
      <c r="IX79">
        <v>0.35</v>
      </c>
      <c r="IY79">
        <v>0.22</v>
      </c>
      <c r="IZ79">
        <v>0.75</v>
      </c>
      <c r="JA79">
        <v>0.13</v>
      </c>
      <c r="JB79">
        <v>0.16</v>
      </c>
      <c r="JC79">
        <v>0.25</v>
      </c>
      <c r="JD79">
        <v>0.04</v>
      </c>
      <c r="JE79">
        <v>0.43</v>
      </c>
      <c r="JF79">
        <v>-0.1</v>
      </c>
      <c r="JG79">
        <v>5.77</v>
      </c>
      <c r="JH79">
        <v>4.41</v>
      </c>
      <c r="JI79">
        <v>2.98</v>
      </c>
      <c r="JJ79">
        <v>4.74</v>
      </c>
      <c r="JK79">
        <v>2.33</v>
      </c>
      <c r="JL79">
        <v>5.41</v>
      </c>
      <c r="JM79">
        <v>5.36</v>
      </c>
      <c r="JN79">
        <v>5.44</v>
      </c>
      <c r="JO79">
        <v>5.26</v>
      </c>
      <c r="JP79">
        <v>4.95</v>
      </c>
      <c r="JQ79">
        <v>5.69</v>
      </c>
      <c r="JR79">
        <v>4.1900000000000004</v>
      </c>
      <c r="JS79">
        <v>5.21</v>
      </c>
      <c r="JT79">
        <v>4.38</v>
      </c>
      <c r="JU79">
        <v>6.11</v>
      </c>
      <c r="JV79">
        <v>5.73</v>
      </c>
      <c r="JW79">
        <v>4.84</v>
      </c>
      <c r="JX79">
        <v>3.77</v>
      </c>
      <c r="JY79">
        <v>4.08</v>
      </c>
      <c r="JZ79">
        <v>6.72</v>
      </c>
      <c r="KA79">
        <v>6.6</v>
      </c>
      <c r="KB79">
        <v>6.54</v>
      </c>
      <c r="KC79">
        <v>5.44</v>
      </c>
      <c r="KD79">
        <v>7.33</v>
      </c>
      <c r="KE79">
        <v>5.94</v>
      </c>
      <c r="KF79">
        <v>5.5</v>
      </c>
      <c r="KG79">
        <v>7.43</v>
      </c>
      <c r="KH79">
        <v>5.14</v>
      </c>
      <c r="KI79">
        <v>5.42</v>
      </c>
      <c r="KJ79">
        <v>5.3</v>
      </c>
      <c r="KK79">
        <v>6.07</v>
      </c>
      <c r="KL79">
        <v>5.58</v>
      </c>
      <c r="KM79">
        <v>4.4400000000000004</v>
      </c>
    </row>
    <row r="80" spans="1:299" x14ac:dyDescent="0.25">
      <c r="A80">
        <v>78</v>
      </c>
      <c r="B80" s="1">
        <v>42795</v>
      </c>
      <c r="C80">
        <v>1037.96</v>
      </c>
      <c r="D80">
        <v>1052.31</v>
      </c>
      <c r="E80">
        <v>1072.43</v>
      </c>
      <c r="F80">
        <v>1129.48</v>
      </c>
      <c r="G80">
        <v>1026.1099999999999</v>
      </c>
      <c r="H80">
        <v>1092.76</v>
      </c>
      <c r="I80">
        <v>1038.8</v>
      </c>
      <c r="J80">
        <v>1050.99</v>
      </c>
      <c r="K80">
        <v>1101.8499999999999</v>
      </c>
      <c r="L80">
        <v>960.27</v>
      </c>
      <c r="M80">
        <v>1000.12</v>
      </c>
      <c r="N80">
        <v>995.55</v>
      </c>
      <c r="O80">
        <v>957.12</v>
      </c>
      <c r="P80">
        <v>918.82</v>
      </c>
      <c r="Q80">
        <v>995.28</v>
      </c>
      <c r="R80">
        <v>956.98</v>
      </c>
      <c r="S80">
        <v>945.7</v>
      </c>
      <c r="T80">
        <v>910.04</v>
      </c>
      <c r="U80">
        <v>944.83</v>
      </c>
      <c r="V80">
        <v>1085.96</v>
      </c>
      <c r="W80">
        <v>989.86</v>
      </c>
      <c r="X80">
        <v>951.56</v>
      </c>
      <c r="Y80">
        <v>1146.0899999999999</v>
      </c>
      <c r="Z80">
        <v>1130.4000000000001</v>
      </c>
      <c r="AA80">
        <v>1073.93</v>
      </c>
      <c r="AB80">
        <v>1062.23</v>
      </c>
      <c r="AC80">
        <v>1142.25</v>
      </c>
      <c r="AD80">
        <v>1027.74</v>
      </c>
      <c r="AE80">
        <v>1042.08</v>
      </c>
      <c r="AF80">
        <v>1021.1</v>
      </c>
      <c r="AG80">
        <v>1050.8399999999999</v>
      </c>
      <c r="AH80">
        <v>1021.87</v>
      </c>
      <c r="AI80">
        <v>1073.01</v>
      </c>
      <c r="AJ80">
        <v>534.22</v>
      </c>
      <c r="AK80">
        <v>575.49</v>
      </c>
      <c r="AL80">
        <v>597.16999999999996</v>
      </c>
      <c r="AM80">
        <v>623.30999999999995</v>
      </c>
      <c r="AN80">
        <v>558.91</v>
      </c>
      <c r="AO80">
        <v>553.24</v>
      </c>
      <c r="AP80">
        <v>570.14</v>
      </c>
      <c r="AQ80">
        <v>582.75</v>
      </c>
      <c r="AR80">
        <v>601.17999999999995</v>
      </c>
      <c r="AS80">
        <v>519.34</v>
      </c>
      <c r="AT80">
        <v>548.39</v>
      </c>
      <c r="AU80">
        <v>555.16</v>
      </c>
      <c r="AV80">
        <v>528.59</v>
      </c>
      <c r="AW80">
        <v>502.79</v>
      </c>
      <c r="AX80">
        <v>556.42999999999995</v>
      </c>
      <c r="AY80">
        <v>510.4</v>
      </c>
      <c r="AZ80">
        <v>520.04999999999995</v>
      </c>
      <c r="BA80">
        <v>498.78</v>
      </c>
      <c r="BB80">
        <v>494.16</v>
      </c>
      <c r="BC80">
        <v>528.54999999999995</v>
      </c>
      <c r="BD80">
        <v>510.9</v>
      </c>
      <c r="BE80">
        <v>490.91</v>
      </c>
      <c r="BF80">
        <v>535.21</v>
      </c>
      <c r="BG80">
        <v>539.49</v>
      </c>
      <c r="BH80">
        <v>530.78</v>
      </c>
      <c r="BI80">
        <v>504.85</v>
      </c>
      <c r="BJ80">
        <v>541.74</v>
      </c>
      <c r="BK80">
        <v>563.74</v>
      </c>
      <c r="BL80">
        <v>572.37</v>
      </c>
      <c r="BM80">
        <v>573.48</v>
      </c>
      <c r="BN80">
        <v>564.66</v>
      </c>
      <c r="BO80">
        <v>564.79999999999995</v>
      </c>
      <c r="BP80">
        <v>592.54</v>
      </c>
      <c r="BQ80">
        <v>503.74</v>
      </c>
      <c r="BR80">
        <v>476.82</v>
      </c>
      <c r="BS80">
        <v>475.26</v>
      </c>
      <c r="BT80">
        <v>506.17</v>
      </c>
      <c r="BU80">
        <v>467.2</v>
      </c>
      <c r="BV80">
        <v>539.52</v>
      </c>
      <c r="BW80">
        <v>468.66</v>
      </c>
      <c r="BX80">
        <v>468.24</v>
      </c>
      <c r="BY80">
        <v>500.67</v>
      </c>
      <c r="BZ80">
        <v>440.93</v>
      </c>
      <c r="CA80">
        <v>451.73</v>
      </c>
      <c r="CB80">
        <v>440.39</v>
      </c>
      <c r="CC80">
        <v>428.53</v>
      </c>
      <c r="CD80">
        <v>416.03</v>
      </c>
      <c r="CE80">
        <v>438.85</v>
      </c>
      <c r="CF80">
        <v>446.58</v>
      </c>
      <c r="CG80">
        <v>425.65</v>
      </c>
      <c r="CH80">
        <v>411.26</v>
      </c>
      <c r="CI80">
        <v>450.67</v>
      </c>
      <c r="CJ80">
        <v>557.41</v>
      </c>
      <c r="CK80">
        <v>478.96</v>
      </c>
      <c r="CL80">
        <v>460.65</v>
      </c>
      <c r="CM80">
        <v>610.88</v>
      </c>
      <c r="CN80">
        <v>590.91</v>
      </c>
      <c r="CO80">
        <v>543.15</v>
      </c>
      <c r="CP80">
        <v>557.38</v>
      </c>
      <c r="CQ80">
        <v>600.51</v>
      </c>
      <c r="CR80">
        <v>464</v>
      </c>
      <c r="CS80">
        <v>469.71</v>
      </c>
      <c r="CT80">
        <v>447.62</v>
      </c>
      <c r="CU80">
        <v>486.18</v>
      </c>
      <c r="CV80">
        <v>457.07</v>
      </c>
      <c r="CW80">
        <v>480.47</v>
      </c>
      <c r="CX80">
        <v>519.61</v>
      </c>
      <c r="CY80">
        <v>524.32000000000005</v>
      </c>
      <c r="CZ80">
        <v>597.86</v>
      </c>
      <c r="DA80">
        <v>599.54</v>
      </c>
      <c r="DB80">
        <v>502.29</v>
      </c>
      <c r="DC80">
        <v>453.85</v>
      </c>
      <c r="DD80">
        <v>497.9</v>
      </c>
      <c r="DE80">
        <v>510.48</v>
      </c>
      <c r="DF80">
        <v>579.34</v>
      </c>
      <c r="DG80">
        <v>518.74</v>
      </c>
      <c r="DH80">
        <v>526.85</v>
      </c>
      <c r="DI80">
        <v>661.51</v>
      </c>
      <c r="DJ80">
        <v>552.75</v>
      </c>
      <c r="DK80">
        <v>463.17</v>
      </c>
      <c r="DL80">
        <v>550.36</v>
      </c>
      <c r="DM80">
        <v>511.69</v>
      </c>
      <c r="DN80">
        <v>472.59</v>
      </c>
      <c r="DO80">
        <v>483.65</v>
      </c>
      <c r="DP80">
        <v>500.03</v>
      </c>
      <c r="DQ80">
        <v>519.79999999999995</v>
      </c>
      <c r="DR80">
        <v>544.79</v>
      </c>
      <c r="DS80">
        <v>527.75</v>
      </c>
      <c r="DT80">
        <v>522.32000000000005</v>
      </c>
      <c r="DU80">
        <v>510.65</v>
      </c>
      <c r="DV80">
        <v>513.58000000000004</v>
      </c>
      <c r="DW80">
        <v>508</v>
      </c>
      <c r="DX80">
        <v>618.78</v>
      </c>
      <c r="DY80">
        <v>466.54</v>
      </c>
      <c r="DZ80">
        <v>531.99</v>
      </c>
      <c r="EA80">
        <v>480.17</v>
      </c>
      <c r="EB80">
        <v>599.54999999999995</v>
      </c>
      <c r="EC80">
        <v>539.76</v>
      </c>
      <c r="ED80">
        <v>473.91</v>
      </c>
      <c r="EE80">
        <v>404.66</v>
      </c>
      <c r="EF80">
        <v>425.24</v>
      </c>
      <c r="EG80">
        <v>454.69</v>
      </c>
      <c r="EH80">
        <v>452.72</v>
      </c>
      <c r="EI80">
        <v>412.53</v>
      </c>
      <c r="EJ80">
        <v>364.14</v>
      </c>
      <c r="EK80">
        <v>424.4</v>
      </c>
      <c r="EL80">
        <v>401.11</v>
      </c>
      <c r="EM80">
        <v>470.42</v>
      </c>
      <c r="EN80">
        <v>400.72</v>
      </c>
      <c r="EO80">
        <v>377.38</v>
      </c>
      <c r="EP80">
        <v>502.97</v>
      </c>
      <c r="EQ80">
        <v>425.45</v>
      </c>
      <c r="ER80">
        <v>355.18</v>
      </c>
      <c r="ES80">
        <v>442.56</v>
      </c>
      <c r="ET80">
        <v>380.36</v>
      </c>
      <c r="EU80">
        <v>384.99</v>
      </c>
      <c r="EV80">
        <v>372.37</v>
      </c>
      <c r="EW80">
        <v>399.26</v>
      </c>
      <c r="EX80">
        <v>401.13</v>
      </c>
      <c r="EY80">
        <v>428.92</v>
      </c>
      <c r="EZ80">
        <v>390.8</v>
      </c>
      <c r="FA80">
        <v>377.15</v>
      </c>
      <c r="FB80">
        <v>396.72</v>
      </c>
      <c r="FC80">
        <v>393.97</v>
      </c>
      <c r="FD80">
        <v>394.97</v>
      </c>
      <c r="FE80">
        <v>449.83</v>
      </c>
      <c r="FF80">
        <v>364.19</v>
      </c>
      <c r="FG80">
        <v>436.01</v>
      </c>
      <c r="FH80">
        <v>396.87</v>
      </c>
      <c r="FI80">
        <v>493.67</v>
      </c>
      <c r="FJ80">
        <v>436.98</v>
      </c>
      <c r="FK80">
        <v>392.86</v>
      </c>
      <c r="FL80">
        <v>795.05</v>
      </c>
      <c r="FM80">
        <v>768.79</v>
      </c>
      <c r="FN80">
        <v>1086.07</v>
      </c>
      <c r="FO80">
        <v>1042.31</v>
      </c>
      <c r="FP80">
        <v>704.47</v>
      </c>
      <c r="FQ80">
        <v>659.24</v>
      </c>
      <c r="FR80">
        <v>651.99</v>
      </c>
      <c r="FS80">
        <v>810.83</v>
      </c>
      <c r="FT80">
        <v>899.56</v>
      </c>
      <c r="FU80">
        <v>852.89</v>
      </c>
      <c r="FV80">
        <v>1117.93</v>
      </c>
      <c r="FW80">
        <v>1159.96</v>
      </c>
      <c r="FX80">
        <v>970.52</v>
      </c>
      <c r="FY80">
        <v>774.15</v>
      </c>
      <c r="FZ80">
        <v>856.9</v>
      </c>
      <c r="GA80">
        <v>892.02</v>
      </c>
      <c r="GB80">
        <v>679.4</v>
      </c>
      <c r="GC80">
        <v>827.44</v>
      </c>
      <c r="GD80">
        <v>736.67</v>
      </c>
      <c r="GE80">
        <v>778.14</v>
      </c>
      <c r="GF80">
        <v>824.18</v>
      </c>
      <c r="GG80">
        <v>888.23</v>
      </c>
      <c r="GH80">
        <v>835.44</v>
      </c>
      <c r="GI80">
        <v>747.68</v>
      </c>
      <c r="GJ80">
        <v>794.48</v>
      </c>
      <c r="GK80">
        <v>742.73</v>
      </c>
      <c r="GL80">
        <v>998.91</v>
      </c>
      <c r="GM80">
        <v>751.4</v>
      </c>
      <c r="GN80">
        <v>775.35</v>
      </c>
      <c r="GO80">
        <v>688.74</v>
      </c>
      <c r="GP80">
        <v>833.39</v>
      </c>
      <c r="GQ80">
        <v>830.31</v>
      </c>
      <c r="GR80">
        <v>674.64</v>
      </c>
      <c r="GS80">
        <v>0.46</v>
      </c>
      <c r="GT80">
        <v>0.15</v>
      </c>
      <c r="GU80">
        <v>0.34</v>
      </c>
      <c r="GV80">
        <v>0.35</v>
      </c>
      <c r="GW80">
        <v>0.46</v>
      </c>
      <c r="GX80">
        <v>0.32</v>
      </c>
      <c r="GY80">
        <v>-0.27</v>
      </c>
      <c r="GZ80">
        <v>0.02</v>
      </c>
      <c r="HA80">
        <v>1.1399999999999999</v>
      </c>
      <c r="HB80">
        <v>0.42</v>
      </c>
      <c r="HC80">
        <v>2.5099999999999998</v>
      </c>
      <c r="HD80">
        <v>0.3</v>
      </c>
      <c r="HE80">
        <v>-0.19</v>
      </c>
      <c r="HF80">
        <v>0.32</v>
      </c>
      <c r="HG80">
        <v>-0.16</v>
      </c>
      <c r="HH80">
        <v>-0.02</v>
      </c>
      <c r="HI80">
        <v>0.41</v>
      </c>
      <c r="HJ80">
        <v>0.15</v>
      </c>
      <c r="HK80">
        <v>0.2</v>
      </c>
      <c r="HL80">
        <v>0.7</v>
      </c>
      <c r="HM80">
        <v>3.09</v>
      </c>
      <c r="HN80">
        <v>0.23</v>
      </c>
      <c r="HO80">
        <v>-0.06</v>
      </c>
      <c r="HP80">
        <v>-0.17</v>
      </c>
      <c r="HQ80">
        <v>0.23</v>
      </c>
      <c r="HR80">
        <v>0.28000000000000003</v>
      </c>
      <c r="HS80">
        <v>0.04</v>
      </c>
      <c r="HT80">
        <v>0.36</v>
      </c>
      <c r="HU80">
        <v>0.25</v>
      </c>
      <c r="HV80">
        <v>0.16</v>
      </c>
      <c r="HW80">
        <v>0.47</v>
      </c>
      <c r="HX80">
        <v>0.04</v>
      </c>
      <c r="HY80">
        <v>0.28999999999999998</v>
      </c>
      <c r="HZ80">
        <v>1.03</v>
      </c>
      <c r="IA80">
        <v>1.29</v>
      </c>
      <c r="IB80">
        <v>0.62</v>
      </c>
      <c r="IC80">
        <v>0.2</v>
      </c>
      <c r="ID80">
        <v>4.2</v>
      </c>
      <c r="IE80">
        <v>0.59</v>
      </c>
      <c r="IF80">
        <v>-0.3</v>
      </c>
      <c r="IG80">
        <v>3.43</v>
      </c>
      <c r="IH80">
        <v>1.93</v>
      </c>
      <c r="II80">
        <v>1.22</v>
      </c>
      <c r="IJ80">
        <v>3.07</v>
      </c>
      <c r="IK80">
        <v>0.73</v>
      </c>
      <c r="IL80">
        <v>0.3</v>
      </c>
      <c r="IM80">
        <v>1.08</v>
      </c>
      <c r="IN80">
        <v>7.0000000000000007E-2</v>
      </c>
      <c r="IO80">
        <v>2.3199999999999998</v>
      </c>
      <c r="IP80">
        <v>0.2</v>
      </c>
      <c r="IQ80">
        <v>0.65</v>
      </c>
      <c r="IR80">
        <v>0.81</v>
      </c>
      <c r="IS80">
        <v>1.1499999999999999</v>
      </c>
      <c r="IT80">
        <v>3.23</v>
      </c>
      <c r="IU80">
        <v>0.63</v>
      </c>
      <c r="IV80">
        <v>-0.17</v>
      </c>
      <c r="IW80">
        <v>0.66</v>
      </c>
      <c r="IX80">
        <v>0.57999999999999996</v>
      </c>
      <c r="IY80">
        <v>0.5</v>
      </c>
      <c r="IZ80">
        <v>0.79</v>
      </c>
      <c r="JA80">
        <v>0.49</v>
      </c>
      <c r="JB80">
        <v>0.41</v>
      </c>
      <c r="JC80">
        <v>0.41</v>
      </c>
      <c r="JD80">
        <v>0.51</v>
      </c>
      <c r="JE80">
        <v>0.47</v>
      </c>
      <c r="JF80">
        <v>0.19</v>
      </c>
      <c r="JG80">
        <v>5.39</v>
      </c>
      <c r="JH80">
        <v>4.26</v>
      </c>
      <c r="JI80">
        <v>2.87</v>
      </c>
      <c r="JJ80">
        <v>4.88</v>
      </c>
      <c r="JK80">
        <v>2.9</v>
      </c>
      <c r="JL80">
        <v>5.36</v>
      </c>
      <c r="JM80">
        <v>4.51</v>
      </c>
      <c r="JN80">
        <v>4.91</v>
      </c>
      <c r="JO80">
        <v>6.51</v>
      </c>
      <c r="JP80">
        <v>5.24</v>
      </c>
      <c r="JQ80">
        <v>6.04</v>
      </c>
      <c r="JR80">
        <v>4.1100000000000003</v>
      </c>
      <c r="JS80">
        <v>5.21</v>
      </c>
      <c r="JT80">
        <v>4.43</v>
      </c>
      <c r="JU80">
        <v>6.03</v>
      </c>
      <c r="JV80">
        <v>5.85</v>
      </c>
      <c r="JW80">
        <v>4.95</v>
      </c>
      <c r="JX80">
        <v>3.93</v>
      </c>
      <c r="JY80">
        <v>4.87</v>
      </c>
      <c r="JZ80">
        <v>5.76</v>
      </c>
      <c r="KA80">
        <v>4.29</v>
      </c>
      <c r="KB80">
        <v>6.18</v>
      </c>
      <c r="KC80">
        <v>5.04</v>
      </c>
      <c r="KD80">
        <v>6.82</v>
      </c>
      <c r="KE80">
        <v>5.46</v>
      </c>
      <c r="KF80">
        <v>4.9000000000000004</v>
      </c>
      <c r="KG80">
        <v>7.04</v>
      </c>
      <c r="KH80">
        <v>4.8099999999999996</v>
      </c>
      <c r="KI80">
        <v>5.4</v>
      </c>
      <c r="KJ80">
        <v>4.82</v>
      </c>
      <c r="KK80">
        <v>6.36</v>
      </c>
      <c r="KL80">
        <v>5.41</v>
      </c>
      <c r="KM80">
        <v>4.55</v>
      </c>
    </row>
    <row r="81" spans="1:299" x14ac:dyDescent="0.25">
      <c r="A81">
        <v>79</v>
      </c>
      <c r="B81" s="1">
        <v>42826</v>
      </c>
      <c r="C81">
        <v>1039.54</v>
      </c>
      <c r="D81">
        <v>1052.3699999999999</v>
      </c>
      <c r="E81">
        <v>1068.47</v>
      </c>
      <c r="F81">
        <v>1129</v>
      </c>
      <c r="G81">
        <v>1030.07</v>
      </c>
      <c r="H81">
        <v>1094.3399999999999</v>
      </c>
      <c r="I81">
        <v>1037.44</v>
      </c>
      <c r="J81">
        <v>1050.17</v>
      </c>
      <c r="K81">
        <v>1102.1300000000001</v>
      </c>
      <c r="L81">
        <v>964.77</v>
      </c>
      <c r="M81">
        <v>1003.27</v>
      </c>
      <c r="N81">
        <v>1000.18</v>
      </c>
      <c r="O81">
        <v>957.26</v>
      </c>
      <c r="P81">
        <v>924.37</v>
      </c>
      <c r="Q81">
        <v>1021.43</v>
      </c>
      <c r="R81">
        <v>957.11</v>
      </c>
      <c r="S81">
        <v>951.28</v>
      </c>
      <c r="T81">
        <v>910.36</v>
      </c>
      <c r="U81">
        <v>949.83</v>
      </c>
      <c r="V81">
        <v>1086.17</v>
      </c>
      <c r="W81">
        <v>989.27</v>
      </c>
      <c r="X81">
        <v>951.82</v>
      </c>
      <c r="Y81">
        <v>1148.48</v>
      </c>
      <c r="Z81">
        <v>1130.22</v>
      </c>
      <c r="AA81">
        <v>1074.48</v>
      </c>
      <c r="AB81">
        <v>1060.17</v>
      </c>
      <c r="AC81">
        <v>1146.24</v>
      </c>
      <c r="AD81">
        <v>1029.3499999999999</v>
      </c>
      <c r="AE81">
        <v>1042.27</v>
      </c>
      <c r="AF81">
        <v>1021.14</v>
      </c>
      <c r="AG81">
        <v>1049.93</v>
      </c>
      <c r="AH81">
        <v>1024.05</v>
      </c>
      <c r="AI81">
        <v>1071.98</v>
      </c>
      <c r="AJ81">
        <v>534.41</v>
      </c>
      <c r="AK81">
        <v>574.98</v>
      </c>
      <c r="AL81">
        <v>593.21</v>
      </c>
      <c r="AM81">
        <v>622.83000000000004</v>
      </c>
      <c r="AN81">
        <v>562.86</v>
      </c>
      <c r="AO81">
        <v>554.82000000000005</v>
      </c>
      <c r="AP81">
        <v>567.86</v>
      </c>
      <c r="AQ81">
        <v>579.48</v>
      </c>
      <c r="AR81">
        <v>601.46</v>
      </c>
      <c r="AS81">
        <v>519.36</v>
      </c>
      <c r="AT81">
        <v>549.21</v>
      </c>
      <c r="AU81">
        <v>559.79</v>
      </c>
      <c r="AV81">
        <v>528.73</v>
      </c>
      <c r="AW81">
        <v>508.34</v>
      </c>
      <c r="AX81">
        <v>554.51</v>
      </c>
      <c r="AY81">
        <v>510.53</v>
      </c>
      <c r="AZ81">
        <v>527.22</v>
      </c>
      <c r="BA81">
        <v>499.01</v>
      </c>
      <c r="BB81">
        <v>490.86</v>
      </c>
      <c r="BC81">
        <v>528.76</v>
      </c>
      <c r="BD81">
        <v>510.31</v>
      </c>
      <c r="BE81">
        <v>491.17</v>
      </c>
      <c r="BF81">
        <v>537.6</v>
      </c>
      <c r="BG81">
        <v>539.30999999999995</v>
      </c>
      <c r="BH81">
        <v>531.30999999999995</v>
      </c>
      <c r="BI81">
        <v>502.79</v>
      </c>
      <c r="BJ81">
        <v>545.92999999999995</v>
      </c>
      <c r="BK81">
        <v>565.11</v>
      </c>
      <c r="BL81">
        <v>573.32000000000005</v>
      </c>
      <c r="BM81">
        <v>573.52</v>
      </c>
      <c r="BN81">
        <v>566.25</v>
      </c>
      <c r="BO81">
        <v>566.98</v>
      </c>
      <c r="BP81">
        <v>591.51</v>
      </c>
      <c r="BQ81">
        <v>505.13</v>
      </c>
      <c r="BR81">
        <v>477.39</v>
      </c>
      <c r="BS81">
        <v>475.26</v>
      </c>
      <c r="BT81">
        <v>506.17</v>
      </c>
      <c r="BU81">
        <v>467.21</v>
      </c>
      <c r="BV81">
        <v>539.52</v>
      </c>
      <c r="BW81">
        <v>469.58</v>
      </c>
      <c r="BX81">
        <v>470.69</v>
      </c>
      <c r="BY81">
        <v>500.67</v>
      </c>
      <c r="BZ81">
        <v>445.41</v>
      </c>
      <c r="CA81">
        <v>454.06</v>
      </c>
      <c r="CB81">
        <v>440.39</v>
      </c>
      <c r="CC81">
        <v>428.53</v>
      </c>
      <c r="CD81">
        <v>416.03</v>
      </c>
      <c r="CE81">
        <v>466.92</v>
      </c>
      <c r="CF81">
        <v>446.58</v>
      </c>
      <c r="CG81">
        <v>424.06</v>
      </c>
      <c r="CH81">
        <v>411.35</v>
      </c>
      <c r="CI81">
        <v>458.97</v>
      </c>
      <c r="CJ81">
        <v>557.41</v>
      </c>
      <c r="CK81">
        <v>478.96</v>
      </c>
      <c r="CL81">
        <v>460.65</v>
      </c>
      <c r="CM81">
        <v>610.88</v>
      </c>
      <c r="CN81">
        <v>590.91</v>
      </c>
      <c r="CO81">
        <v>543.16999999999996</v>
      </c>
      <c r="CP81">
        <v>557.38</v>
      </c>
      <c r="CQ81">
        <v>600.30999999999995</v>
      </c>
      <c r="CR81">
        <v>464.24</v>
      </c>
      <c r="CS81">
        <v>468.95</v>
      </c>
      <c r="CT81">
        <v>447.62</v>
      </c>
      <c r="CU81">
        <v>483.68</v>
      </c>
      <c r="CV81">
        <v>457.07</v>
      </c>
      <c r="CW81">
        <v>480.47</v>
      </c>
      <c r="CX81">
        <v>520.39</v>
      </c>
      <c r="CY81">
        <v>524.38</v>
      </c>
      <c r="CZ81">
        <v>595.64</v>
      </c>
      <c r="DA81">
        <v>599.29999999999995</v>
      </c>
      <c r="DB81">
        <v>504.25</v>
      </c>
      <c r="DC81">
        <v>454.48</v>
      </c>
      <c r="DD81">
        <v>497.25</v>
      </c>
      <c r="DE81">
        <v>510.07</v>
      </c>
      <c r="DF81">
        <v>579.51</v>
      </c>
      <c r="DG81">
        <v>521.17999999999995</v>
      </c>
      <c r="DH81">
        <v>528.48</v>
      </c>
      <c r="DI81">
        <v>664.62</v>
      </c>
      <c r="DJ81">
        <v>552.79999999999995</v>
      </c>
      <c r="DK81">
        <v>465.95</v>
      </c>
      <c r="DL81">
        <v>564.84</v>
      </c>
      <c r="DM81">
        <v>511.74</v>
      </c>
      <c r="DN81">
        <v>475.38</v>
      </c>
      <c r="DO81">
        <v>483.84</v>
      </c>
      <c r="DP81">
        <v>502.68</v>
      </c>
      <c r="DQ81">
        <v>519.9</v>
      </c>
      <c r="DR81">
        <v>544.47</v>
      </c>
      <c r="DS81">
        <v>527.91</v>
      </c>
      <c r="DT81">
        <v>523.41</v>
      </c>
      <c r="DU81">
        <v>510.55</v>
      </c>
      <c r="DV81">
        <v>513.84</v>
      </c>
      <c r="DW81">
        <v>507.04</v>
      </c>
      <c r="DX81">
        <v>620.95000000000005</v>
      </c>
      <c r="DY81">
        <v>467.29</v>
      </c>
      <c r="DZ81">
        <v>532.09</v>
      </c>
      <c r="EA81">
        <v>480.17</v>
      </c>
      <c r="EB81">
        <v>599.01</v>
      </c>
      <c r="EC81">
        <v>540.9</v>
      </c>
      <c r="ED81">
        <v>473.43</v>
      </c>
      <c r="EE81">
        <v>404.83</v>
      </c>
      <c r="EF81">
        <v>424.85</v>
      </c>
      <c r="EG81">
        <v>451.69</v>
      </c>
      <c r="EH81">
        <v>452.36</v>
      </c>
      <c r="EI81">
        <v>415.46</v>
      </c>
      <c r="EJ81">
        <v>365.2</v>
      </c>
      <c r="EK81">
        <v>422.7</v>
      </c>
      <c r="EL81">
        <v>398.86</v>
      </c>
      <c r="EM81">
        <v>470.66</v>
      </c>
      <c r="EN81">
        <v>400.72</v>
      </c>
      <c r="EO81">
        <v>377.95</v>
      </c>
      <c r="EP81">
        <v>507.15</v>
      </c>
      <c r="EQ81">
        <v>425.57</v>
      </c>
      <c r="ER81">
        <v>359.09</v>
      </c>
      <c r="ES81">
        <v>441.05</v>
      </c>
      <c r="ET81">
        <v>380.44</v>
      </c>
      <c r="EU81">
        <v>390.3</v>
      </c>
      <c r="EV81">
        <v>372.55</v>
      </c>
      <c r="EW81">
        <v>396.59</v>
      </c>
      <c r="EX81">
        <v>401.29</v>
      </c>
      <c r="EY81">
        <v>428.44</v>
      </c>
      <c r="EZ81">
        <v>391</v>
      </c>
      <c r="FA81">
        <v>378.85</v>
      </c>
      <c r="FB81">
        <v>396.6</v>
      </c>
      <c r="FC81">
        <v>394.37</v>
      </c>
      <c r="FD81">
        <v>393.35</v>
      </c>
      <c r="FE81">
        <v>453.29</v>
      </c>
      <c r="FF81">
        <v>365.06</v>
      </c>
      <c r="FG81">
        <v>436.75</v>
      </c>
      <c r="FH81">
        <v>396.91</v>
      </c>
      <c r="FI81">
        <v>495.05</v>
      </c>
      <c r="FJ81">
        <v>438.69</v>
      </c>
      <c r="FK81">
        <v>392.2</v>
      </c>
      <c r="FL81">
        <v>797.28</v>
      </c>
      <c r="FM81">
        <v>769.71</v>
      </c>
      <c r="FN81">
        <v>1086.07</v>
      </c>
      <c r="FO81">
        <v>1042.31</v>
      </c>
      <c r="FP81">
        <v>704.47</v>
      </c>
      <c r="FQ81">
        <v>659.24</v>
      </c>
      <c r="FR81">
        <v>653.29999999999995</v>
      </c>
      <c r="FS81">
        <v>815.05</v>
      </c>
      <c r="FT81">
        <v>899.56</v>
      </c>
      <c r="FU81">
        <v>861.59</v>
      </c>
      <c r="FV81">
        <v>1123.74</v>
      </c>
      <c r="FW81">
        <v>1159.96</v>
      </c>
      <c r="FX81">
        <v>970.52</v>
      </c>
      <c r="FY81">
        <v>774.15</v>
      </c>
      <c r="FZ81">
        <v>911.74</v>
      </c>
      <c r="GA81">
        <v>892.02</v>
      </c>
      <c r="GB81">
        <v>676.88</v>
      </c>
      <c r="GC81">
        <v>827.6</v>
      </c>
      <c r="GD81">
        <v>750.23</v>
      </c>
      <c r="GE81">
        <v>778.14</v>
      </c>
      <c r="GF81">
        <v>824.18</v>
      </c>
      <c r="GG81">
        <v>888.23</v>
      </c>
      <c r="GH81">
        <v>835.44</v>
      </c>
      <c r="GI81">
        <v>747.68</v>
      </c>
      <c r="GJ81">
        <v>794.48</v>
      </c>
      <c r="GK81">
        <v>742.73</v>
      </c>
      <c r="GL81">
        <v>998.61</v>
      </c>
      <c r="GM81">
        <v>751.77</v>
      </c>
      <c r="GN81">
        <v>774.11</v>
      </c>
      <c r="GO81">
        <v>688.74</v>
      </c>
      <c r="GP81">
        <v>829.14</v>
      </c>
      <c r="GQ81">
        <v>830.31</v>
      </c>
      <c r="GR81">
        <v>674.64</v>
      </c>
      <c r="GS81">
        <v>0.15</v>
      </c>
      <c r="GT81">
        <v>0.01</v>
      </c>
      <c r="GU81">
        <v>-0.37</v>
      </c>
      <c r="GV81">
        <v>-0.04</v>
      </c>
      <c r="GW81">
        <v>0.39</v>
      </c>
      <c r="GX81">
        <v>0.14000000000000001</v>
      </c>
      <c r="GY81">
        <v>-0.13</v>
      </c>
      <c r="GZ81">
        <v>-0.08</v>
      </c>
      <c r="HA81">
        <v>0.03</v>
      </c>
      <c r="HB81">
        <v>0.47</v>
      </c>
      <c r="HC81">
        <v>0.31</v>
      </c>
      <c r="HD81">
        <v>0.47</v>
      </c>
      <c r="HE81">
        <v>0.01</v>
      </c>
      <c r="HF81">
        <v>0.6</v>
      </c>
      <c r="HG81">
        <v>2.63</v>
      </c>
      <c r="HH81">
        <v>0.01</v>
      </c>
      <c r="HI81">
        <v>0.59</v>
      </c>
      <c r="HJ81">
        <v>0.04</v>
      </c>
      <c r="HK81">
        <v>0.53</v>
      </c>
      <c r="HL81">
        <v>0.02</v>
      </c>
      <c r="HM81">
        <v>-0.06</v>
      </c>
      <c r="HN81">
        <v>0.03</v>
      </c>
      <c r="HO81">
        <v>0.21</v>
      </c>
      <c r="HP81">
        <v>-0.02</v>
      </c>
      <c r="HQ81">
        <v>0.05</v>
      </c>
      <c r="HR81">
        <v>-0.19</v>
      </c>
      <c r="HS81">
        <v>0.35</v>
      </c>
      <c r="HT81">
        <v>0.16</v>
      </c>
      <c r="HU81">
        <v>0.02</v>
      </c>
      <c r="HV81">
        <v>0</v>
      </c>
      <c r="HW81">
        <v>-0.09</v>
      </c>
      <c r="HX81">
        <v>0.21</v>
      </c>
      <c r="HY81">
        <v>-0.1</v>
      </c>
      <c r="HZ81">
        <v>1.18</v>
      </c>
      <c r="IA81">
        <v>1.3</v>
      </c>
      <c r="IB81">
        <v>0.25</v>
      </c>
      <c r="IC81">
        <v>0.16</v>
      </c>
      <c r="ID81">
        <v>4.6100000000000003</v>
      </c>
      <c r="IE81">
        <v>0.73</v>
      </c>
      <c r="IF81">
        <v>-0.43</v>
      </c>
      <c r="IG81">
        <v>3.35</v>
      </c>
      <c r="IH81">
        <v>1.96</v>
      </c>
      <c r="II81">
        <v>1.7</v>
      </c>
      <c r="IJ81">
        <v>3.39</v>
      </c>
      <c r="IK81">
        <v>1.2</v>
      </c>
      <c r="IL81">
        <v>0.31</v>
      </c>
      <c r="IM81">
        <v>1.69</v>
      </c>
      <c r="IN81">
        <v>2.7</v>
      </c>
      <c r="IO81">
        <v>2.33</v>
      </c>
      <c r="IP81">
        <v>0.79</v>
      </c>
      <c r="IQ81">
        <v>0.69</v>
      </c>
      <c r="IR81">
        <v>1.35</v>
      </c>
      <c r="IS81">
        <v>1.17</v>
      </c>
      <c r="IT81">
        <v>3.17</v>
      </c>
      <c r="IU81">
        <v>0.66</v>
      </c>
      <c r="IV81">
        <v>0.04</v>
      </c>
      <c r="IW81">
        <v>0.64</v>
      </c>
      <c r="IX81">
        <v>0.63</v>
      </c>
      <c r="IY81">
        <v>0.31</v>
      </c>
      <c r="IZ81">
        <v>1.1399999999999999</v>
      </c>
      <c r="JA81">
        <v>0.65</v>
      </c>
      <c r="JB81">
        <v>0.43</v>
      </c>
      <c r="JC81">
        <v>0.41</v>
      </c>
      <c r="JD81">
        <v>0.42</v>
      </c>
      <c r="JE81">
        <v>0.68</v>
      </c>
      <c r="JF81">
        <v>0.09</v>
      </c>
      <c r="JG81">
        <v>5.07</v>
      </c>
      <c r="JH81">
        <v>4.12</v>
      </c>
      <c r="JI81">
        <v>2.35</v>
      </c>
      <c r="JJ81">
        <v>4.3</v>
      </c>
      <c r="JK81">
        <v>3.59</v>
      </c>
      <c r="JL81">
        <v>5.48</v>
      </c>
      <c r="JM81">
        <v>4.0599999999999996</v>
      </c>
      <c r="JN81">
        <v>4.84</v>
      </c>
      <c r="JO81">
        <v>6.08</v>
      </c>
      <c r="JP81">
        <v>4.38</v>
      </c>
      <c r="JQ81">
        <v>6.75</v>
      </c>
      <c r="JR81">
        <v>4.62</v>
      </c>
      <c r="JS81">
        <v>4.6399999999999997</v>
      </c>
      <c r="JT81">
        <v>5.48</v>
      </c>
      <c r="JU81">
        <v>5.37</v>
      </c>
      <c r="JV81">
        <v>5.68</v>
      </c>
      <c r="JW81">
        <v>4.99</v>
      </c>
      <c r="JX81">
        <v>0.81</v>
      </c>
      <c r="JY81">
        <v>2.0099999999999998</v>
      </c>
      <c r="JZ81">
        <v>5.78</v>
      </c>
      <c r="KA81">
        <v>3.94</v>
      </c>
      <c r="KB81">
        <v>5.87</v>
      </c>
      <c r="KC81">
        <v>5.24</v>
      </c>
      <c r="KD81">
        <v>6.99</v>
      </c>
      <c r="KE81">
        <v>5.27</v>
      </c>
      <c r="KF81">
        <v>4.49</v>
      </c>
      <c r="KG81">
        <v>7.11</v>
      </c>
      <c r="KH81">
        <v>4.7300000000000004</v>
      </c>
      <c r="KI81">
        <v>4.93</v>
      </c>
      <c r="KJ81">
        <v>4.08</v>
      </c>
      <c r="KK81">
        <v>5.89</v>
      </c>
      <c r="KL81">
        <v>5.0599999999999996</v>
      </c>
      <c r="KM81">
        <v>4.0599999999999996</v>
      </c>
    </row>
    <row r="82" spans="1:299" x14ac:dyDescent="0.25">
      <c r="A82">
        <v>80</v>
      </c>
      <c r="B82" s="1">
        <v>42856</v>
      </c>
      <c r="C82">
        <v>1042.69</v>
      </c>
      <c r="D82">
        <v>1051.1400000000001</v>
      </c>
      <c r="E82">
        <v>1065.28</v>
      </c>
      <c r="F82">
        <v>1125.3399999999999</v>
      </c>
      <c r="G82">
        <v>1028.43</v>
      </c>
      <c r="H82">
        <v>1094.8599999999999</v>
      </c>
      <c r="I82">
        <v>1034.8599999999999</v>
      </c>
      <c r="J82">
        <v>1052.96</v>
      </c>
      <c r="K82">
        <v>1109.08</v>
      </c>
      <c r="L82">
        <v>972.25</v>
      </c>
      <c r="M82">
        <v>1007.76</v>
      </c>
      <c r="N82">
        <v>1002.66</v>
      </c>
      <c r="O82">
        <v>957.14</v>
      </c>
      <c r="P82">
        <v>927.75</v>
      </c>
      <c r="Q82">
        <v>1025.05</v>
      </c>
      <c r="R82">
        <v>955.41</v>
      </c>
      <c r="S82">
        <v>952.58</v>
      </c>
      <c r="T82">
        <v>928.81</v>
      </c>
      <c r="U82">
        <v>971.74</v>
      </c>
      <c r="V82">
        <v>1088.1199999999999</v>
      </c>
      <c r="W82">
        <v>992.96</v>
      </c>
      <c r="X82">
        <v>951.62</v>
      </c>
      <c r="Y82">
        <v>1147.98</v>
      </c>
      <c r="Z82">
        <v>1132.29</v>
      </c>
      <c r="AA82">
        <v>1075.55</v>
      </c>
      <c r="AB82">
        <v>1058.79</v>
      </c>
      <c r="AC82">
        <v>1149.0899999999999</v>
      </c>
      <c r="AD82">
        <v>1032.82</v>
      </c>
      <c r="AE82">
        <v>1042.77</v>
      </c>
      <c r="AF82">
        <v>1023.64</v>
      </c>
      <c r="AG82">
        <v>1047.47</v>
      </c>
      <c r="AH82">
        <v>1025.52</v>
      </c>
      <c r="AI82">
        <v>1073.72</v>
      </c>
      <c r="AJ82">
        <v>536.24</v>
      </c>
      <c r="AK82">
        <v>574.47</v>
      </c>
      <c r="AL82">
        <v>592.72</v>
      </c>
      <c r="AM82">
        <v>618.73</v>
      </c>
      <c r="AN82">
        <v>561.22</v>
      </c>
      <c r="AO82">
        <v>555.34</v>
      </c>
      <c r="AP82">
        <v>566.20000000000005</v>
      </c>
      <c r="AQ82">
        <v>584.72</v>
      </c>
      <c r="AR82">
        <v>608.41</v>
      </c>
      <c r="AS82">
        <v>521.54</v>
      </c>
      <c r="AT82">
        <v>556.03</v>
      </c>
      <c r="AU82">
        <v>562.27</v>
      </c>
      <c r="AV82">
        <v>528.61</v>
      </c>
      <c r="AW82">
        <v>511.72</v>
      </c>
      <c r="AX82">
        <v>558.13</v>
      </c>
      <c r="AY82">
        <v>508.83</v>
      </c>
      <c r="AZ82">
        <v>528.52</v>
      </c>
      <c r="BA82">
        <v>501.58</v>
      </c>
      <c r="BB82">
        <v>493.98</v>
      </c>
      <c r="BC82">
        <v>531.45000000000005</v>
      </c>
      <c r="BD82">
        <v>513.64</v>
      </c>
      <c r="BE82">
        <v>490.97</v>
      </c>
      <c r="BF82">
        <v>537.1</v>
      </c>
      <c r="BG82">
        <v>543.11</v>
      </c>
      <c r="BH82">
        <v>532.30999999999995</v>
      </c>
      <c r="BI82">
        <v>501.41</v>
      </c>
      <c r="BJ82">
        <v>548.49</v>
      </c>
      <c r="BK82">
        <v>568.58000000000004</v>
      </c>
      <c r="BL82">
        <v>573.82000000000005</v>
      </c>
      <c r="BM82">
        <v>576.02</v>
      </c>
      <c r="BN82">
        <v>563.79</v>
      </c>
      <c r="BO82">
        <v>568.45000000000005</v>
      </c>
      <c r="BP82">
        <v>593.26</v>
      </c>
      <c r="BQ82">
        <v>506.45</v>
      </c>
      <c r="BR82">
        <v>476.67</v>
      </c>
      <c r="BS82">
        <v>472.56</v>
      </c>
      <c r="BT82">
        <v>506.61</v>
      </c>
      <c r="BU82">
        <v>467.21</v>
      </c>
      <c r="BV82">
        <v>539.52</v>
      </c>
      <c r="BW82">
        <v>468.66</v>
      </c>
      <c r="BX82">
        <v>468.24</v>
      </c>
      <c r="BY82">
        <v>500.67</v>
      </c>
      <c r="BZ82">
        <v>450.71</v>
      </c>
      <c r="CA82">
        <v>451.73</v>
      </c>
      <c r="CB82">
        <v>440.39</v>
      </c>
      <c r="CC82">
        <v>428.53</v>
      </c>
      <c r="CD82">
        <v>416.03</v>
      </c>
      <c r="CE82">
        <v>466.92</v>
      </c>
      <c r="CF82">
        <v>446.58</v>
      </c>
      <c r="CG82">
        <v>424.06</v>
      </c>
      <c r="CH82">
        <v>427.23</v>
      </c>
      <c r="CI82">
        <v>477.76</v>
      </c>
      <c r="CJ82">
        <v>556.66999999999996</v>
      </c>
      <c r="CK82">
        <v>479.32</v>
      </c>
      <c r="CL82">
        <v>460.65</v>
      </c>
      <c r="CM82">
        <v>610.88</v>
      </c>
      <c r="CN82">
        <v>589.17999999999995</v>
      </c>
      <c r="CO82">
        <v>543.24</v>
      </c>
      <c r="CP82">
        <v>557.38</v>
      </c>
      <c r="CQ82">
        <v>600.6</v>
      </c>
      <c r="CR82">
        <v>464.24</v>
      </c>
      <c r="CS82">
        <v>468.95</v>
      </c>
      <c r="CT82">
        <v>447.62</v>
      </c>
      <c r="CU82">
        <v>483.68</v>
      </c>
      <c r="CV82">
        <v>457.07</v>
      </c>
      <c r="CW82">
        <v>480.46</v>
      </c>
      <c r="CX82">
        <v>521.95000000000005</v>
      </c>
      <c r="CY82">
        <v>523.75</v>
      </c>
      <c r="CZ82">
        <v>593.86</v>
      </c>
      <c r="DA82">
        <v>597.38</v>
      </c>
      <c r="DB82">
        <v>503.44</v>
      </c>
      <c r="DC82">
        <v>454.71</v>
      </c>
      <c r="DD82">
        <v>496.01</v>
      </c>
      <c r="DE82">
        <v>511.45</v>
      </c>
      <c r="DF82">
        <v>583.16</v>
      </c>
      <c r="DG82">
        <v>525.24</v>
      </c>
      <c r="DH82">
        <v>530.86</v>
      </c>
      <c r="DI82">
        <v>666.28</v>
      </c>
      <c r="DJ82">
        <v>552.75</v>
      </c>
      <c r="DK82">
        <v>467.68</v>
      </c>
      <c r="DL82">
        <v>566.80999999999995</v>
      </c>
      <c r="DM82">
        <v>510.82</v>
      </c>
      <c r="DN82">
        <v>476.05</v>
      </c>
      <c r="DO82">
        <v>493.66</v>
      </c>
      <c r="DP82">
        <v>514.29</v>
      </c>
      <c r="DQ82">
        <v>520.84</v>
      </c>
      <c r="DR82">
        <v>546.48</v>
      </c>
      <c r="DS82">
        <v>527.79999999999995</v>
      </c>
      <c r="DT82">
        <v>523.20000000000005</v>
      </c>
      <c r="DU82">
        <v>511.47</v>
      </c>
      <c r="DV82">
        <v>514.36</v>
      </c>
      <c r="DW82">
        <v>506.38</v>
      </c>
      <c r="DX82">
        <v>622.5</v>
      </c>
      <c r="DY82">
        <v>468.87</v>
      </c>
      <c r="DZ82">
        <v>532.36</v>
      </c>
      <c r="EA82">
        <v>481.32</v>
      </c>
      <c r="EB82">
        <v>597.63</v>
      </c>
      <c r="EC82">
        <v>541.65</v>
      </c>
      <c r="ED82">
        <v>474.19</v>
      </c>
      <c r="EE82">
        <v>406.2</v>
      </c>
      <c r="EF82">
        <v>424.47</v>
      </c>
      <c r="EG82">
        <v>451.33</v>
      </c>
      <c r="EH82">
        <v>449.37</v>
      </c>
      <c r="EI82">
        <v>414.26</v>
      </c>
      <c r="EJ82">
        <v>365.53</v>
      </c>
      <c r="EK82">
        <v>421.48</v>
      </c>
      <c r="EL82">
        <v>402.45</v>
      </c>
      <c r="EM82">
        <v>476.12</v>
      </c>
      <c r="EN82">
        <v>402.4</v>
      </c>
      <c r="EO82">
        <v>382.63</v>
      </c>
      <c r="EP82">
        <v>509.38</v>
      </c>
      <c r="EQ82">
        <v>425.49</v>
      </c>
      <c r="ER82">
        <v>361.5</v>
      </c>
      <c r="ES82">
        <v>443.92</v>
      </c>
      <c r="ET82">
        <v>379.18</v>
      </c>
      <c r="EU82">
        <v>391.28</v>
      </c>
      <c r="EV82">
        <v>374.45</v>
      </c>
      <c r="EW82">
        <v>399.12</v>
      </c>
      <c r="EX82">
        <v>403.34</v>
      </c>
      <c r="EY82">
        <v>431.23</v>
      </c>
      <c r="EZ82">
        <v>390.84</v>
      </c>
      <c r="FA82">
        <v>378.51</v>
      </c>
      <c r="FB82">
        <v>399.38</v>
      </c>
      <c r="FC82">
        <v>395.12</v>
      </c>
      <c r="FD82">
        <v>392.25</v>
      </c>
      <c r="FE82">
        <v>455.42</v>
      </c>
      <c r="FF82">
        <v>367.29</v>
      </c>
      <c r="FG82">
        <v>437.14</v>
      </c>
      <c r="FH82">
        <v>398.65</v>
      </c>
      <c r="FI82">
        <v>492.92</v>
      </c>
      <c r="FJ82">
        <v>439.83</v>
      </c>
      <c r="FK82">
        <v>393.37</v>
      </c>
      <c r="FL82">
        <v>799.35</v>
      </c>
      <c r="FM82">
        <v>768.56</v>
      </c>
      <c r="FN82">
        <v>1079.8800000000001</v>
      </c>
      <c r="FO82">
        <v>1043.24</v>
      </c>
      <c r="FP82">
        <v>704.47</v>
      </c>
      <c r="FQ82">
        <v>659.24</v>
      </c>
      <c r="FR82">
        <v>651.99</v>
      </c>
      <c r="FS82">
        <v>810.81</v>
      </c>
      <c r="FT82">
        <v>899.56</v>
      </c>
      <c r="FU82">
        <v>871.84</v>
      </c>
      <c r="FV82">
        <v>1118.01</v>
      </c>
      <c r="FW82">
        <v>1159.96</v>
      </c>
      <c r="FX82">
        <v>970.52</v>
      </c>
      <c r="FY82">
        <v>774.15</v>
      </c>
      <c r="FZ82">
        <v>911.74</v>
      </c>
      <c r="GA82">
        <v>892.02</v>
      </c>
      <c r="GB82">
        <v>676.88</v>
      </c>
      <c r="GC82">
        <v>859.55</v>
      </c>
      <c r="GD82">
        <v>780.91</v>
      </c>
      <c r="GE82">
        <v>777.13</v>
      </c>
      <c r="GF82">
        <v>824.76</v>
      </c>
      <c r="GG82">
        <v>888.23</v>
      </c>
      <c r="GH82">
        <v>835.44</v>
      </c>
      <c r="GI82">
        <v>745.52</v>
      </c>
      <c r="GJ82">
        <v>794.56</v>
      </c>
      <c r="GK82">
        <v>742.73</v>
      </c>
      <c r="GL82">
        <v>999.11</v>
      </c>
      <c r="GM82">
        <v>751.77</v>
      </c>
      <c r="GN82">
        <v>774.11</v>
      </c>
      <c r="GO82">
        <v>688.74</v>
      </c>
      <c r="GP82">
        <v>829.14</v>
      </c>
      <c r="GQ82">
        <v>830.31</v>
      </c>
      <c r="GR82">
        <v>674.64</v>
      </c>
      <c r="GS82">
        <v>0.3</v>
      </c>
      <c r="GT82">
        <v>-0.12</v>
      </c>
      <c r="GU82">
        <v>-0.3</v>
      </c>
      <c r="GV82">
        <v>-0.32</v>
      </c>
      <c r="GW82">
        <v>-0.16</v>
      </c>
      <c r="GX82">
        <v>0.05</v>
      </c>
      <c r="GY82">
        <v>-0.25</v>
      </c>
      <c r="GZ82">
        <v>0.27</v>
      </c>
      <c r="HA82">
        <v>0.63</v>
      </c>
      <c r="HB82">
        <v>0.78</v>
      </c>
      <c r="HC82">
        <v>0.45</v>
      </c>
      <c r="HD82">
        <v>0.25</v>
      </c>
      <c r="HE82">
        <v>-0.01</v>
      </c>
      <c r="HF82">
        <v>0.37</v>
      </c>
      <c r="HG82">
        <v>0.35</v>
      </c>
      <c r="HH82">
        <v>-0.18</v>
      </c>
      <c r="HI82">
        <v>0.14000000000000001</v>
      </c>
      <c r="HJ82">
        <v>2.0299999999999998</v>
      </c>
      <c r="HK82">
        <v>2.31</v>
      </c>
      <c r="HL82">
        <v>0.18</v>
      </c>
      <c r="HM82">
        <v>0.37</v>
      </c>
      <c r="HN82">
        <v>-0.02</v>
      </c>
      <c r="HO82">
        <v>-0.04</v>
      </c>
      <c r="HP82">
        <v>0.18</v>
      </c>
      <c r="HQ82">
        <v>0.1</v>
      </c>
      <c r="HR82">
        <v>-0.13</v>
      </c>
      <c r="HS82">
        <v>0.25</v>
      </c>
      <c r="HT82">
        <v>0.34</v>
      </c>
      <c r="HU82">
        <v>0.05</v>
      </c>
      <c r="HV82">
        <v>0.24</v>
      </c>
      <c r="HW82">
        <v>-0.23</v>
      </c>
      <c r="HX82">
        <v>0.14000000000000001</v>
      </c>
      <c r="HY82">
        <v>0.16</v>
      </c>
      <c r="HZ82">
        <v>1.49</v>
      </c>
      <c r="IA82">
        <v>1.18</v>
      </c>
      <c r="IB82">
        <v>-0.05</v>
      </c>
      <c r="IC82">
        <v>-0.16</v>
      </c>
      <c r="ID82">
        <v>4.4400000000000004</v>
      </c>
      <c r="IE82">
        <v>0.78</v>
      </c>
      <c r="IF82">
        <v>-0.68</v>
      </c>
      <c r="IG82">
        <v>3.62</v>
      </c>
      <c r="IH82">
        <v>2.6</v>
      </c>
      <c r="II82">
        <v>2.4900000000000002</v>
      </c>
      <c r="IJ82">
        <v>3.86</v>
      </c>
      <c r="IK82">
        <v>1.46</v>
      </c>
      <c r="IL82">
        <v>0.3</v>
      </c>
      <c r="IM82">
        <v>2.0699999999999998</v>
      </c>
      <c r="IN82">
        <v>3.06</v>
      </c>
      <c r="IO82">
        <v>2.15</v>
      </c>
      <c r="IP82">
        <v>0.93</v>
      </c>
      <c r="IQ82">
        <v>2.74</v>
      </c>
      <c r="IR82">
        <v>3.69</v>
      </c>
      <c r="IS82">
        <v>1.36</v>
      </c>
      <c r="IT82">
        <v>3.55</v>
      </c>
      <c r="IU82">
        <v>0.64</v>
      </c>
      <c r="IV82">
        <v>0</v>
      </c>
      <c r="IW82">
        <v>0.82</v>
      </c>
      <c r="IX82">
        <v>0.73</v>
      </c>
      <c r="IY82">
        <v>0.18</v>
      </c>
      <c r="IZ82">
        <v>1.4</v>
      </c>
      <c r="JA82">
        <v>0.99</v>
      </c>
      <c r="JB82">
        <v>0.48</v>
      </c>
      <c r="JC82">
        <v>0.65</v>
      </c>
      <c r="JD82">
        <v>0.19</v>
      </c>
      <c r="JE82">
        <v>0.82</v>
      </c>
      <c r="JF82">
        <v>0.25</v>
      </c>
      <c r="JG82">
        <v>4.5199999999999996</v>
      </c>
      <c r="JH82">
        <v>3.7</v>
      </c>
      <c r="JI82">
        <v>-0.7</v>
      </c>
      <c r="JJ82">
        <v>4.03</v>
      </c>
      <c r="JK82">
        <v>3.85</v>
      </c>
      <c r="JL82">
        <v>5.46</v>
      </c>
      <c r="JM82">
        <v>3.38</v>
      </c>
      <c r="JN82">
        <v>4.9000000000000004</v>
      </c>
      <c r="JO82">
        <v>6.75</v>
      </c>
      <c r="JP82">
        <v>4.9000000000000004</v>
      </c>
      <c r="JQ82">
        <v>6.87</v>
      </c>
      <c r="JR82">
        <v>4.43</v>
      </c>
      <c r="JS82">
        <v>4.32</v>
      </c>
      <c r="JT82">
        <v>5.87</v>
      </c>
      <c r="JU82">
        <v>6.01</v>
      </c>
      <c r="JV82">
        <v>5.0599999999999996</v>
      </c>
      <c r="JW82">
        <v>5.14</v>
      </c>
      <c r="JX82">
        <v>3.09</v>
      </c>
      <c r="JY82">
        <v>3.93</v>
      </c>
      <c r="JZ82">
        <v>4.2300000000000004</v>
      </c>
      <c r="KA82">
        <v>4.21</v>
      </c>
      <c r="KB82">
        <v>5.8</v>
      </c>
      <c r="KC82">
        <v>5.09</v>
      </c>
      <c r="KD82">
        <v>3.79</v>
      </c>
      <c r="KE82">
        <v>5.26</v>
      </c>
      <c r="KF82">
        <v>4.53</v>
      </c>
      <c r="KG82">
        <v>7</v>
      </c>
      <c r="KH82">
        <v>4.72</v>
      </c>
      <c r="KI82">
        <v>4.4000000000000004</v>
      </c>
      <c r="KJ82">
        <v>0.73</v>
      </c>
      <c r="KK82">
        <v>6.08</v>
      </c>
      <c r="KL82">
        <v>4.8</v>
      </c>
      <c r="KM82">
        <v>4.16</v>
      </c>
    </row>
    <row r="83" spans="1:299" x14ac:dyDescent="0.25">
      <c r="A83">
        <v>81</v>
      </c>
      <c r="B83" s="1">
        <v>42887</v>
      </c>
      <c r="C83">
        <v>1046.68</v>
      </c>
      <c r="D83">
        <v>1054.96</v>
      </c>
      <c r="E83">
        <v>1088.58</v>
      </c>
      <c r="F83">
        <v>1157.02</v>
      </c>
      <c r="G83">
        <v>1030.03</v>
      </c>
      <c r="H83">
        <v>1095.17</v>
      </c>
      <c r="I83">
        <v>1034.44</v>
      </c>
      <c r="J83">
        <v>1052.18</v>
      </c>
      <c r="K83">
        <v>1107.0999999999999</v>
      </c>
      <c r="L83">
        <v>972.3</v>
      </c>
      <c r="M83">
        <v>1004.54</v>
      </c>
      <c r="N83">
        <v>1003.19</v>
      </c>
      <c r="O83">
        <v>955.87</v>
      </c>
      <c r="P83">
        <v>930.66</v>
      </c>
      <c r="Q83">
        <v>1024.3699999999999</v>
      </c>
      <c r="R83">
        <v>955.89</v>
      </c>
      <c r="S83">
        <v>951.94</v>
      </c>
      <c r="T83">
        <v>928.06</v>
      </c>
      <c r="U83">
        <v>973.69</v>
      </c>
      <c r="V83">
        <v>1093.07</v>
      </c>
      <c r="W83">
        <v>997.34</v>
      </c>
      <c r="X83">
        <v>955.23</v>
      </c>
      <c r="Y83">
        <v>1154.07</v>
      </c>
      <c r="Z83">
        <v>1137.22</v>
      </c>
      <c r="AA83">
        <v>1083.1300000000001</v>
      </c>
      <c r="AB83">
        <v>1058.96</v>
      </c>
      <c r="AC83">
        <v>1180.1400000000001</v>
      </c>
      <c r="AD83">
        <v>1030.23</v>
      </c>
      <c r="AE83">
        <v>1051.3599999999999</v>
      </c>
      <c r="AF83">
        <v>1026.75</v>
      </c>
      <c r="AG83">
        <v>1052.1099999999999</v>
      </c>
      <c r="AH83">
        <v>1030.3399999999999</v>
      </c>
      <c r="AI83">
        <v>1096.5999999999999</v>
      </c>
      <c r="AJ83">
        <v>536.28</v>
      </c>
      <c r="AK83">
        <v>574.20000000000005</v>
      </c>
      <c r="AL83">
        <v>589.62</v>
      </c>
      <c r="AM83">
        <v>623.61</v>
      </c>
      <c r="AN83">
        <v>562.82000000000005</v>
      </c>
      <c r="AO83">
        <v>555.65</v>
      </c>
      <c r="AP83">
        <v>564.86</v>
      </c>
      <c r="AQ83">
        <v>583.94000000000005</v>
      </c>
      <c r="AR83">
        <v>606.37</v>
      </c>
      <c r="AS83">
        <v>521.35</v>
      </c>
      <c r="AT83">
        <v>550.48</v>
      </c>
      <c r="AU83">
        <v>562.79999999999995</v>
      </c>
      <c r="AV83">
        <v>527.35</v>
      </c>
      <c r="AW83">
        <v>516.11</v>
      </c>
      <c r="AX83">
        <v>557.45000000000005</v>
      </c>
      <c r="AY83">
        <v>509.3</v>
      </c>
      <c r="AZ83">
        <v>527.88</v>
      </c>
      <c r="BA83">
        <v>500.83</v>
      </c>
      <c r="BB83">
        <v>495.93</v>
      </c>
      <c r="BC83">
        <v>531.04999999999995</v>
      </c>
      <c r="BD83">
        <v>518.36</v>
      </c>
      <c r="BE83">
        <v>489.45</v>
      </c>
      <c r="BF83">
        <v>543.16999999999996</v>
      </c>
      <c r="BG83">
        <v>537.16</v>
      </c>
      <c r="BH83">
        <v>531.94000000000005</v>
      </c>
      <c r="BI83">
        <v>501.58</v>
      </c>
      <c r="BJ83">
        <v>549.5</v>
      </c>
      <c r="BK83">
        <v>565.99</v>
      </c>
      <c r="BL83">
        <v>577.27</v>
      </c>
      <c r="BM83">
        <v>579.13</v>
      </c>
      <c r="BN83">
        <v>566.98</v>
      </c>
      <c r="BO83">
        <v>573.26</v>
      </c>
      <c r="BP83">
        <v>595.38</v>
      </c>
      <c r="BQ83">
        <v>510.4</v>
      </c>
      <c r="BR83">
        <v>480.76</v>
      </c>
      <c r="BS83">
        <v>498.96</v>
      </c>
      <c r="BT83">
        <v>533.41</v>
      </c>
      <c r="BU83">
        <v>467.21</v>
      </c>
      <c r="BV83">
        <v>539.52</v>
      </c>
      <c r="BW83">
        <v>469.58</v>
      </c>
      <c r="BX83">
        <v>468.24</v>
      </c>
      <c r="BY83">
        <v>500.73</v>
      </c>
      <c r="BZ83">
        <v>450.95</v>
      </c>
      <c r="CA83">
        <v>454.06</v>
      </c>
      <c r="CB83">
        <v>440.39</v>
      </c>
      <c r="CC83">
        <v>428.52</v>
      </c>
      <c r="CD83">
        <v>414.55</v>
      </c>
      <c r="CE83">
        <v>466.92</v>
      </c>
      <c r="CF83">
        <v>446.59</v>
      </c>
      <c r="CG83">
        <v>424.06</v>
      </c>
      <c r="CH83">
        <v>427.23</v>
      </c>
      <c r="CI83">
        <v>477.76</v>
      </c>
      <c r="CJ83">
        <v>562.02</v>
      </c>
      <c r="CK83">
        <v>478.98</v>
      </c>
      <c r="CL83">
        <v>465.78</v>
      </c>
      <c r="CM83">
        <v>610.9</v>
      </c>
      <c r="CN83">
        <v>600.05999999999995</v>
      </c>
      <c r="CO83">
        <v>551.19000000000005</v>
      </c>
      <c r="CP83">
        <v>557.38</v>
      </c>
      <c r="CQ83">
        <v>630.64</v>
      </c>
      <c r="CR83">
        <v>464.24</v>
      </c>
      <c r="CS83">
        <v>474.09</v>
      </c>
      <c r="CT83">
        <v>447.62</v>
      </c>
      <c r="CU83">
        <v>485.13</v>
      </c>
      <c r="CV83">
        <v>457.08</v>
      </c>
      <c r="CW83">
        <v>501.22</v>
      </c>
      <c r="CX83">
        <v>523.92999999999995</v>
      </c>
      <c r="CY83">
        <v>525.63</v>
      </c>
      <c r="CZ83">
        <v>606.86</v>
      </c>
      <c r="DA83">
        <v>614.23</v>
      </c>
      <c r="DB83">
        <v>504.24</v>
      </c>
      <c r="DC83">
        <v>454.84</v>
      </c>
      <c r="DD83">
        <v>495.81</v>
      </c>
      <c r="DE83">
        <v>511.09</v>
      </c>
      <c r="DF83">
        <v>582.11</v>
      </c>
      <c r="DG83">
        <v>525.29</v>
      </c>
      <c r="DH83">
        <v>529.16</v>
      </c>
      <c r="DI83">
        <v>666.61</v>
      </c>
      <c r="DJ83">
        <v>552.03</v>
      </c>
      <c r="DK83">
        <v>469.13</v>
      </c>
      <c r="DL83">
        <v>566.41999999999996</v>
      </c>
      <c r="DM83">
        <v>511.07</v>
      </c>
      <c r="DN83">
        <v>475.71</v>
      </c>
      <c r="DO83">
        <v>493.27</v>
      </c>
      <c r="DP83">
        <v>515.32000000000005</v>
      </c>
      <c r="DQ83">
        <v>523.17999999999995</v>
      </c>
      <c r="DR83">
        <v>548.88</v>
      </c>
      <c r="DS83">
        <v>529.80999999999995</v>
      </c>
      <c r="DT83">
        <v>525.98</v>
      </c>
      <c r="DU83">
        <v>513.72</v>
      </c>
      <c r="DV83">
        <v>517.96</v>
      </c>
      <c r="DW83">
        <v>506.48</v>
      </c>
      <c r="DX83">
        <v>639.30999999999995</v>
      </c>
      <c r="DY83">
        <v>467.7</v>
      </c>
      <c r="DZ83">
        <v>536.72</v>
      </c>
      <c r="EA83">
        <v>482.77</v>
      </c>
      <c r="EB83">
        <v>600.26</v>
      </c>
      <c r="EC83">
        <v>544.20000000000005</v>
      </c>
      <c r="ED83">
        <v>484.29</v>
      </c>
      <c r="EE83">
        <v>406.24</v>
      </c>
      <c r="EF83">
        <v>424.26</v>
      </c>
      <c r="EG83">
        <v>448.98</v>
      </c>
      <c r="EH83">
        <v>452.92</v>
      </c>
      <c r="EI83">
        <v>415.46</v>
      </c>
      <c r="EJ83">
        <v>365.75</v>
      </c>
      <c r="EK83">
        <v>420.47</v>
      </c>
      <c r="EL83">
        <v>401.93</v>
      </c>
      <c r="EM83">
        <v>474.5</v>
      </c>
      <c r="EN83">
        <v>402.24</v>
      </c>
      <c r="EO83">
        <v>378.81</v>
      </c>
      <c r="EP83">
        <v>509.83</v>
      </c>
      <c r="EQ83">
        <v>424.47</v>
      </c>
      <c r="ER83">
        <v>364.6</v>
      </c>
      <c r="ES83">
        <v>443.39</v>
      </c>
      <c r="ET83">
        <v>379.53</v>
      </c>
      <c r="EU83">
        <v>390.81</v>
      </c>
      <c r="EV83">
        <v>373.89</v>
      </c>
      <c r="EW83">
        <v>400.72</v>
      </c>
      <c r="EX83">
        <v>403.01</v>
      </c>
      <c r="EY83">
        <v>435.2</v>
      </c>
      <c r="EZ83">
        <v>389.63</v>
      </c>
      <c r="FA83">
        <v>382.79</v>
      </c>
      <c r="FB83">
        <v>394.98</v>
      </c>
      <c r="FC83">
        <v>394.84</v>
      </c>
      <c r="FD83">
        <v>392.37</v>
      </c>
      <c r="FE83">
        <v>456.24</v>
      </c>
      <c r="FF83">
        <v>365.6</v>
      </c>
      <c r="FG83">
        <v>439.76</v>
      </c>
      <c r="FH83">
        <v>400.81</v>
      </c>
      <c r="FI83">
        <v>495.68</v>
      </c>
      <c r="FJ83">
        <v>443.57</v>
      </c>
      <c r="FK83">
        <v>394.79</v>
      </c>
      <c r="FL83">
        <v>805.59</v>
      </c>
      <c r="FM83">
        <v>775.17</v>
      </c>
      <c r="FN83">
        <v>1140.25</v>
      </c>
      <c r="FO83">
        <v>1098.43</v>
      </c>
      <c r="FP83">
        <v>704.47</v>
      </c>
      <c r="FQ83">
        <v>659.24</v>
      </c>
      <c r="FR83">
        <v>653.29</v>
      </c>
      <c r="FS83">
        <v>810.81</v>
      </c>
      <c r="FT83">
        <v>899.65</v>
      </c>
      <c r="FU83">
        <v>872.28</v>
      </c>
      <c r="FV83">
        <v>1123.82</v>
      </c>
      <c r="FW83">
        <v>1159.96</v>
      </c>
      <c r="FX83">
        <v>970.52</v>
      </c>
      <c r="FY83">
        <v>771.36</v>
      </c>
      <c r="FZ83">
        <v>911.74</v>
      </c>
      <c r="GA83">
        <v>892.02</v>
      </c>
      <c r="GB83">
        <v>676.88</v>
      </c>
      <c r="GC83">
        <v>859.55</v>
      </c>
      <c r="GD83">
        <v>780.91</v>
      </c>
      <c r="GE83">
        <v>784.59</v>
      </c>
      <c r="GF83">
        <v>824.18</v>
      </c>
      <c r="GG83">
        <v>898.09</v>
      </c>
      <c r="GH83">
        <v>835.44</v>
      </c>
      <c r="GI83">
        <v>759.31</v>
      </c>
      <c r="GJ83">
        <v>806.16</v>
      </c>
      <c r="GK83">
        <v>742.73</v>
      </c>
      <c r="GL83">
        <v>1049.06</v>
      </c>
      <c r="GM83">
        <v>751.77</v>
      </c>
      <c r="GN83">
        <v>782.62</v>
      </c>
      <c r="GO83">
        <v>688.74</v>
      </c>
      <c r="GP83">
        <v>831.63</v>
      </c>
      <c r="GQ83">
        <v>830.31</v>
      </c>
      <c r="GR83">
        <v>703.78</v>
      </c>
      <c r="GS83">
        <v>0.38</v>
      </c>
      <c r="GT83">
        <v>0.36</v>
      </c>
      <c r="GU83">
        <v>2.19</v>
      </c>
      <c r="GV83">
        <v>2.82</v>
      </c>
      <c r="GW83">
        <v>0.16</v>
      </c>
      <c r="GX83">
        <v>0.03</v>
      </c>
      <c r="GY83">
        <v>-0.04</v>
      </c>
      <c r="GZ83">
        <v>-7.0000000000000007E-2</v>
      </c>
      <c r="HA83">
        <v>-0.18</v>
      </c>
      <c r="HB83">
        <v>0.01</v>
      </c>
      <c r="HC83">
        <v>-0.32</v>
      </c>
      <c r="HD83">
        <v>0.05</v>
      </c>
      <c r="HE83">
        <v>-0.13</v>
      </c>
      <c r="HF83">
        <v>0.31</v>
      </c>
      <c r="HG83">
        <v>-7.0000000000000007E-2</v>
      </c>
      <c r="HH83">
        <v>0.05</v>
      </c>
      <c r="HI83">
        <v>-7.0000000000000007E-2</v>
      </c>
      <c r="HJ83">
        <v>-0.08</v>
      </c>
      <c r="HK83">
        <v>0.2</v>
      </c>
      <c r="HL83">
        <v>0.45</v>
      </c>
      <c r="HM83">
        <v>0.44</v>
      </c>
      <c r="HN83">
        <v>0.38</v>
      </c>
      <c r="HO83">
        <v>0.53</v>
      </c>
      <c r="HP83">
        <v>0.44</v>
      </c>
      <c r="HQ83">
        <v>0.7</v>
      </c>
      <c r="HR83">
        <v>0.02</v>
      </c>
      <c r="HS83">
        <v>2.7</v>
      </c>
      <c r="HT83">
        <v>-0.25</v>
      </c>
      <c r="HU83">
        <v>0.82</v>
      </c>
      <c r="HV83">
        <v>0.3</v>
      </c>
      <c r="HW83">
        <v>0.44</v>
      </c>
      <c r="HX83">
        <v>0.47</v>
      </c>
      <c r="HY83">
        <v>2.13</v>
      </c>
      <c r="HZ83">
        <v>1.87</v>
      </c>
      <c r="IA83">
        <v>1.55</v>
      </c>
      <c r="IB83">
        <v>2.14</v>
      </c>
      <c r="IC83">
        <v>2.65</v>
      </c>
      <c r="ID83">
        <v>4.6100000000000003</v>
      </c>
      <c r="IE83">
        <v>0.81</v>
      </c>
      <c r="IF83">
        <v>-0.72</v>
      </c>
      <c r="IG83">
        <v>3.55</v>
      </c>
      <c r="IH83">
        <v>2.42</v>
      </c>
      <c r="II83">
        <v>2.5</v>
      </c>
      <c r="IJ83">
        <v>3.53</v>
      </c>
      <c r="IK83">
        <v>1.51</v>
      </c>
      <c r="IL83">
        <v>0.17</v>
      </c>
      <c r="IM83">
        <v>2.38</v>
      </c>
      <c r="IN83">
        <v>2.99</v>
      </c>
      <c r="IO83">
        <v>2.2000000000000002</v>
      </c>
      <c r="IP83">
        <v>0.86</v>
      </c>
      <c r="IQ83">
        <v>2.65</v>
      </c>
      <c r="IR83">
        <v>3.89</v>
      </c>
      <c r="IS83">
        <v>1.81</v>
      </c>
      <c r="IT83">
        <v>4.01</v>
      </c>
      <c r="IU83">
        <v>1.02</v>
      </c>
      <c r="IV83">
        <v>0.53</v>
      </c>
      <c r="IW83">
        <v>1.26</v>
      </c>
      <c r="IX83">
        <v>1.44</v>
      </c>
      <c r="IY83">
        <v>0.2</v>
      </c>
      <c r="IZ83">
        <v>4.13</v>
      </c>
      <c r="JA83">
        <v>0.74</v>
      </c>
      <c r="JB83">
        <v>1.3</v>
      </c>
      <c r="JC83">
        <v>0.95</v>
      </c>
      <c r="JD83">
        <v>0.63</v>
      </c>
      <c r="JE83">
        <v>1.3</v>
      </c>
      <c r="JF83">
        <v>2.38</v>
      </c>
      <c r="JG83">
        <v>3.86</v>
      </c>
      <c r="JH83">
        <v>3.73</v>
      </c>
      <c r="JI83">
        <v>1.38</v>
      </c>
      <c r="JJ83">
        <v>3.32</v>
      </c>
      <c r="JK83">
        <v>3.76</v>
      </c>
      <c r="JL83">
        <v>5.6</v>
      </c>
      <c r="JM83">
        <v>3.22</v>
      </c>
      <c r="JN83">
        <v>5.15</v>
      </c>
      <c r="JO83">
        <v>6.78</v>
      </c>
      <c r="JP83">
        <v>4.0599999999999996</v>
      </c>
      <c r="JQ83">
        <v>6.24</v>
      </c>
      <c r="JR83">
        <v>4.75</v>
      </c>
      <c r="JS83">
        <v>0.66</v>
      </c>
      <c r="JT83">
        <v>6.37</v>
      </c>
      <c r="JU83">
        <v>5.44</v>
      </c>
      <c r="JV83">
        <v>5.17</v>
      </c>
      <c r="JW83">
        <v>1.28</v>
      </c>
      <c r="JX83">
        <v>2.65</v>
      </c>
      <c r="JY83">
        <v>4.07</v>
      </c>
      <c r="JZ83">
        <v>3.11</v>
      </c>
      <c r="KA83">
        <v>4.3499999999999996</v>
      </c>
      <c r="KB83">
        <v>6.44</v>
      </c>
      <c r="KC83">
        <v>0.42</v>
      </c>
      <c r="KD83">
        <v>3.37</v>
      </c>
      <c r="KE83">
        <v>4.9400000000000004</v>
      </c>
      <c r="KF83">
        <v>4.6900000000000004</v>
      </c>
      <c r="KG83">
        <v>6.47</v>
      </c>
      <c r="KH83">
        <v>3.78</v>
      </c>
      <c r="KI83">
        <v>5.16</v>
      </c>
      <c r="KJ83">
        <v>0.81</v>
      </c>
      <c r="KK83">
        <v>6.68</v>
      </c>
      <c r="KL83">
        <v>4.93</v>
      </c>
      <c r="KM83">
        <v>6.44</v>
      </c>
    </row>
    <row r="84" spans="1:299" x14ac:dyDescent="0.25">
      <c r="A84">
        <v>82</v>
      </c>
      <c r="B84" s="1">
        <v>42917</v>
      </c>
      <c r="C84">
        <v>1052.75</v>
      </c>
      <c r="D84">
        <v>1053.04</v>
      </c>
      <c r="E84">
        <v>1089.73</v>
      </c>
      <c r="F84">
        <v>1153.82</v>
      </c>
      <c r="G84">
        <v>1028.1500000000001</v>
      </c>
      <c r="H84">
        <v>1095.9000000000001</v>
      </c>
      <c r="I84">
        <v>1030.17</v>
      </c>
      <c r="J84">
        <v>1046.96</v>
      </c>
      <c r="K84">
        <v>1118.71</v>
      </c>
      <c r="L84">
        <v>973.5</v>
      </c>
      <c r="M84">
        <v>1008.27</v>
      </c>
      <c r="N84">
        <v>1003.56</v>
      </c>
      <c r="O84">
        <v>956.03</v>
      </c>
      <c r="P84">
        <v>934.41</v>
      </c>
      <c r="Q84">
        <v>1025.68</v>
      </c>
      <c r="R84">
        <v>952.53</v>
      </c>
      <c r="S84">
        <v>967.65</v>
      </c>
      <c r="T84">
        <v>928.44</v>
      </c>
      <c r="U84">
        <v>974.08</v>
      </c>
      <c r="V84">
        <v>1103.17</v>
      </c>
      <c r="W84">
        <v>1001.97</v>
      </c>
      <c r="X84">
        <v>966.04</v>
      </c>
      <c r="Y84">
        <v>1189</v>
      </c>
      <c r="Z84">
        <v>1140.71</v>
      </c>
      <c r="AA84">
        <v>1097.55</v>
      </c>
      <c r="AB84">
        <v>1076.96</v>
      </c>
      <c r="AC84">
        <v>1183.55</v>
      </c>
      <c r="AD84">
        <v>1049.24</v>
      </c>
      <c r="AE84">
        <v>1053.77</v>
      </c>
      <c r="AF84">
        <v>1048.72</v>
      </c>
      <c r="AG84">
        <v>1052.3800000000001</v>
      </c>
      <c r="AH84">
        <v>1025.72</v>
      </c>
      <c r="AI84">
        <v>1098.29</v>
      </c>
      <c r="AJ84">
        <v>537.78</v>
      </c>
      <c r="AK84">
        <v>572.52</v>
      </c>
      <c r="AL84">
        <v>593.61</v>
      </c>
      <c r="AM84">
        <v>620.41</v>
      </c>
      <c r="AN84">
        <v>560.94000000000005</v>
      </c>
      <c r="AO84">
        <v>556.38</v>
      </c>
      <c r="AP84">
        <v>562.13</v>
      </c>
      <c r="AQ84">
        <v>578.72</v>
      </c>
      <c r="AR84">
        <v>609.54</v>
      </c>
      <c r="AS84">
        <v>520.79</v>
      </c>
      <c r="AT84">
        <v>547.91999999999996</v>
      </c>
      <c r="AU84">
        <v>563.16999999999996</v>
      </c>
      <c r="AV84">
        <v>527.5</v>
      </c>
      <c r="AW84">
        <v>519.86</v>
      </c>
      <c r="AX84">
        <v>558.76</v>
      </c>
      <c r="AY84">
        <v>505.94</v>
      </c>
      <c r="AZ84">
        <v>526.16999999999996</v>
      </c>
      <c r="BA84">
        <v>501.21</v>
      </c>
      <c r="BB84">
        <v>496.32</v>
      </c>
      <c r="BC84">
        <v>536.37</v>
      </c>
      <c r="BD84">
        <v>523.14</v>
      </c>
      <c r="BE84">
        <v>488.17</v>
      </c>
      <c r="BF84">
        <v>550.82000000000005</v>
      </c>
      <c r="BG84">
        <v>542.41999999999996</v>
      </c>
      <c r="BH84">
        <v>531.96</v>
      </c>
      <c r="BI84">
        <v>500.71</v>
      </c>
      <c r="BJ84">
        <v>552.91</v>
      </c>
      <c r="BK84">
        <v>564.22</v>
      </c>
      <c r="BL84">
        <v>575.20000000000005</v>
      </c>
      <c r="BM84">
        <v>577.09</v>
      </c>
      <c r="BN84">
        <v>567.25</v>
      </c>
      <c r="BO84">
        <v>568.64</v>
      </c>
      <c r="BP84">
        <v>593.72</v>
      </c>
      <c r="BQ84">
        <v>514.97</v>
      </c>
      <c r="BR84">
        <v>480.52</v>
      </c>
      <c r="BS84">
        <v>496.12</v>
      </c>
      <c r="BT84">
        <v>533.41</v>
      </c>
      <c r="BU84">
        <v>467.21</v>
      </c>
      <c r="BV84">
        <v>539.52</v>
      </c>
      <c r="BW84">
        <v>468.04</v>
      </c>
      <c r="BX84">
        <v>468.24</v>
      </c>
      <c r="BY84">
        <v>509.17</v>
      </c>
      <c r="BZ84">
        <v>452.71</v>
      </c>
      <c r="CA84">
        <v>460.35</v>
      </c>
      <c r="CB84">
        <v>440.39</v>
      </c>
      <c r="CC84">
        <v>428.53</v>
      </c>
      <c r="CD84">
        <v>414.55</v>
      </c>
      <c r="CE84">
        <v>466.92</v>
      </c>
      <c r="CF84">
        <v>446.59</v>
      </c>
      <c r="CG84">
        <v>441.48</v>
      </c>
      <c r="CH84">
        <v>427.23</v>
      </c>
      <c r="CI84">
        <v>477.76</v>
      </c>
      <c r="CJ84">
        <v>566.79999999999995</v>
      </c>
      <c r="CK84">
        <v>478.83</v>
      </c>
      <c r="CL84">
        <v>477.87</v>
      </c>
      <c r="CM84">
        <v>638.17999999999995</v>
      </c>
      <c r="CN84">
        <v>598.29</v>
      </c>
      <c r="CO84">
        <v>565.59</v>
      </c>
      <c r="CP84">
        <v>576.25</v>
      </c>
      <c r="CQ84">
        <v>630.64</v>
      </c>
      <c r="CR84">
        <v>485.02</v>
      </c>
      <c r="CS84">
        <v>478.57</v>
      </c>
      <c r="CT84">
        <v>471.63</v>
      </c>
      <c r="CU84">
        <v>485.13</v>
      </c>
      <c r="CV84">
        <v>457.08</v>
      </c>
      <c r="CW84">
        <v>504.57</v>
      </c>
      <c r="CX84">
        <v>526.97</v>
      </c>
      <c r="CY84">
        <v>524.69000000000005</v>
      </c>
      <c r="CZ84">
        <v>607.53</v>
      </c>
      <c r="DA84">
        <v>612.51</v>
      </c>
      <c r="DB84">
        <v>503.34</v>
      </c>
      <c r="DC84">
        <v>455.16</v>
      </c>
      <c r="DD84">
        <v>493.78</v>
      </c>
      <c r="DE84">
        <v>508.54</v>
      </c>
      <c r="DF84">
        <v>588.23</v>
      </c>
      <c r="DG84">
        <v>525.91999999999996</v>
      </c>
      <c r="DH84">
        <v>531.12</v>
      </c>
      <c r="DI84">
        <v>666.88</v>
      </c>
      <c r="DJ84">
        <v>552.14</v>
      </c>
      <c r="DK84">
        <v>471</v>
      </c>
      <c r="DL84">
        <v>567.15</v>
      </c>
      <c r="DM84">
        <v>509.28</v>
      </c>
      <c r="DN84">
        <v>483.56</v>
      </c>
      <c r="DO84">
        <v>493.47</v>
      </c>
      <c r="DP84">
        <v>515.53</v>
      </c>
      <c r="DQ84">
        <v>528</v>
      </c>
      <c r="DR84">
        <v>551.41</v>
      </c>
      <c r="DS84">
        <v>535.79999999999995</v>
      </c>
      <c r="DT84">
        <v>541.91</v>
      </c>
      <c r="DU84">
        <v>515.30999999999995</v>
      </c>
      <c r="DV84">
        <v>524.84</v>
      </c>
      <c r="DW84">
        <v>515.09</v>
      </c>
      <c r="DX84">
        <v>641.16</v>
      </c>
      <c r="DY84">
        <v>476.35</v>
      </c>
      <c r="DZ84">
        <v>537.96</v>
      </c>
      <c r="EA84">
        <v>493.1</v>
      </c>
      <c r="EB84">
        <v>600.44000000000005</v>
      </c>
      <c r="EC84">
        <v>541.75</v>
      </c>
      <c r="ED84">
        <v>485.02</v>
      </c>
      <c r="EE84">
        <v>407.38</v>
      </c>
      <c r="EF84">
        <v>423.03</v>
      </c>
      <c r="EG84">
        <v>452.03</v>
      </c>
      <c r="EH84">
        <v>450.61</v>
      </c>
      <c r="EI84">
        <v>414.09</v>
      </c>
      <c r="EJ84">
        <v>366.22</v>
      </c>
      <c r="EK84">
        <v>418.45</v>
      </c>
      <c r="EL84">
        <v>398.35</v>
      </c>
      <c r="EM84">
        <v>476.97</v>
      </c>
      <c r="EN84">
        <v>401.8</v>
      </c>
      <c r="EO84">
        <v>377.06</v>
      </c>
      <c r="EP84">
        <v>510.19</v>
      </c>
      <c r="EQ84">
        <v>424.59</v>
      </c>
      <c r="ER84">
        <v>367.27</v>
      </c>
      <c r="ES84">
        <v>444.41</v>
      </c>
      <c r="ET84">
        <v>377.02</v>
      </c>
      <c r="EU84">
        <v>389.56</v>
      </c>
      <c r="EV84">
        <v>374.19</v>
      </c>
      <c r="EW84">
        <v>401.04</v>
      </c>
      <c r="EX84">
        <v>407.04</v>
      </c>
      <c r="EY84">
        <v>439.2</v>
      </c>
      <c r="EZ84">
        <v>388.62</v>
      </c>
      <c r="FA84">
        <v>388.18</v>
      </c>
      <c r="FB84">
        <v>398.86</v>
      </c>
      <c r="FC84">
        <v>394.84</v>
      </c>
      <c r="FD84">
        <v>391.7</v>
      </c>
      <c r="FE84">
        <v>459.07</v>
      </c>
      <c r="FF84">
        <v>364.46</v>
      </c>
      <c r="FG84">
        <v>438.18</v>
      </c>
      <c r="FH84">
        <v>399.4</v>
      </c>
      <c r="FI84">
        <v>495.93</v>
      </c>
      <c r="FJ84">
        <v>439.97</v>
      </c>
      <c r="FK84">
        <v>393.68</v>
      </c>
      <c r="FL84">
        <v>812.84</v>
      </c>
      <c r="FM84">
        <v>774.78</v>
      </c>
      <c r="FN84">
        <v>1133.75</v>
      </c>
      <c r="FO84">
        <v>1098.43</v>
      </c>
      <c r="FP84">
        <v>704.47</v>
      </c>
      <c r="FQ84">
        <v>659.24</v>
      </c>
      <c r="FR84">
        <v>651.14</v>
      </c>
      <c r="FS84">
        <v>810.81</v>
      </c>
      <c r="FT84">
        <v>914.76</v>
      </c>
      <c r="FU84">
        <v>875.68</v>
      </c>
      <c r="FV84">
        <v>1139.33</v>
      </c>
      <c r="FW84">
        <v>1159.96</v>
      </c>
      <c r="FX84">
        <v>970.52</v>
      </c>
      <c r="FY84">
        <v>771.36</v>
      </c>
      <c r="FZ84">
        <v>911.74</v>
      </c>
      <c r="GA84">
        <v>892.02</v>
      </c>
      <c r="GB84">
        <v>704.7</v>
      </c>
      <c r="GC84">
        <v>859.55</v>
      </c>
      <c r="GD84">
        <v>780.91</v>
      </c>
      <c r="GE84">
        <v>791.26</v>
      </c>
      <c r="GF84">
        <v>823.94</v>
      </c>
      <c r="GG84">
        <v>921.44</v>
      </c>
      <c r="GH84">
        <v>872.78</v>
      </c>
      <c r="GI84">
        <v>757.11</v>
      </c>
      <c r="GJ84">
        <v>827.2</v>
      </c>
      <c r="GK84">
        <v>767.91</v>
      </c>
      <c r="GL84">
        <v>1049.06</v>
      </c>
      <c r="GM84">
        <v>785.38</v>
      </c>
      <c r="GN84">
        <v>789.98</v>
      </c>
      <c r="GO84">
        <v>725.65</v>
      </c>
      <c r="GP84">
        <v>831.63</v>
      </c>
      <c r="GQ84">
        <v>830.31</v>
      </c>
      <c r="GR84">
        <v>708.5</v>
      </c>
      <c r="GS84">
        <v>0.57999999999999996</v>
      </c>
      <c r="GT84">
        <v>-0.18</v>
      </c>
      <c r="GU84">
        <v>0.11</v>
      </c>
      <c r="GV84">
        <v>-0.28000000000000003</v>
      </c>
      <c r="GW84">
        <v>-0.18</v>
      </c>
      <c r="GX84">
        <v>7.0000000000000007E-2</v>
      </c>
      <c r="GY84">
        <v>-0.41</v>
      </c>
      <c r="GZ84">
        <v>-0.5</v>
      </c>
      <c r="HA84">
        <v>1.05</v>
      </c>
      <c r="HB84">
        <v>0.12</v>
      </c>
      <c r="HC84">
        <v>0.37</v>
      </c>
      <c r="HD84">
        <v>0.04</v>
      </c>
      <c r="HE84">
        <v>0.02</v>
      </c>
      <c r="HF84">
        <v>0.4</v>
      </c>
      <c r="HG84">
        <v>0.13</v>
      </c>
      <c r="HH84">
        <v>-0.35</v>
      </c>
      <c r="HI84">
        <v>1.65</v>
      </c>
      <c r="HJ84">
        <v>0.04</v>
      </c>
      <c r="HK84">
        <v>0.04</v>
      </c>
      <c r="HL84">
        <v>0.92</v>
      </c>
      <c r="HM84">
        <v>0.46</v>
      </c>
      <c r="HN84">
        <v>1.1299999999999999</v>
      </c>
      <c r="HO84">
        <v>3.03</v>
      </c>
      <c r="HP84">
        <v>0.31</v>
      </c>
      <c r="HQ84">
        <v>1.33</v>
      </c>
      <c r="HR84">
        <v>1.7</v>
      </c>
      <c r="HS84">
        <v>0.28999999999999998</v>
      </c>
      <c r="HT84">
        <v>1.85</v>
      </c>
      <c r="HU84">
        <v>0.23</v>
      </c>
      <c r="HV84">
        <v>2.14</v>
      </c>
      <c r="HW84">
        <v>0.03</v>
      </c>
      <c r="HX84">
        <v>-0.45</v>
      </c>
      <c r="HY84">
        <v>0.15</v>
      </c>
      <c r="HZ84">
        <v>2.46</v>
      </c>
      <c r="IA84">
        <v>1.36</v>
      </c>
      <c r="IB84">
        <v>2.25</v>
      </c>
      <c r="IC84">
        <v>2.37</v>
      </c>
      <c r="ID84">
        <v>4.42</v>
      </c>
      <c r="IE84">
        <v>0.88</v>
      </c>
      <c r="IF84">
        <v>-1.1299999999999999</v>
      </c>
      <c r="IG84">
        <v>3.03</v>
      </c>
      <c r="IH84">
        <v>3.49</v>
      </c>
      <c r="II84">
        <v>2.63</v>
      </c>
      <c r="IJ84">
        <v>3.91</v>
      </c>
      <c r="IK84">
        <v>1.55</v>
      </c>
      <c r="IL84">
        <v>0.19</v>
      </c>
      <c r="IM84">
        <v>2.79</v>
      </c>
      <c r="IN84">
        <v>3.12</v>
      </c>
      <c r="IO84">
        <v>1.84</v>
      </c>
      <c r="IP84">
        <v>2.52</v>
      </c>
      <c r="IQ84">
        <v>2.69</v>
      </c>
      <c r="IR84">
        <v>3.94</v>
      </c>
      <c r="IS84">
        <v>2.75</v>
      </c>
      <c r="IT84">
        <v>4.49</v>
      </c>
      <c r="IU84">
        <v>2.16</v>
      </c>
      <c r="IV84">
        <v>3.58</v>
      </c>
      <c r="IW84">
        <v>1.58</v>
      </c>
      <c r="IX84">
        <v>2.79</v>
      </c>
      <c r="IY84">
        <v>1.9</v>
      </c>
      <c r="IZ84">
        <v>4.4400000000000004</v>
      </c>
      <c r="JA84">
        <v>2.6</v>
      </c>
      <c r="JB84">
        <v>1.54</v>
      </c>
      <c r="JC84">
        <v>3.11</v>
      </c>
      <c r="JD84">
        <v>0.66</v>
      </c>
      <c r="JE84">
        <v>0.84</v>
      </c>
      <c r="JF84">
        <v>2.54</v>
      </c>
      <c r="JG84">
        <v>4.25</v>
      </c>
      <c r="JH84">
        <v>3.48</v>
      </c>
      <c r="JI84">
        <v>1.65</v>
      </c>
      <c r="JJ84">
        <v>2.75</v>
      </c>
      <c r="JK84">
        <v>3.85</v>
      </c>
      <c r="JL84">
        <v>6.28</v>
      </c>
      <c r="JM84">
        <v>2.56</v>
      </c>
      <c r="JN84">
        <v>4.55</v>
      </c>
      <c r="JO84">
        <v>7.34</v>
      </c>
      <c r="JP84">
        <v>3.69</v>
      </c>
      <c r="JQ84">
        <v>4.29</v>
      </c>
      <c r="JR84">
        <v>4.7699999999999996</v>
      </c>
      <c r="JS84">
        <v>0.68</v>
      </c>
      <c r="JT84">
        <v>6.79</v>
      </c>
      <c r="JU84">
        <v>5.44</v>
      </c>
      <c r="JV84">
        <v>4.59</v>
      </c>
      <c r="JW84">
        <v>2.61</v>
      </c>
      <c r="JX84">
        <v>2.63</v>
      </c>
      <c r="JY84">
        <v>3.71</v>
      </c>
      <c r="JZ84">
        <v>3.99</v>
      </c>
      <c r="KA84">
        <v>4.8099999999999996</v>
      </c>
      <c r="KB84">
        <v>6.92</v>
      </c>
      <c r="KC84">
        <v>3.44</v>
      </c>
      <c r="KD84">
        <v>3.62</v>
      </c>
      <c r="KE84">
        <v>6.13</v>
      </c>
      <c r="KF84">
        <v>6.49</v>
      </c>
      <c r="KG84">
        <v>6.03</v>
      </c>
      <c r="KH84">
        <v>5.69</v>
      </c>
      <c r="KI84">
        <v>5.37</v>
      </c>
      <c r="KJ84">
        <v>2.99</v>
      </c>
      <c r="KK84">
        <v>6.6</v>
      </c>
      <c r="KL84">
        <v>4.5</v>
      </c>
      <c r="KM84">
        <v>6.54</v>
      </c>
    </row>
    <row r="85" spans="1:299" x14ac:dyDescent="0.25">
      <c r="A85">
        <v>83</v>
      </c>
      <c r="B85" s="1">
        <v>42948</v>
      </c>
      <c r="C85">
        <v>1055.18</v>
      </c>
      <c r="D85">
        <v>1052.73</v>
      </c>
      <c r="E85">
        <v>1093.07</v>
      </c>
      <c r="F85">
        <v>1158.94</v>
      </c>
      <c r="G85">
        <v>1026.8900000000001</v>
      </c>
      <c r="H85">
        <v>1093.93</v>
      </c>
      <c r="I85">
        <v>1028.1400000000001</v>
      </c>
      <c r="J85">
        <v>1049.29</v>
      </c>
      <c r="K85">
        <v>1121.31</v>
      </c>
      <c r="L85">
        <v>978.98</v>
      </c>
      <c r="M85">
        <v>1012.36</v>
      </c>
      <c r="N85">
        <v>1009.84</v>
      </c>
      <c r="O85">
        <v>982.52</v>
      </c>
      <c r="P85">
        <v>939.8</v>
      </c>
      <c r="Q85">
        <v>1024.0999999999999</v>
      </c>
      <c r="R85">
        <v>955.01</v>
      </c>
      <c r="S85">
        <v>969.99</v>
      </c>
      <c r="T85">
        <v>928.51</v>
      </c>
      <c r="U85">
        <v>972.38</v>
      </c>
      <c r="V85">
        <v>1103.71</v>
      </c>
      <c r="W85">
        <v>1000.57</v>
      </c>
      <c r="X85">
        <v>964.13</v>
      </c>
      <c r="Y85">
        <v>1189.51</v>
      </c>
      <c r="Z85">
        <v>1142.6099999999999</v>
      </c>
      <c r="AA85">
        <v>1098.6199999999999</v>
      </c>
      <c r="AB85">
        <v>1074.71</v>
      </c>
      <c r="AC85">
        <v>1188.55</v>
      </c>
      <c r="AD85">
        <v>1052.0899999999999</v>
      </c>
      <c r="AE85">
        <v>1058.04</v>
      </c>
      <c r="AF85">
        <v>1050.53</v>
      </c>
      <c r="AG85">
        <v>1054.1500000000001</v>
      </c>
      <c r="AH85">
        <v>1033.08</v>
      </c>
      <c r="AI85">
        <v>1103.27</v>
      </c>
      <c r="AJ85">
        <v>537.12</v>
      </c>
      <c r="AK85">
        <v>571.91</v>
      </c>
      <c r="AL85">
        <v>596.95000000000005</v>
      </c>
      <c r="AM85">
        <v>626.22</v>
      </c>
      <c r="AN85">
        <v>559.67999999999995</v>
      </c>
      <c r="AO85">
        <v>552.6</v>
      </c>
      <c r="AP85">
        <v>559.48</v>
      </c>
      <c r="AQ85">
        <v>581.04999999999995</v>
      </c>
      <c r="AR85">
        <v>612.21</v>
      </c>
      <c r="AS85">
        <v>524.70000000000005</v>
      </c>
      <c r="AT85">
        <v>552.01</v>
      </c>
      <c r="AU85">
        <v>569.45000000000005</v>
      </c>
      <c r="AV85">
        <v>544.89</v>
      </c>
      <c r="AW85">
        <v>523.77</v>
      </c>
      <c r="AX85">
        <v>557.17999999999995</v>
      </c>
      <c r="AY85">
        <v>508.43</v>
      </c>
      <c r="AZ85">
        <v>528.51</v>
      </c>
      <c r="BA85">
        <v>501.28</v>
      </c>
      <c r="BB85">
        <v>494.62</v>
      </c>
      <c r="BC85">
        <v>531.62</v>
      </c>
      <c r="BD85">
        <v>521.22</v>
      </c>
      <c r="BE85">
        <v>485.18</v>
      </c>
      <c r="BF85">
        <v>553.16</v>
      </c>
      <c r="BG85">
        <v>533.02</v>
      </c>
      <c r="BH85">
        <v>530.66</v>
      </c>
      <c r="BI85">
        <v>498.46</v>
      </c>
      <c r="BJ85">
        <v>549.91</v>
      </c>
      <c r="BK85">
        <v>566.17999999999995</v>
      </c>
      <c r="BL85">
        <v>576.55999999999995</v>
      </c>
      <c r="BM85">
        <v>578.20000000000005</v>
      </c>
      <c r="BN85">
        <v>569.02</v>
      </c>
      <c r="BO85">
        <v>567.13</v>
      </c>
      <c r="BP85">
        <v>598.70000000000005</v>
      </c>
      <c r="BQ85">
        <v>518.05999999999995</v>
      </c>
      <c r="BR85">
        <v>480.82</v>
      </c>
      <c r="BS85">
        <v>496.12</v>
      </c>
      <c r="BT85">
        <v>532.72</v>
      </c>
      <c r="BU85">
        <v>467.21</v>
      </c>
      <c r="BV85">
        <v>541.33000000000004</v>
      </c>
      <c r="BW85">
        <v>468.66</v>
      </c>
      <c r="BX85">
        <v>468.24</v>
      </c>
      <c r="BY85">
        <v>509.1</v>
      </c>
      <c r="BZ85">
        <v>454.28</v>
      </c>
      <c r="CA85">
        <v>460.35</v>
      </c>
      <c r="CB85">
        <v>440.39</v>
      </c>
      <c r="CC85">
        <v>437.63</v>
      </c>
      <c r="CD85">
        <v>416.03</v>
      </c>
      <c r="CE85">
        <v>466.92</v>
      </c>
      <c r="CF85">
        <v>446.58</v>
      </c>
      <c r="CG85">
        <v>441.48</v>
      </c>
      <c r="CH85">
        <v>427.23</v>
      </c>
      <c r="CI85">
        <v>477.76</v>
      </c>
      <c r="CJ85">
        <v>572.09</v>
      </c>
      <c r="CK85">
        <v>479.35</v>
      </c>
      <c r="CL85">
        <v>478.95</v>
      </c>
      <c r="CM85">
        <v>636.35</v>
      </c>
      <c r="CN85">
        <v>609.59</v>
      </c>
      <c r="CO85">
        <v>567.96</v>
      </c>
      <c r="CP85">
        <v>576.25</v>
      </c>
      <c r="CQ85">
        <v>638.64</v>
      </c>
      <c r="CR85">
        <v>485.91</v>
      </c>
      <c r="CS85">
        <v>481.48</v>
      </c>
      <c r="CT85">
        <v>472.33</v>
      </c>
      <c r="CU85">
        <v>485.13</v>
      </c>
      <c r="CV85">
        <v>465.95</v>
      </c>
      <c r="CW85">
        <v>504.57</v>
      </c>
      <c r="CX85">
        <v>528.17999999999995</v>
      </c>
      <c r="CY85">
        <v>524.53</v>
      </c>
      <c r="CZ85">
        <v>609.41</v>
      </c>
      <c r="DA85">
        <v>615.20000000000005</v>
      </c>
      <c r="DB85">
        <v>502.73</v>
      </c>
      <c r="DC85">
        <v>454.34</v>
      </c>
      <c r="DD85">
        <v>492.79</v>
      </c>
      <c r="DE85">
        <v>509.66</v>
      </c>
      <c r="DF85">
        <v>589.58000000000004</v>
      </c>
      <c r="DG85">
        <v>528.87</v>
      </c>
      <c r="DH85">
        <v>533.29999999999995</v>
      </c>
      <c r="DI85">
        <v>671.08</v>
      </c>
      <c r="DJ85">
        <v>567.42999999999995</v>
      </c>
      <c r="DK85">
        <v>473.73</v>
      </c>
      <c r="DL85">
        <v>566.29999999999995</v>
      </c>
      <c r="DM85">
        <v>510.61</v>
      </c>
      <c r="DN85">
        <v>484.72</v>
      </c>
      <c r="DO85">
        <v>493.52</v>
      </c>
      <c r="DP85">
        <v>514.65</v>
      </c>
      <c r="DQ85">
        <v>528.26</v>
      </c>
      <c r="DR85">
        <v>550.64</v>
      </c>
      <c r="DS85">
        <v>534.73</v>
      </c>
      <c r="DT85">
        <v>542.13</v>
      </c>
      <c r="DU85">
        <v>516.17999999999995</v>
      </c>
      <c r="DV85">
        <v>525.37</v>
      </c>
      <c r="DW85">
        <v>514.01</v>
      </c>
      <c r="DX85">
        <v>643.85</v>
      </c>
      <c r="DY85">
        <v>477.64</v>
      </c>
      <c r="DZ85">
        <v>540.16</v>
      </c>
      <c r="EA85">
        <v>493.94</v>
      </c>
      <c r="EB85">
        <v>601.46</v>
      </c>
      <c r="EC85">
        <v>545.65</v>
      </c>
      <c r="ED85">
        <v>487.2</v>
      </c>
      <c r="EE85">
        <v>406.89</v>
      </c>
      <c r="EF85">
        <v>422.56</v>
      </c>
      <c r="EG85">
        <v>454.57</v>
      </c>
      <c r="EH85">
        <v>454.85</v>
      </c>
      <c r="EI85">
        <v>413.18</v>
      </c>
      <c r="EJ85">
        <v>363.73</v>
      </c>
      <c r="EK85">
        <v>416.48</v>
      </c>
      <c r="EL85">
        <v>399.95</v>
      </c>
      <c r="EM85">
        <v>479.06</v>
      </c>
      <c r="EN85">
        <v>404.81</v>
      </c>
      <c r="EO85">
        <v>379.89</v>
      </c>
      <c r="EP85">
        <v>515.85</v>
      </c>
      <c r="EQ85">
        <v>438.61</v>
      </c>
      <c r="ER85">
        <v>370.02</v>
      </c>
      <c r="ES85">
        <v>443.16</v>
      </c>
      <c r="ET85">
        <v>378.87</v>
      </c>
      <c r="EU85">
        <v>391.31</v>
      </c>
      <c r="EV85">
        <v>374.23</v>
      </c>
      <c r="EW85">
        <v>399.68</v>
      </c>
      <c r="EX85">
        <v>403.42</v>
      </c>
      <c r="EY85">
        <v>437.58</v>
      </c>
      <c r="EZ85">
        <v>386.25</v>
      </c>
      <c r="FA85">
        <v>389.85</v>
      </c>
      <c r="FB85">
        <v>391.95</v>
      </c>
      <c r="FC85">
        <v>393.89</v>
      </c>
      <c r="FD85">
        <v>389.94</v>
      </c>
      <c r="FE85">
        <v>456.59</v>
      </c>
      <c r="FF85">
        <v>365.74</v>
      </c>
      <c r="FG85">
        <v>439.23</v>
      </c>
      <c r="FH85">
        <v>400.16</v>
      </c>
      <c r="FI85">
        <v>497.46</v>
      </c>
      <c r="FJ85">
        <v>438.78</v>
      </c>
      <c r="FK85">
        <v>396.99</v>
      </c>
      <c r="FL85">
        <v>817.71</v>
      </c>
      <c r="FM85">
        <v>775.25</v>
      </c>
      <c r="FN85">
        <v>1133.75</v>
      </c>
      <c r="FO85">
        <v>1097</v>
      </c>
      <c r="FP85">
        <v>704.47</v>
      </c>
      <c r="FQ85">
        <v>661.48</v>
      </c>
      <c r="FR85">
        <v>651.98</v>
      </c>
      <c r="FS85">
        <v>810.81</v>
      </c>
      <c r="FT85">
        <v>914.67</v>
      </c>
      <c r="FU85">
        <v>878.74</v>
      </c>
      <c r="FV85">
        <v>1139.33</v>
      </c>
      <c r="FW85">
        <v>1159.96</v>
      </c>
      <c r="FX85">
        <v>991.1</v>
      </c>
      <c r="FY85">
        <v>774.14</v>
      </c>
      <c r="FZ85">
        <v>911.74</v>
      </c>
      <c r="GA85">
        <v>892.02</v>
      </c>
      <c r="GB85">
        <v>704.7</v>
      </c>
      <c r="GC85">
        <v>859.55</v>
      </c>
      <c r="GD85">
        <v>780.91</v>
      </c>
      <c r="GE85">
        <v>798.62</v>
      </c>
      <c r="GF85">
        <v>824.84</v>
      </c>
      <c r="GG85">
        <v>923.56</v>
      </c>
      <c r="GH85">
        <v>870.25</v>
      </c>
      <c r="GI85">
        <v>771.42</v>
      </c>
      <c r="GJ85">
        <v>830.68</v>
      </c>
      <c r="GK85">
        <v>767.91</v>
      </c>
      <c r="GL85">
        <v>1062.3900000000001</v>
      </c>
      <c r="GM85">
        <v>786.79</v>
      </c>
      <c r="GN85">
        <v>794.8</v>
      </c>
      <c r="GO85">
        <v>726.74</v>
      </c>
      <c r="GP85">
        <v>831.63</v>
      </c>
      <c r="GQ85">
        <v>846.41</v>
      </c>
      <c r="GR85">
        <v>708.5</v>
      </c>
      <c r="GS85">
        <v>0.23</v>
      </c>
      <c r="GT85">
        <v>-0.03</v>
      </c>
      <c r="GU85">
        <v>0.31</v>
      </c>
      <c r="GV85">
        <v>0.44</v>
      </c>
      <c r="GW85">
        <v>-0.12</v>
      </c>
      <c r="GX85">
        <v>-0.18</v>
      </c>
      <c r="GY85">
        <v>-0.2</v>
      </c>
      <c r="GZ85">
        <v>0.22</v>
      </c>
      <c r="HA85">
        <v>0.23</v>
      </c>
      <c r="HB85">
        <v>0.56000000000000005</v>
      </c>
      <c r="HC85">
        <v>0.41</v>
      </c>
      <c r="HD85">
        <v>0.63</v>
      </c>
      <c r="HE85">
        <v>2.77</v>
      </c>
      <c r="HF85">
        <v>0.57999999999999996</v>
      </c>
      <c r="HG85">
        <v>-0.15</v>
      </c>
      <c r="HH85">
        <v>0.26</v>
      </c>
      <c r="HI85">
        <v>0.24</v>
      </c>
      <c r="HJ85">
        <v>0.01</v>
      </c>
      <c r="HK85">
        <v>-0.17</v>
      </c>
      <c r="HL85">
        <v>0.05</v>
      </c>
      <c r="HM85">
        <v>-0.14000000000000001</v>
      </c>
      <c r="HN85">
        <v>-0.2</v>
      </c>
      <c r="HO85">
        <v>0.04</v>
      </c>
      <c r="HP85">
        <v>0.17</v>
      </c>
      <c r="HQ85">
        <v>0.1</v>
      </c>
      <c r="HR85">
        <v>-0.21</v>
      </c>
      <c r="HS85">
        <v>0.42</v>
      </c>
      <c r="HT85">
        <v>0.27</v>
      </c>
      <c r="HU85">
        <v>0.41</v>
      </c>
      <c r="HV85">
        <v>0.17</v>
      </c>
      <c r="HW85">
        <v>0.17</v>
      </c>
      <c r="HX85">
        <v>0.72</v>
      </c>
      <c r="HY85">
        <v>0.45</v>
      </c>
      <c r="HZ85">
        <v>2.7</v>
      </c>
      <c r="IA85">
        <v>1.33</v>
      </c>
      <c r="IB85">
        <v>2.57</v>
      </c>
      <c r="IC85">
        <v>2.82</v>
      </c>
      <c r="ID85">
        <v>4.29</v>
      </c>
      <c r="IE85">
        <v>0.7</v>
      </c>
      <c r="IF85">
        <v>-1.32</v>
      </c>
      <c r="IG85">
        <v>3.26</v>
      </c>
      <c r="IH85">
        <v>3.73</v>
      </c>
      <c r="II85">
        <v>3.2</v>
      </c>
      <c r="IJ85">
        <v>4.33</v>
      </c>
      <c r="IK85">
        <v>2.19</v>
      </c>
      <c r="IL85">
        <v>2.96</v>
      </c>
      <c r="IM85">
        <v>3.39</v>
      </c>
      <c r="IN85">
        <v>2.97</v>
      </c>
      <c r="IO85">
        <v>2.11</v>
      </c>
      <c r="IP85">
        <v>2.77</v>
      </c>
      <c r="IQ85">
        <v>2.7</v>
      </c>
      <c r="IR85">
        <v>3.76</v>
      </c>
      <c r="IS85">
        <v>2.8</v>
      </c>
      <c r="IT85">
        <v>4.34</v>
      </c>
      <c r="IU85">
        <v>1.96</v>
      </c>
      <c r="IV85">
        <v>3.62</v>
      </c>
      <c r="IW85">
        <v>1.75</v>
      </c>
      <c r="IX85">
        <v>2.89</v>
      </c>
      <c r="IY85">
        <v>1.69</v>
      </c>
      <c r="IZ85">
        <v>4.88</v>
      </c>
      <c r="JA85">
        <v>2.88</v>
      </c>
      <c r="JB85">
        <v>1.95</v>
      </c>
      <c r="JC85">
        <v>3.29</v>
      </c>
      <c r="JD85">
        <v>0.83</v>
      </c>
      <c r="JE85">
        <v>1.57</v>
      </c>
      <c r="JF85">
        <v>3</v>
      </c>
      <c r="JG85">
        <v>4.24</v>
      </c>
      <c r="JH85">
        <v>3.42</v>
      </c>
      <c r="JI85">
        <v>2.2000000000000002</v>
      </c>
      <c r="JJ85">
        <v>3.2</v>
      </c>
      <c r="JK85">
        <v>3.92</v>
      </c>
      <c r="JL85">
        <v>6.33</v>
      </c>
      <c r="JM85">
        <v>2.35</v>
      </c>
      <c r="JN85">
        <v>3.96</v>
      </c>
      <c r="JO85">
        <v>7.05</v>
      </c>
      <c r="JP85">
        <v>4.16</v>
      </c>
      <c r="JQ85">
        <v>4.84</v>
      </c>
      <c r="JR85">
        <v>5.28</v>
      </c>
      <c r="JS85">
        <v>3.17</v>
      </c>
      <c r="JT85">
        <v>7.07</v>
      </c>
      <c r="JU85">
        <v>4</v>
      </c>
      <c r="JV85">
        <v>5.15</v>
      </c>
      <c r="JW85">
        <v>3.06</v>
      </c>
      <c r="JX85">
        <v>2.48</v>
      </c>
      <c r="JY85">
        <v>3.49</v>
      </c>
      <c r="JZ85">
        <v>4.1399999999999997</v>
      </c>
      <c r="KA85">
        <v>5</v>
      </c>
      <c r="KB85">
        <v>4.8</v>
      </c>
      <c r="KC85">
        <v>3.7</v>
      </c>
      <c r="KD85">
        <v>3.84</v>
      </c>
      <c r="KE85">
        <v>6.17</v>
      </c>
      <c r="KF85">
        <v>6.23</v>
      </c>
      <c r="KG85">
        <v>6.56</v>
      </c>
      <c r="KH85">
        <v>5.67</v>
      </c>
      <c r="KI85">
        <v>3.21</v>
      </c>
      <c r="KJ85">
        <v>2.94</v>
      </c>
      <c r="KK85">
        <v>1.64</v>
      </c>
      <c r="KL85">
        <v>2.04</v>
      </c>
      <c r="KM85">
        <v>7.05</v>
      </c>
    </row>
    <row r="86" spans="1:299" x14ac:dyDescent="0.25">
      <c r="A86">
        <v>84</v>
      </c>
      <c r="B86" s="1">
        <v>42979</v>
      </c>
      <c r="C86">
        <v>1057.99</v>
      </c>
      <c r="D86">
        <v>1059.6300000000001</v>
      </c>
      <c r="E86">
        <v>1097.44</v>
      </c>
      <c r="F86">
        <v>1164.4000000000001</v>
      </c>
      <c r="G86">
        <v>1026.56</v>
      </c>
      <c r="H86">
        <v>1095.1600000000001</v>
      </c>
      <c r="I86">
        <v>1043.25</v>
      </c>
      <c r="J86">
        <v>1048.57</v>
      </c>
      <c r="K86">
        <v>1117.9100000000001</v>
      </c>
      <c r="L86">
        <v>982.83</v>
      </c>
      <c r="M86">
        <v>1015.56</v>
      </c>
      <c r="N86">
        <v>1009.14</v>
      </c>
      <c r="O86">
        <v>988.45</v>
      </c>
      <c r="P86">
        <v>939.36</v>
      </c>
      <c r="Q86">
        <v>1027.92</v>
      </c>
      <c r="R86">
        <v>957.34</v>
      </c>
      <c r="S86">
        <v>976.21</v>
      </c>
      <c r="T86">
        <v>927.95</v>
      </c>
      <c r="U86">
        <v>978</v>
      </c>
      <c r="V86">
        <v>1104.79</v>
      </c>
      <c r="W86">
        <v>999.92</v>
      </c>
      <c r="X86">
        <v>967.13</v>
      </c>
      <c r="Y86">
        <v>1190.0999999999999</v>
      </c>
      <c r="Z86">
        <v>1144.77</v>
      </c>
      <c r="AA86">
        <v>1100.68</v>
      </c>
      <c r="AB86">
        <v>1075.02</v>
      </c>
      <c r="AC86">
        <v>1192.8</v>
      </c>
      <c r="AD86">
        <v>1054.97</v>
      </c>
      <c r="AE86">
        <v>1061.5899999999999</v>
      </c>
      <c r="AF86">
        <v>1055.0899999999999</v>
      </c>
      <c r="AG86">
        <v>1054.72</v>
      </c>
      <c r="AH86">
        <v>1036.77</v>
      </c>
      <c r="AI86">
        <v>1109.9000000000001</v>
      </c>
      <c r="AJ86">
        <v>539.52</v>
      </c>
      <c r="AK86">
        <v>573.66</v>
      </c>
      <c r="AL86">
        <v>601.32000000000005</v>
      </c>
      <c r="AM86">
        <v>634.89</v>
      </c>
      <c r="AN86">
        <v>559.35</v>
      </c>
      <c r="AO86">
        <v>553.83000000000004</v>
      </c>
      <c r="AP86">
        <v>562.20000000000005</v>
      </c>
      <c r="AQ86">
        <v>580.33000000000004</v>
      </c>
      <c r="AR86">
        <v>608.80999999999995</v>
      </c>
      <c r="AS86">
        <v>528.72</v>
      </c>
      <c r="AT86">
        <v>557.57000000000005</v>
      </c>
      <c r="AU86">
        <v>567.16</v>
      </c>
      <c r="AV86">
        <v>550.82000000000005</v>
      </c>
      <c r="AW86">
        <v>523.33000000000004</v>
      </c>
      <c r="AX86">
        <v>561</v>
      </c>
      <c r="AY86">
        <v>510.76</v>
      </c>
      <c r="AZ86">
        <v>533.08000000000004</v>
      </c>
      <c r="BA86">
        <v>500.72</v>
      </c>
      <c r="BB86">
        <v>500.24</v>
      </c>
      <c r="BC86">
        <v>532.71</v>
      </c>
      <c r="BD86">
        <v>520.55999999999995</v>
      </c>
      <c r="BE86">
        <v>488.18</v>
      </c>
      <c r="BF86">
        <v>553.75</v>
      </c>
      <c r="BG86">
        <v>535.20000000000005</v>
      </c>
      <c r="BH86">
        <v>532.72</v>
      </c>
      <c r="BI86">
        <v>498.77</v>
      </c>
      <c r="BJ86">
        <v>554.15</v>
      </c>
      <c r="BK86">
        <v>569.05999999999995</v>
      </c>
      <c r="BL86">
        <v>579.96</v>
      </c>
      <c r="BM86">
        <v>581.79</v>
      </c>
      <c r="BN86">
        <v>569.59</v>
      </c>
      <c r="BO86">
        <v>570.83000000000004</v>
      </c>
      <c r="BP86">
        <v>605.33000000000004</v>
      </c>
      <c r="BQ86">
        <v>518.47</v>
      </c>
      <c r="BR86">
        <v>485.97</v>
      </c>
      <c r="BS86">
        <v>496.12</v>
      </c>
      <c r="BT86">
        <v>529.51</v>
      </c>
      <c r="BU86">
        <v>467.21</v>
      </c>
      <c r="BV86">
        <v>541.33000000000004</v>
      </c>
      <c r="BW86">
        <v>481.05</v>
      </c>
      <c r="BX86">
        <v>468.24</v>
      </c>
      <c r="BY86">
        <v>509.1</v>
      </c>
      <c r="BZ86">
        <v>454.11</v>
      </c>
      <c r="CA86">
        <v>457.99</v>
      </c>
      <c r="CB86">
        <v>441.98</v>
      </c>
      <c r="CC86">
        <v>437.63</v>
      </c>
      <c r="CD86">
        <v>416.03</v>
      </c>
      <c r="CE86">
        <v>466.92</v>
      </c>
      <c r="CF86">
        <v>446.58</v>
      </c>
      <c r="CG86">
        <v>443.13</v>
      </c>
      <c r="CH86">
        <v>427.23</v>
      </c>
      <c r="CI86">
        <v>477.76</v>
      </c>
      <c r="CJ86">
        <v>572.08000000000004</v>
      </c>
      <c r="CK86">
        <v>479.36</v>
      </c>
      <c r="CL86">
        <v>478.95</v>
      </c>
      <c r="CM86">
        <v>636.35</v>
      </c>
      <c r="CN86">
        <v>609.57000000000005</v>
      </c>
      <c r="CO86">
        <v>567.96</v>
      </c>
      <c r="CP86">
        <v>576.25</v>
      </c>
      <c r="CQ86">
        <v>638.65</v>
      </c>
      <c r="CR86">
        <v>485.91</v>
      </c>
      <c r="CS86">
        <v>481.63</v>
      </c>
      <c r="CT86">
        <v>473.3</v>
      </c>
      <c r="CU86">
        <v>485.13</v>
      </c>
      <c r="CV86">
        <v>465.94</v>
      </c>
      <c r="CW86">
        <v>504.57</v>
      </c>
      <c r="CX86">
        <v>529.61</v>
      </c>
      <c r="CY86">
        <v>527.99</v>
      </c>
      <c r="CZ86">
        <v>611.85</v>
      </c>
      <c r="DA86">
        <v>618.1</v>
      </c>
      <c r="DB86">
        <v>502.58</v>
      </c>
      <c r="DC86">
        <v>454.84</v>
      </c>
      <c r="DD86">
        <v>500.04</v>
      </c>
      <c r="DE86">
        <v>509.3</v>
      </c>
      <c r="DF86">
        <v>587.80999999999995</v>
      </c>
      <c r="DG86">
        <v>530.92999999999995</v>
      </c>
      <c r="DH86">
        <v>535</v>
      </c>
      <c r="DI86">
        <v>670.61</v>
      </c>
      <c r="DJ86">
        <v>570.84</v>
      </c>
      <c r="DK86">
        <v>473.5</v>
      </c>
      <c r="DL86">
        <v>568.4</v>
      </c>
      <c r="DM86">
        <v>511.83</v>
      </c>
      <c r="DN86">
        <v>487.83</v>
      </c>
      <c r="DO86">
        <v>493.22</v>
      </c>
      <c r="DP86">
        <v>517.64</v>
      </c>
      <c r="DQ86">
        <v>528.79</v>
      </c>
      <c r="DR86">
        <v>550.30999999999995</v>
      </c>
      <c r="DS86">
        <v>536.38</v>
      </c>
      <c r="DT86">
        <v>542.4</v>
      </c>
      <c r="DU86">
        <v>517.16</v>
      </c>
      <c r="DV86">
        <v>526.37</v>
      </c>
      <c r="DW86">
        <v>514.16</v>
      </c>
      <c r="DX86">
        <v>646.16999999999996</v>
      </c>
      <c r="DY86">
        <v>478.93</v>
      </c>
      <c r="DZ86">
        <v>542</v>
      </c>
      <c r="EA86">
        <v>496.06</v>
      </c>
      <c r="EB86">
        <v>601.76</v>
      </c>
      <c r="EC86">
        <v>547.61</v>
      </c>
      <c r="ED86">
        <v>490.12</v>
      </c>
      <c r="EE86">
        <v>408.72</v>
      </c>
      <c r="EF86">
        <v>423.87</v>
      </c>
      <c r="EG86">
        <v>457.88</v>
      </c>
      <c r="EH86">
        <v>461.17</v>
      </c>
      <c r="EI86">
        <v>412.93</v>
      </c>
      <c r="EJ86">
        <v>364.53</v>
      </c>
      <c r="EK86">
        <v>418.48</v>
      </c>
      <c r="EL86">
        <v>399.47</v>
      </c>
      <c r="EM86">
        <v>476.38</v>
      </c>
      <c r="EN86">
        <v>407.93</v>
      </c>
      <c r="EO86">
        <v>383.73</v>
      </c>
      <c r="EP86">
        <v>513.79</v>
      </c>
      <c r="EQ86">
        <v>443.39</v>
      </c>
      <c r="ER86">
        <v>369.69</v>
      </c>
      <c r="ES86">
        <v>446.18</v>
      </c>
      <c r="ET86">
        <v>380.61</v>
      </c>
      <c r="EU86">
        <v>394.68</v>
      </c>
      <c r="EV86">
        <v>373.82</v>
      </c>
      <c r="EW86">
        <v>404.23</v>
      </c>
      <c r="EX86">
        <v>404.27</v>
      </c>
      <c r="EY86">
        <v>437.01</v>
      </c>
      <c r="EZ86">
        <v>388.64</v>
      </c>
      <c r="FA86">
        <v>390.28</v>
      </c>
      <c r="FB86">
        <v>393.56</v>
      </c>
      <c r="FC86">
        <v>395.43</v>
      </c>
      <c r="FD86">
        <v>390.17</v>
      </c>
      <c r="FE86">
        <v>460.11</v>
      </c>
      <c r="FF86">
        <v>367.6</v>
      </c>
      <c r="FG86">
        <v>441.82</v>
      </c>
      <c r="FH86">
        <v>402.64</v>
      </c>
      <c r="FI86">
        <v>497.96</v>
      </c>
      <c r="FJ86">
        <v>441.64</v>
      </c>
      <c r="FK86">
        <v>401.4</v>
      </c>
      <c r="FL86">
        <v>818.37</v>
      </c>
      <c r="FM86">
        <v>783.54</v>
      </c>
      <c r="FN86">
        <v>1133.75</v>
      </c>
      <c r="FO86">
        <v>1090.42</v>
      </c>
      <c r="FP86">
        <v>704.47</v>
      </c>
      <c r="FQ86">
        <v>661.48</v>
      </c>
      <c r="FR86">
        <v>669.2</v>
      </c>
      <c r="FS86">
        <v>810.81</v>
      </c>
      <c r="FT86">
        <v>914.67</v>
      </c>
      <c r="FU86">
        <v>878.39</v>
      </c>
      <c r="FV86">
        <v>1133.52</v>
      </c>
      <c r="FW86">
        <v>1164.1300000000001</v>
      </c>
      <c r="FX86">
        <v>991.1</v>
      </c>
      <c r="FY86">
        <v>774.14</v>
      </c>
      <c r="FZ86">
        <v>911.74</v>
      </c>
      <c r="GA86">
        <v>892.02</v>
      </c>
      <c r="GB86">
        <v>707.31</v>
      </c>
      <c r="GC86">
        <v>859.55</v>
      </c>
      <c r="GD86">
        <v>780.91</v>
      </c>
      <c r="GE86">
        <v>798.62</v>
      </c>
      <c r="GF86">
        <v>824.84</v>
      </c>
      <c r="GG86">
        <v>923.56</v>
      </c>
      <c r="GH86">
        <v>870.25</v>
      </c>
      <c r="GI86">
        <v>771.42</v>
      </c>
      <c r="GJ86">
        <v>830.68</v>
      </c>
      <c r="GK86">
        <v>767.91</v>
      </c>
      <c r="GL86">
        <v>1062.3900000000001</v>
      </c>
      <c r="GM86">
        <v>786.79</v>
      </c>
      <c r="GN86">
        <v>795.04</v>
      </c>
      <c r="GO86">
        <v>728.27</v>
      </c>
      <c r="GP86">
        <v>831.63</v>
      </c>
      <c r="GQ86">
        <v>846.41</v>
      </c>
      <c r="GR86">
        <v>708.5</v>
      </c>
      <c r="GS86">
        <v>0.27</v>
      </c>
      <c r="GT86">
        <v>0.66</v>
      </c>
      <c r="GU86">
        <v>0.4</v>
      </c>
      <c r="GV86">
        <v>0.47</v>
      </c>
      <c r="GW86">
        <v>-0.03</v>
      </c>
      <c r="GX86">
        <v>0.11</v>
      </c>
      <c r="GY86">
        <v>1.47</v>
      </c>
      <c r="GZ86">
        <v>-7.0000000000000007E-2</v>
      </c>
      <c r="HA86">
        <v>-0.3</v>
      </c>
      <c r="HB86">
        <v>0.39</v>
      </c>
      <c r="HC86">
        <v>0.32</v>
      </c>
      <c r="HD86">
        <v>-7.0000000000000007E-2</v>
      </c>
      <c r="HE86">
        <v>0.6</v>
      </c>
      <c r="HF86">
        <v>-0.05</v>
      </c>
      <c r="HG86">
        <v>0.37</v>
      </c>
      <c r="HH86">
        <v>0.24</v>
      </c>
      <c r="HI86">
        <v>0.64</v>
      </c>
      <c r="HJ86">
        <v>-0.06</v>
      </c>
      <c r="HK86">
        <v>0.57999999999999996</v>
      </c>
      <c r="HL86">
        <v>0.1</v>
      </c>
      <c r="HM86">
        <v>-0.06</v>
      </c>
      <c r="HN86">
        <v>0.31</v>
      </c>
      <c r="HO86">
        <v>0.05</v>
      </c>
      <c r="HP86">
        <v>0.19</v>
      </c>
      <c r="HQ86">
        <v>0.19</v>
      </c>
      <c r="HR86">
        <v>0.03</v>
      </c>
      <c r="HS86">
        <v>0.36</v>
      </c>
      <c r="HT86">
        <v>0.27</v>
      </c>
      <c r="HU86">
        <v>0.34</v>
      </c>
      <c r="HV86">
        <v>0.43</v>
      </c>
      <c r="HW86">
        <v>0.05</v>
      </c>
      <c r="HX86">
        <v>0.36</v>
      </c>
      <c r="HY86">
        <v>0.6</v>
      </c>
      <c r="HZ86">
        <v>2.98</v>
      </c>
      <c r="IA86">
        <v>2</v>
      </c>
      <c r="IB86">
        <v>2.98</v>
      </c>
      <c r="IC86">
        <v>3.3</v>
      </c>
      <c r="ID86">
        <v>4.26</v>
      </c>
      <c r="IE86">
        <v>0.81</v>
      </c>
      <c r="IF86">
        <v>0.13</v>
      </c>
      <c r="IG86">
        <v>3.19</v>
      </c>
      <c r="IH86">
        <v>3.42</v>
      </c>
      <c r="II86">
        <v>3.6</v>
      </c>
      <c r="IJ86">
        <v>4.67</v>
      </c>
      <c r="IK86">
        <v>2.12</v>
      </c>
      <c r="IL86">
        <v>3.58</v>
      </c>
      <c r="IM86">
        <v>3.34</v>
      </c>
      <c r="IN86">
        <v>3.35</v>
      </c>
      <c r="IO86">
        <v>2.35</v>
      </c>
      <c r="IP86">
        <v>3.43</v>
      </c>
      <c r="IQ86">
        <v>2.64</v>
      </c>
      <c r="IR86">
        <v>4.3600000000000003</v>
      </c>
      <c r="IS86">
        <v>2.9</v>
      </c>
      <c r="IT86">
        <v>4.28</v>
      </c>
      <c r="IU86">
        <v>2.2799999999999998</v>
      </c>
      <c r="IV86">
        <v>3.67</v>
      </c>
      <c r="IW86">
        <v>1.94</v>
      </c>
      <c r="IX86">
        <v>3.08</v>
      </c>
      <c r="IY86">
        <v>1.72</v>
      </c>
      <c r="IZ86">
        <v>5.25</v>
      </c>
      <c r="JA86">
        <v>3.16</v>
      </c>
      <c r="JB86">
        <v>2.2999999999999998</v>
      </c>
      <c r="JC86">
        <v>3.73</v>
      </c>
      <c r="JD86">
        <v>0.88</v>
      </c>
      <c r="JE86">
        <v>1.93</v>
      </c>
      <c r="JF86">
        <v>3.62</v>
      </c>
      <c r="JG86">
        <v>4.25</v>
      </c>
      <c r="JH86">
        <v>3.76</v>
      </c>
      <c r="JI86">
        <v>2.59</v>
      </c>
      <c r="JJ86">
        <v>4.29</v>
      </c>
      <c r="JK86">
        <v>3.84</v>
      </c>
      <c r="JL86">
        <v>0.88</v>
      </c>
      <c r="JM86">
        <v>3.62</v>
      </c>
      <c r="JN86">
        <v>3.53</v>
      </c>
      <c r="JO86">
        <v>6.7</v>
      </c>
      <c r="JP86">
        <v>4.6399999999999997</v>
      </c>
      <c r="JQ86">
        <v>5.61</v>
      </c>
      <c r="JR86">
        <v>5.63</v>
      </c>
      <c r="JS86">
        <v>4.01</v>
      </c>
      <c r="JT86">
        <v>6.9</v>
      </c>
      <c r="JU86">
        <v>4.07</v>
      </c>
      <c r="JV86">
        <v>5.46</v>
      </c>
      <c r="JW86">
        <v>3.5</v>
      </c>
      <c r="JX86">
        <v>2.39</v>
      </c>
      <c r="JY86">
        <v>4.0599999999999996</v>
      </c>
      <c r="JZ86">
        <v>3.77</v>
      </c>
      <c r="KA86">
        <v>4.24</v>
      </c>
      <c r="KB86">
        <v>4.78</v>
      </c>
      <c r="KC86">
        <v>3.79</v>
      </c>
      <c r="KD86">
        <v>3.45</v>
      </c>
      <c r="KE86">
        <v>6.18</v>
      </c>
      <c r="KF86">
        <v>6.05</v>
      </c>
      <c r="KG86">
        <v>6.91</v>
      </c>
      <c r="KH86">
        <v>5.62</v>
      </c>
      <c r="KI86">
        <v>3.07</v>
      </c>
      <c r="KJ86">
        <v>3.81</v>
      </c>
      <c r="KK86">
        <v>1.1399999999999999</v>
      </c>
      <c r="KL86">
        <v>2.33</v>
      </c>
      <c r="KM86">
        <v>6</v>
      </c>
    </row>
    <row r="87" spans="1:299" x14ac:dyDescent="0.25">
      <c r="A87">
        <v>85</v>
      </c>
      <c r="B87" s="1">
        <v>43009</v>
      </c>
      <c r="C87">
        <v>1059.68</v>
      </c>
      <c r="D87">
        <v>1062.53</v>
      </c>
      <c r="E87">
        <v>1102.6600000000001</v>
      </c>
      <c r="F87">
        <v>1170.03</v>
      </c>
      <c r="G87">
        <v>1030.32</v>
      </c>
      <c r="H87">
        <v>1109.99</v>
      </c>
      <c r="I87">
        <v>1043.33</v>
      </c>
      <c r="J87">
        <v>1052.0899999999999</v>
      </c>
      <c r="K87">
        <v>1122.18</v>
      </c>
      <c r="L87">
        <v>983.76</v>
      </c>
      <c r="M87">
        <v>1013.36</v>
      </c>
      <c r="N87">
        <v>1009.55</v>
      </c>
      <c r="O87">
        <v>986.33</v>
      </c>
      <c r="P87">
        <v>939.93</v>
      </c>
      <c r="Q87">
        <v>1035.1500000000001</v>
      </c>
      <c r="R87">
        <v>958.46</v>
      </c>
      <c r="S87">
        <v>981.91</v>
      </c>
      <c r="T87">
        <v>925.67</v>
      </c>
      <c r="U87">
        <v>980.15</v>
      </c>
      <c r="V87">
        <v>1104.9000000000001</v>
      </c>
      <c r="W87">
        <v>1000.04</v>
      </c>
      <c r="X87">
        <v>965.87</v>
      </c>
      <c r="Y87">
        <v>1188.32</v>
      </c>
      <c r="Z87">
        <v>1145.72</v>
      </c>
      <c r="AA87">
        <v>1101.8</v>
      </c>
      <c r="AB87">
        <v>1076.56</v>
      </c>
      <c r="AC87">
        <v>1196.55</v>
      </c>
      <c r="AD87">
        <v>1052.8599999999999</v>
      </c>
      <c r="AE87">
        <v>1071.77</v>
      </c>
      <c r="AF87">
        <v>1056.21</v>
      </c>
      <c r="AG87">
        <v>1061.1600000000001</v>
      </c>
      <c r="AH87">
        <v>1062.33</v>
      </c>
      <c r="AI87">
        <v>1109.8</v>
      </c>
      <c r="AJ87">
        <v>540.58000000000004</v>
      </c>
      <c r="AK87">
        <v>575.95000000000005</v>
      </c>
      <c r="AL87">
        <v>606.54</v>
      </c>
      <c r="AM87">
        <v>640.52</v>
      </c>
      <c r="AN87">
        <v>563.11</v>
      </c>
      <c r="AO87">
        <v>554.67999999999995</v>
      </c>
      <c r="AP87">
        <v>562.28</v>
      </c>
      <c r="AQ87">
        <v>583.85</v>
      </c>
      <c r="AR87">
        <v>613.08000000000004</v>
      </c>
      <c r="AS87">
        <v>529.65</v>
      </c>
      <c r="AT87">
        <v>555.37</v>
      </c>
      <c r="AU87">
        <v>567.57000000000005</v>
      </c>
      <c r="AV87">
        <v>548.70000000000005</v>
      </c>
      <c r="AW87">
        <v>523.9</v>
      </c>
      <c r="AX87">
        <v>568.23</v>
      </c>
      <c r="AY87">
        <v>511.88</v>
      </c>
      <c r="AZ87">
        <v>538.78</v>
      </c>
      <c r="BA87">
        <v>498.44</v>
      </c>
      <c r="BB87">
        <v>502.39</v>
      </c>
      <c r="BC87">
        <v>532.86</v>
      </c>
      <c r="BD87">
        <v>520.84</v>
      </c>
      <c r="BE87">
        <v>486.92</v>
      </c>
      <c r="BF87">
        <v>551.97</v>
      </c>
      <c r="BG87">
        <v>536.15</v>
      </c>
      <c r="BH87">
        <v>533.84</v>
      </c>
      <c r="BI87">
        <v>500.31</v>
      </c>
      <c r="BJ87">
        <v>557.9</v>
      </c>
      <c r="BK87">
        <v>566.95000000000005</v>
      </c>
      <c r="BL87">
        <v>583.80999999999995</v>
      </c>
      <c r="BM87">
        <v>582.91</v>
      </c>
      <c r="BN87">
        <v>576.03</v>
      </c>
      <c r="BO87">
        <v>576.37</v>
      </c>
      <c r="BP87">
        <v>605.23</v>
      </c>
      <c r="BQ87">
        <v>519.1</v>
      </c>
      <c r="BR87">
        <v>486.58</v>
      </c>
      <c r="BS87">
        <v>496.12</v>
      </c>
      <c r="BT87">
        <v>529.51</v>
      </c>
      <c r="BU87">
        <v>467.21</v>
      </c>
      <c r="BV87">
        <v>555.30999999999995</v>
      </c>
      <c r="BW87">
        <v>481.05</v>
      </c>
      <c r="BX87">
        <v>468.24</v>
      </c>
      <c r="BY87">
        <v>509.1</v>
      </c>
      <c r="BZ87">
        <v>454.11</v>
      </c>
      <c r="CA87">
        <v>457.99</v>
      </c>
      <c r="CB87">
        <v>441.98</v>
      </c>
      <c r="CC87">
        <v>437.63</v>
      </c>
      <c r="CD87">
        <v>416.03</v>
      </c>
      <c r="CE87">
        <v>466.92</v>
      </c>
      <c r="CF87">
        <v>446.58</v>
      </c>
      <c r="CG87">
        <v>443.13</v>
      </c>
      <c r="CH87">
        <v>427.23</v>
      </c>
      <c r="CI87">
        <v>477.76</v>
      </c>
      <c r="CJ87">
        <v>572.04</v>
      </c>
      <c r="CK87">
        <v>479.2</v>
      </c>
      <c r="CL87">
        <v>478.95</v>
      </c>
      <c r="CM87">
        <v>636.35</v>
      </c>
      <c r="CN87">
        <v>609.57000000000005</v>
      </c>
      <c r="CO87">
        <v>567.96</v>
      </c>
      <c r="CP87">
        <v>576.25</v>
      </c>
      <c r="CQ87">
        <v>638.65</v>
      </c>
      <c r="CR87">
        <v>485.91</v>
      </c>
      <c r="CS87">
        <v>487.96</v>
      </c>
      <c r="CT87">
        <v>473.3</v>
      </c>
      <c r="CU87">
        <v>485.13</v>
      </c>
      <c r="CV87">
        <v>485.96</v>
      </c>
      <c r="CW87">
        <v>504.57</v>
      </c>
      <c r="CX87">
        <v>530.46</v>
      </c>
      <c r="CY87">
        <v>529.41999999999996</v>
      </c>
      <c r="CZ87">
        <v>614.79</v>
      </c>
      <c r="DA87">
        <v>621.05999999999995</v>
      </c>
      <c r="DB87">
        <v>504.44</v>
      </c>
      <c r="DC87">
        <v>460.98</v>
      </c>
      <c r="DD87">
        <v>500.09</v>
      </c>
      <c r="DE87">
        <v>511.03</v>
      </c>
      <c r="DF87">
        <v>590.04</v>
      </c>
      <c r="DG87">
        <v>531.41</v>
      </c>
      <c r="DH87">
        <v>533.83000000000004</v>
      </c>
      <c r="DI87">
        <v>670.88</v>
      </c>
      <c r="DJ87">
        <v>569.64</v>
      </c>
      <c r="DK87">
        <v>473.78</v>
      </c>
      <c r="DL87">
        <v>572.38</v>
      </c>
      <c r="DM87">
        <v>512.45000000000005</v>
      </c>
      <c r="DN87">
        <v>490.66</v>
      </c>
      <c r="DO87">
        <v>491.99</v>
      </c>
      <c r="DP87">
        <v>518.77</v>
      </c>
      <c r="DQ87">
        <v>528.84</v>
      </c>
      <c r="DR87">
        <v>550.36</v>
      </c>
      <c r="DS87">
        <v>535.69000000000005</v>
      </c>
      <c r="DT87">
        <v>541.59</v>
      </c>
      <c r="DU87">
        <v>517.58000000000004</v>
      </c>
      <c r="DV87">
        <v>526.89</v>
      </c>
      <c r="DW87">
        <v>514.88</v>
      </c>
      <c r="DX87">
        <v>648.16999999999996</v>
      </c>
      <c r="DY87">
        <v>477.97</v>
      </c>
      <c r="DZ87">
        <v>547.20000000000005</v>
      </c>
      <c r="EA87">
        <v>496.6</v>
      </c>
      <c r="EB87">
        <v>605.42999999999995</v>
      </c>
      <c r="EC87">
        <v>561.14</v>
      </c>
      <c r="ED87">
        <v>490.07</v>
      </c>
      <c r="EE87">
        <v>409.54</v>
      </c>
      <c r="EF87">
        <v>425.57</v>
      </c>
      <c r="EG87">
        <v>461.87</v>
      </c>
      <c r="EH87">
        <v>465.27</v>
      </c>
      <c r="EI87">
        <v>415.7</v>
      </c>
      <c r="EJ87">
        <v>365.08</v>
      </c>
      <c r="EK87">
        <v>418.56</v>
      </c>
      <c r="EL87">
        <v>401.9</v>
      </c>
      <c r="EM87">
        <v>479.72</v>
      </c>
      <c r="EN87">
        <v>408.66</v>
      </c>
      <c r="EO87">
        <v>382.23</v>
      </c>
      <c r="EP87">
        <v>514.15</v>
      </c>
      <c r="EQ87">
        <v>441.7</v>
      </c>
      <c r="ER87">
        <v>370.09</v>
      </c>
      <c r="ES87">
        <v>451.93</v>
      </c>
      <c r="ET87">
        <v>381.45</v>
      </c>
      <c r="EU87">
        <v>398.9</v>
      </c>
      <c r="EV87">
        <v>372.1</v>
      </c>
      <c r="EW87">
        <v>405.97</v>
      </c>
      <c r="EX87">
        <v>404.39</v>
      </c>
      <c r="EY87">
        <v>437.22</v>
      </c>
      <c r="EZ87">
        <v>387.63</v>
      </c>
      <c r="FA87">
        <v>389.03</v>
      </c>
      <c r="FB87">
        <v>394.27</v>
      </c>
      <c r="FC87">
        <v>396.26</v>
      </c>
      <c r="FD87">
        <v>391.38</v>
      </c>
      <c r="FE87">
        <v>463.24</v>
      </c>
      <c r="FF87">
        <v>366.24</v>
      </c>
      <c r="FG87">
        <v>444.74</v>
      </c>
      <c r="FH87">
        <v>403.41</v>
      </c>
      <c r="FI87">
        <v>503.59</v>
      </c>
      <c r="FJ87">
        <v>445.92</v>
      </c>
      <c r="FK87">
        <v>401.32</v>
      </c>
      <c r="FL87">
        <v>819.35</v>
      </c>
      <c r="FM87">
        <v>784.56</v>
      </c>
      <c r="FN87">
        <v>1133.75</v>
      </c>
      <c r="FO87">
        <v>1090.42</v>
      </c>
      <c r="FP87">
        <v>704.47</v>
      </c>
      <c r="FQ87">
        <v>678.54</v>
      </c>
      <c r="FR87">
        <v>669.2</v>
      </c>
      <c r="FS87">
        <v>810.81</v>
      </c>
      <c r="FT87">
        <v>914.67</v>
      </c>
      <c r="FU87">
        <v>878.39</v>
      </c>
      <c r="FV87">
        <v>1133.52</v>
      </c>
      <c r="FW87">
        <v>1164.1300000000001</v>
      </c>
      <c r="FX87">
        <v>991.1</v>
      </c>
      <c r="FY87">
        <v>774.14</v>
      </c>
      <c r="FZ87">
        <v>911.74</v>
      </c>
      <c r="GA87">
        <v>892.02</v>
      </c>
      <c r="GB87">
        <v>707.31</v>
      </c>
      <c r="GC87">
        <v>859.55</v>
      </c>
      <c r="GD87">
        <v>780.91</v>
      </c>
      <c r="GE87">
        <v>798.54</v>
      </c>
      <c r="GF87">
        <v>824.59</v>
      </c>
      <c r="GG87">
        <v>923.56</v>
      </c>
      <c r="GH87">
        <v>870.25</v>
      </c>
      <c r="GI87">
        <v>771.42</v>
      </c>
      <c r="GJ87">
        <v>830.68</v>
      </c>
      <c r="GK87">
        <v>767.91</v>
      </c>
      <c r="GL87">
        <v>1062.3900000000001</v>
      </c>
      <c r="GM87">
        <v>786.79</v>
      </c>
      <c r="GN87">
        <v>805.45</v>
      </c>
      <c r="GO87">
        <v>728.27</v>
      </c>
      <c r="GP87">
        <v>831.63</v>
      </c>
      <c r="GQ87">
        <v>882.81</v>
      </c>
      <c r="GR87">
        <v>708.5</v>
      </c>
      <c r="GS87">
        <v>0.16</v>
      </c>
      <c r="GT87">
        <v>0.27</v>
      </c>
      <c r="GU87">
        <v>0.48</v>
      </c>
      <c r="GV87">
        <v>0.48</v>
      </c>
      <c r="GW87">
        <v>0.37</v>
      </c>
      <c r="GX87">
        <v>1.35</v>
      </c>
      <c r="GY87">
        <v>0.01</v>
      </c>
      <c r="GZ87">
        <v>0.34</v>
      </c>
      <c r="HA87">
        <v>0.38</v>
      </c>
      <c r="HB87">
        <v>0.09</v>
      </c>
      <c r="HC87">
        <v>-0.22</v>
      </c>
      <c r="HD87">
        <v>0.04</v>
      </c>
      <c r="HE87">
        <v>-0.21</v>
      </c>
      <c r="HF87">
        <v>0.06</v>
      </c>
      <c r="HG87">
        <v>0.7</v>
      </c>
      <c r="HH87">
        <v>0.12</v>
      </c>
      <c r="HI87">
        <v>0.57999999999999996</v>
      </c>
      <c r="HJ87">
        <v>-0.25</v>
      </c>
      <c r="HK87">
        <v>0.22</v>
      </c>
      <c r="HL87">
        <v>0.01</v>
      </c>
      <c r="HM87">
        <v>0.01</v>
      </c>
      <c r="HN87">
        <v>-0.13</v>
      </c>
      <c r="HO87">
        <v>-0.15</v>
      </c>
      <c r="HP87">
        <v>0.08</v>
      </c>
      <c r="HQ87">
        <v>0.1</v>
      </c>
      <c r="HR87">
        <v>0.14000000000000001</v>
      </c>
      <c r="HS87">
        <v>0.31</v>
      </c>
      <c r="HT87">
        <v>-0.2</v>
      </c>
      <c r="HU87">
        <v>0.96</v>
      </c>
      <c r="HV87">
        <v>0.11</v>
      </c>
      <c r="HW87">
        <v>0.61</v>
      </c>
      <c r="HX87">
        <v>2.4700000000000002</v>
      </c>
      <c r="HY87">
        <v>-0.01</v>
      </c>
      <c r="HZ87">
        <v>3.14</v>
      </c>
      <c r="IA87">
        <v>2.2799999999999998</v>
      </c>
      <c r="IB87">
        <v>3.47</v>
      </c>
      <c r="IC87">
        <v>3.8</v>
      </c>
      <c r="ID87">
        <v>4.6500000000000004</v>
      </c>
      <c r="IE87">
        <v>2.17</v>
      </c>
      <c r="IF87">
        <v>0.14000000000000001</v>
      </c>
      <c r="IG87">
        <v>3.54</v>
      </c>
      <c r="IH87">
        <v>3.81</v>
      </c>
      <c r="II87">
        <v>3.7</v>
      </c>
      <c r="IJ87">
        <v>4.4400000000000004</v>
      </c>
      <c r="IK87">
        <v>2.16</v>
      </c>
      <c r="IL87">
        <v>3.36</v>
      </c>
      <c r="IM87">
        <v>3.4</v>
      </c>
      <c r="IN87">
        <v>4.07</v>
      </c>
      <c r="IO87">
        <v>2.4700000000000002</v>
      </c>
      <c r="IP87">
        <v>4.03</v>
      </c>
      <c r="IQ87">
        <v>2.39</v>
      </c>
      <c r="IR87">
        <v>4.59</v>
      </c>
      <c r="IS87">
        <v>2.91</v>
      </c>
      <c r="IT87">
        <v>4.29</v>
      </c>
      <c r="IU87">
        <v>2.14</v>
      </c>
      <c r="IV87">
        <v>3.51</v>
      </c>
      <c r="IW87">
        <v>2.0299999999999998</v>
      </c>
      <c r="IX87">
        <v>3.19</v>
      </c>
      <c r="IY87">
        <v>1.86</v>
      </c>
      <c r="IZ87">
        <v>5.58</v>
      </c>
      <c r="JA87">
        <v>2.95</v>
      </c>
      <c r="JB87">
        <v>3.28</v>
      </c>
      <c r="JC87">
        <v>3.85</v>
      </c>
      <c r="JD87">
        <v>1.5</v>
      </c>
      <c r="JE87">
        <v>4.45</v>
      </c>
      <c r="JF87">
        <v>3.61</v>
      </c>
      <c r="JG87">
        <v>3.75</v>
      </c>
      <c r="JH87">
        <v>2.37</v>
      </c>
      <c r="JI87">
        <v>3.07</v>
      </c>
      <c r="JJ87">
        <v>4.5999999999999996</v>
      </c>
      <c r="JK87">
        <v>4.25</v>
      </c>
      <c r="JL87">
        <v>2.17</v>
      </c>
      <c r="JM87">
        <v>-0.01</v>
      </c>
      <c r="JN87">
        <v>3.64</v>
      </c>
      <c r="JO87">
        <v>6.58</v>
      </c>
      <c r="JP87">
        <v>4.57</v>
      </c>
      <c r="JQ87">
        <v>5</v>
      </c>
      <c r="JR87">
        <v>5.71</v>
      </c>
      <c r="JS87">
        <v>3.71</v>
      </c>
      <c r="JT87">
        <v>6.59</v>
      </c>
      <c r="JU87">
        <v>4.3499999999999996</v>
      </c>
      <c r="JV87">
        <v>5.43</v>
      </c>
      <c r="JW87">
        <v>4.08</v>
      </c>
      <c r="JX87">
        <v>2.21</v>
      </c>
      <c r="JY87">
        <v>4.18</v>
      </c>
      <c r="JZ87">
        <v>2.94</v>
      </c>
      <c r="KA87">
        <v>4.1399999999999997</v>
      </c>
      <c r="KB87">
        <v>4.57</v>
      </c>
      <c r="KC87">
        <v>3.62</v>
      </c>
      <c r="KD87">
        <v>1.95</v>
      </c>
      <c r="KE87">
        <v>5.4</v>
      </c>
      <c r="KF87">
        <v>6.23</v>
      </c>
      <c r="KG87">
        <v>6.26</v>
      </c>
      <c r="KH87">
        <v>3.09</v>
      </c>
      <c r="KI87">
        <v>3.89</v>
      </c>
      <c r="KJ87">
        <v>4.16</v>
      </c>
      <c r="KK87">
        <v>1.58</v>
      </c>
      <c r="KL87">
        <v>4.5199999999999996</v>
      </c>
      <c r="KM87">
        <v>5.83</v>
      </c>
    </row>
    <row r="88" spans="1:299" x14ac:dyDescent="0.25">
      <c r="A88">
        <v>86</v>
      </c>
      <c r="B88" s="1">
        <v>43040</v>
      </c>
      <c r="C88">
        <v>1064.76</v>
      </c>
      <c r="D88">
        <v>1066.1300000000001</v>
      </c>
      <c r="E88">
        <v>1108.42</v>
      </c>
      <c r="F88">
        <v>1171.82</v>
      </c>
      <c r="G88">
        <v>1032.67</v>
      </c>
      <c r="H88">
        <v>1112.0899999999999</v>
      </c>
      <c r="I88">
        <v>1048.23</v>
      </c>
      <c r="J88">
        <v>1053.4100000000001</v>
      </c>
      <c r="K88">
        <v>1124.83</v>
      </c>
      <c r="L88">
        <v>988.82</v>
      </c>
      <c r="M88">
        <v>1015.31</v>
      </c>
      <c r="N88">
        <v>1013.77</v>
      </c>
      <c r="O88">
        <v>990.83</v>
      </c>
      <c r="P88">
        <v>941.56</v>
      </c>
      <c r="Q88">
        <v>1034.83</v>
      </c>
      <c r="R88">
        <v>971.01</v>
      </c>
      <c r="S88">
        <v>987.52</v>
      </c>
      <c r="T88">
        <v>931.68</v>
      </c>
      <c r="U88">
        <v>984.43</v>
      </c>
      <c r="V88">
        <v>1110.0899999999999</v>
      </c>
      <c r="W88">
        <v>1000.83</v>
      </c>
      <c r="X88">
        <v>968.82</v>
      </c>
      <c r="Y88">
        <v>1190.83</v>
      </c>
      <c r="Z88">
        <v>1154.8</v>
      </c>
      <c r="AA88">
        <v>1103.97</v>
      </c>
      <c r="AB88">
        <v>1077.96</v>
      </c>
      <c r="AC88">
        <v>1198.79</v>
      </c>
      <c r="AD88">
        <v>1056.26</v>
      </c>
      <c r="AE88">
        <v>1081.8399999999999</v>
      </c>
      <c r="AF88">
        <v>1063.1600000000001</v>
      </c>
      <c r="AG88">
        <v>1079.28</v>
      </c>
      <c r="AH88">
        <v>1067.3</v>
      </c>
      <c r="AI88">
        <v>1118.4000000000001</v>
      </c>
      <c r="AJ88">
        <v>544.19000000000005</v>
      </c>
      <c r="AK88">
        <v>579.63</v>
      </c>
      <c r="AL88">
        <v>612.29999999999995</v>
      </c>
      <c r="AM88">
        <v>642.30999999999995</v>
      </c>
      <c r="AN88">
        <v>565.46</v>
      </c>
      <c r="AO88">
        <v>556.78</v>
      </c>
      <c r="AP88">
        <v>567.19000000000005</v>
      </c>
      <c r="AQ88">
        <v>586.30999999999995</v>
      </c>
      <c r="AR88">
        <v>615.73</v>
      </c>
      <c r="AS88">
        <v>533.17999999999995</v>
      </c>
      <c r="AT88">
        <v>557.32000000000005</v>
      </c>
      <c r="AU88">
        <v>573.39</v>
      </c>
      <c r="AV88">
        <v>553.20000000000005</v>
      </c>
      <c r="AW88">
        <v>524.73</v>
      </c>
      <c r="AX88">
        <v>567.91</v>
      </c>
      <c r="AY88">
        <v>515.75</v>
      </c>
      <c r="AZ88">
        <v>546.04</v>
      </c>
      <c r="BA88">
        <v>504.45</v>
      </c>
      <c r="BB88">
        <v>506.08</v>
      </c>
      <c r="BC88">
        <v>536.86</v>
      </c>
      <c r="BD88">
        <v>521.71</v>
      </c>
      <c r="BE88">
        <v>489.87</v>
      </c>
      <c r="BF88">
        <v>554.48</v>
      </c>
      <c r="BG88">
        <v>542.71</v>
      </c>
      <c r="BH88">
        <v>536.11</v>
      </c>
      <c r="BI88">
        <v>501.71</v>
      </c>
      <c r="BJ88">
        <v>561.07000000000005</v>
      </c>
      <c r="BK88">
        <v>569.80999999999995</v>
      </c>
      <c r="BL88">
        <v>587.9</v>
      </c>
      <c r="BM88">
        <v>589.86</v>
      </c>
      <c r="BN88">
        <v>574.39</v>
      </c>
      <c r="BO88">
        <v>581.34</v>
      </c>
      <c r="BP88">
        <v>613.83000000000004</v>
      </c>
      <c r="BQ88">
        <v>520.57000000000005</v>
      </c>
      <c r="BR88">
        <v>486.5</v>
      </c>
      <c r="BS88">
        <v>496.12</v>
      </c>
      <c r="BT88">
        <v>529.51</v>
      </c>
      <c r="BU88">
        <v>467.21</v>
      </c>
      <c r="BV88">
        <v>555.30999999999995</v>
      </c>
      <c r="BW88">
        <v>481.04</v>
      </c>
      <c r="BX88">
        <v>467.1</v>
      </c>
      <c r="BY88">
        <v>509.1</v>
      </c>
      <c r="BZ88">
        <v>455.64</v>
      </c>
      <c r="CA88">
        <v>457.99</v>
      </c>
      <c r="CB88">
        <v>440.38</v>
      </c>
      <c r="CC88">
        <v>437.63</v>
      </c>
      <c r="CD88">
        <v>416.83</v>
      </c>
      <c r="CE88">
        <v>466.92</v>
      </c>
      <c r="CF88">
        <v>455.26</v>
      </c>
      <c r="CG88">
        <v>441.48</v>
      </c>
      <c r="CH88">
        <v>427.23</v>
      </c>
      <c r="CI88">
        <v>478.35</v>
      </c>
      <c r="CJ88">
        <v>573.23</v>
      </c>
      <c r="CK88">
        <v>479.12</v>
      </c>
      <c r="CL88">
        <v>478.95</v>
      </c>
      <c r="CM88">
        <v>636.35</v>
      </c>
      <c r="CN88">
        <v>612.09</v>
      </c>
      <c r="CO88">
        <v>567.86</v>
      </c>
      <c r="CP88">
        <v>576.25</v>
      </c>
      <c r="CQ88">
        <v>637.72</v>
      </c>
      <c r="CR88">
        <v>486.45</v>
      </c>
      <c r="CS88">
        <v>493.94</v>
      </c>
      <c r="CT88">
        <v>473.3</v>
      </c>
      <c r="CU88">
        <v>504.89</v>
      </c>
      <c r="CV88">
        <v>485.96</v>
      </c>
      <c r="CW88">
        <v>504.57</v>
      </c>
      <c r="CX88">
        <v>533</v>
      </c>
      <c r="CY88">
        <v>531.22</v>
      </c>
      <c r="CZ88">
        <v>617.98</v>
      </c>
      <c r="DA88">
        <v>621.99</v>
      </c>
      <c r="DB88">
        <v>505.6</v>
      </c>
      <c r="DC88">
        <v>461.86</v>
      </c>
      <c r="DD88">
        <v>502.44</v>
      </c>
      <c r="DE88">
        <v>511.7</v>
      </c>
      <c r="DF88">
        <v>591.46</v>
      </c>
      <c r="DG88">
        <v>534.12</v>
      </c>
      <c r="DH88">
        <v>534.84</v>
      </c>
      <c r="DI88">
        <v>673.69</v>
      </c>
      <c r="DJ88">
        <v>572.26</v>
      </c>
      <c r="DK88">
        <v>474.59</v>
      </c>
      <c r="DL88">
        <v>572.20000000000005</v>
      </c>
      <c r="DM88">
        <v>519.16</v>
      </c>
      <c r="DN88">
        <v>493.45</v>
      </c>
      <c r="DO88">
        <v>495.19</v>
      </c>
      <c r="DP88">
        <v>521.05999999999995</v>
      </c>
      <c r="DQ88">
        <v>531.33000000000004</v>
      </c>
      <c r="DR88">
        <v>550.79999999999995</v>
      </c>
      <c r="DS88">
        <v>537.35</v>
      </c>
      <c r="DT88">
        <v>542.72</v>
      </c>
      <c r="DU88">
        <v>521.66999999999996</v>
      </c>
      <c r="DV88">
        <v>527.95000000000005</v>
      </c>
      <c r="DW88">
        <v>515.54999999999995</v>
      </c>
      <c r="DX88">
        <v>649.4</v>
      </c>
      <c r="DY88">
        <v>479.5</v>
      </c>
      <c r="DZ88">
        <v>552.35</v>
      </c>
      <c r="EA88">
        <v>499.88</v>
      </c>
      <c r="EB88">
        <v>615.78</v>
      </c>
      <c r="EC88">
        <v>563.78</v>
      </c>
      <c r="ED88">
        <v>493.85</v>
      </c>
      <c r="EE88">
        <v>412.28</v>
      </c>
      <c r="EF88">
        <v>428.29</v>
      </c>
      <c r="EG88">
        <v>466.26</v>
      </c>
      <c r="EH88">
        <v>466.58</v>
      </c>
      <c r="EI88">
        <v>417.44</v>
      </c>
      <c r="EJ88">
        <v>366.47</v>
      </c>
      <c r="EK88">
        <v>422.21</v>
      </c>
      <c r="EL88">
        <v>403.59</v>
      </c>
      <c r="EM88">
        <v>481.78</v>
      </c>
      <c r="EN88">
        <v>411.4</v>
      </c>
      <c r="EO88">
        <v>383.57</v>
      </c>
      <c r="EP88">
        <v>519.45000000000005</v>
      </c>
      <c r="EQ88">
        <v>445.32</v>
      </c>
      <c r="ER88">
        <v>370.69</v>
      </c>
      <c r="ES88">
        <v>451.66</v>
      </c>
      <c r="ET88">
        <v>384.35</v>
      </c>
      <c r="EU88">
        <v>404.29</v>
      </c>
      <c r="EV88">
        <v>376.56</v>
      </c>
      <c r="EW88">
        <v>408.93</v>
      </c>
      <c r="EX88">
        <v>407.42</v>
      </c>
      <c r="EY88">
        <v>437.97</v>
      </c>
      <c r="EZ88">
        <v>389.96</v>
      </c>
      <c r="FA88">
        <v>390.82</v>
      </c>
      <c r="FB88">
        <v>399.08</v>
      </c>
      <c r="FC88">
        <v>397.96</v>
      </c>
      <c r="FD88">
        <v>392.48</v>
      </c>
      <c r="FE88">
        <v>465.88</v>
      </c>
      <c r="FF88">
        <v>368.08</v>
      </c>
      <c r="FG88">
        <v>447.85</v>
      </c>
      <c r="FH88">
        <v>408.21</v>
      </c>
      <c r="FI88">
        <v>502.18</v>
      </c>
      <c r="FJ88">
        <v>449.76</v>
      </c>
      <c r="FK88">
        <v>407.01</v>
      </c>
      <c r="FL88">
        <v>821.65</v>
      </c>
      <c r="FM88">
        <v>784.4</v>
      </c>
      <c r="FN88">
        <v>1133.75</v>
      </c>
      <c r="FO88">
        <v>1090.42</v>
      </c>
      <c r="FP88">
        <v>704.47</v>
      </c>
      <c r="FQ88">
        <v>678.54</v>
      </c>
      <c r="FR88">
        <v>669.2</v>
      </c>
      <c r="FS88">
        <v>808.86</v>
      </c>
      <c r="FT88">
        <v>914.67</v>
      </c>
      <c r="FU88">
        <v>881.38</v>
      </c>
      <c r="FV88">
        <v>1133.52</v>
      </c>
      <c r="FW88">
        <v>1159.94</v>
      </c>
      <c r="FX88">
        <v>991.1</v>
      </c>
      <c r="FY88">
        <v>775.61</v>
      </c>
      <c r="FZ88">
        <v>911.74</v>
      </c>
      <c r="GA88">
        <v>909.33</v>
      </c>
      <c r="GB88">
        <v>704.69</v>
      </c>
      <c r="GC88">
        <v>859.55</v>
      </c>
      <c r="GD88">
        <v>781.85</v>
      </c>
      <c r="GE88">
        <v>800.21</v>
      </c>
      <c r="GF88">
        <v>824.43</v>
      </c>
      <c r="GG88">
        <v>923.56</v>
      </c>
      <c r="GH88">
        <v>870.25</v>
      </c>
      <c r="GI88">
        <v>774.58</v>
      </c>
      <c r="GJ88">
        <v>830.51</v>
      </c>
      <c r="GK88">
        <v>767.91</v>
      </c>
      <c r="GL88">
        <v>1060.79</v>
      </c>
      <c r="GM88">
        <v>787.66</v>
      </c>
      <c r="GN88">
        <v>815.36</v>
      </c>
      <c r="GO88">
        <v>728.27</v>
      </c>
      <c r="GP88">
        <v>865.48</v>
      </c>
      <c r="GQ88">
        <v>882.81</v>
      </c>
      <c r="GR88">
        <v>708.5</v>
      </c>
      <c r="GS88">
        <v>0.48</v>
      </c>
      <c r="GT88">
        <v>0.34</v>
      </c>
      <c r="GU88">
        <v>0.52</v>
      </c>
      <c r="GV88">
        <v>0.15</v>
      </c>
      <c r="GW88">
        <v>0.23</v>
      </c>
      <c r="GX88">
        <v>0.19</v>
      </c>
      <c r="GY88">
        <v>0.47</v>
      </c>
      <c r="GZ88">
        <v>0.13</v>
      </c>
      <c r="HA88">
        <v>0.24</v>
      </c>
      <c r="HB88">
        <v>0.51</v>
      </c>
      <c r="HC88">
        <v>0.19</v>
      </c>
      <c r="HD88">
        <v>0.42</v>
      </c>
      <c r="HE88">
        <v>0.46</v>
      </c>
      <c r="HF88">
        <v>0.17</v>
      </c>
      <c r="HG88">
        <v>-0.03</v>
      </c>
      <c r="HH88">
        <v>1.31</v>
      </c>
      <c r="HI88">
        <v>0.56999999999999995</v>
      </c>
      <c r="HJ88">
        <v>0.65</v>
      </c>
      <c r="HK88">
        <v>0.44</v>
      </c>
      <c r="HL88">
        <v>0.47</v>
      </c>
      <c r="HM88">
        <v>0.08</v>
      </c>
      <c r="HN88">
        <v>0.31</v>
      </c>
      <c r="HO88">
        <v>0.21</v>
      </c>
      <c r="HP88">
        <v>0.79</v>
      </c>
      <c r="HQ88">
        <v>0.2</v>
      </c>
      <c r="HR88">
        <v>0.13</v>
      </c>
      <c r="HS88">
        <v>0.19</v>
      </c>
      <c r="HT88">
        <v>0.32</v>
      </c>
      <c r="HU88">
        <v>0.94</v>
      </c>
      <c r="HV88">
        <v>0.66</v>
      </c>
      <c r="HW88">
        <v>1.71</v>
      </c>
      <c r="HX88">
        <v>0.47</v>
      </c>
      <c r="HY88">
        <v>0.77</v>
      </c>
      <c r="HZ88">
        <v>3.64</v>
      </c>
      <c r="IA88">
        <v>2.62</v>
      </c>
      <c r="IB88">
        <v>4.01</v>
      </c>
      <c r="IC88">
        <v>3.95</v>
      </c>
      <c r="ID88">
        <v>4.8899999999999997</v>
      </c>
      <c r="IE88">
        <v>2.37</v>
      </c>
      <c r="IF88">
        <v>0.61</v>
      </c>
      <c r="IG88">
        <v>3.67</v>
      </c>
      <c r="IH88">
        <v>4.0599999999999996</v>
      </c>
      <c r="II88">
        <v>4.2300000000000004</v>
      </c>
      <c r="IJ88">
        <v>4.6399999999999997</v>
      </c>
      <c r="IK88">
        <v>2.59</v>
      </c>
      <c r="IL88">
        <v>3.84</v>
      </c>
      <c r="IM88">
        <v>3.57</v>
      </c>
      <c r="IN88">
        <v>4.04</v>
      </c>
      <c r="IO88">
        <v>3.82</v>
      </c>
      <c r="IP88">
        <v>4.62</v>
      </c>
      <c r="IQ88">
        <v>3.05</v>
      </c>
      <c r="IR88">
        <v>5.05</v>
      </c>
      <c r="IS88">
        <v>3.4</v>
      </c>
      <c r="IT88">
        <v>4.37</v>
      </c>
      <c r="IU88">
        <v>2.46</v>
      </c>
      <c r="IV88">
        <v>3.73</v>
      </c>
      <c r="IW88">
        <v>2.83</v>
      </c>
      <c r="IX88">
        <v>3.39</v>
      </c>
      <c r="IY88">
        <v>1.99</v>
      </c>
      <c r="IZ88">
        <v>5.78</v>
      </c>
      <c r="JA88">
        <v>3.28</v>
      </c>
      <c r="JB88">
        <v>4.25</v>
      </c>
      <c r="JC88">
        <v>4.53</v>
      </c>
      <c r="JD88">
        <v>3.23</v>
      </c>
      <c r="JE88">
        <v>4.9400000000000004</v>
      </c>
      <c r="JF88">
        <v>4.4000000000000004</v>
      </c>
      <c r="JG88">
        <v>4.1500000000000004</v>
      </c>
      <c r="JH88">
        <v>2.84</v>
      </c>
      <c r="JI88">
        <v>3.37</v>
      </c>
      <c r="JJ88">
        <v>4.0599999999999996</v>
      </c>
      <c r="JK88">
        <v>4.7</v>
      </c>
      <c r="JL88">
        <v>2.38</v>
      </c>
      <c r="JM88">
        <v>0.84</v>
      </c>
      <c r="JN88">
        <v>3.44</v>
      </c>
      <c r="JO88">
        <v>6.8</v>
      </c>
      <c r="JP88">
        <v>4.55</v>
      </c>
      <c r="JQ88">
        <v>4.59</v>
      </c>
      <c r="JR88">
        <v>5.77</v>
      </c>
      <c r="JS88">
        <v>4.2699999999999996</v>
      </c>
      <c r="JT88">
        <v>6.74</v>
      </c>
      <c r="JU88">
        <v>4.1100000000000003</v>
      </c>
      <c r="JV88">
        <v>4.24</v>
      </c>
      <c r="JW88">
        <v>4.82</v>
      </c>
      <c r="JX88">
        <v>3.06</v>
      </c>
      <c r="JY88">
        <v>4.5199999999999996</v>
      </c>
      <c r="JZ88">
        <v>3.58</v>
      </c>
      <c r="KA88">
        <v>4.5599999999999996</v>
      </c>
      <c r="KB88">
        <v>3.69</v>
      </c>
      <c r="KC88">
        <v>4.08</v>
      </c>
      <c r="KD88">
        <v>2.87</v>
      </c>
      <c r="KE88">
        <v>5.55</v>
      </c>
      <c r="KF88">
        <v>6.56</v>
      </c>
      <c r="KG88">
        <v>6.05</v>
      </c>
      <c r="KH88">
        <v>3.35</v>
      </c>
      <c r="KI88">
        <v>4.7300000000000004</v>
      </c>
      <c r="KJ88">
        <v>4.96</v>
      </c>
      <c r="KK88">
        <v>2.79</v>
      </c>
      <c r="KL88">
        <v>5</v>
      </c>
      <c r="KM88">
        <v>6.72</v>
      </c>
    </row>
    <row r="89" spans="1:299" x14ac:dyDescent="0.25">
      <c r="A89">
        <v>87</v>
      </c>
      <c r="B89" s="1">
        <v>43070</v>
      </c>
      <c r="C89">
        <v>1066.68</v>
      </c>
      <c r="D89">
        <v>1065.6300000000001</v>
      </c>
      <c r="E89">
        <v>1110.8800000000001</v>
      </c>
      <c r="F89">
        <v>1175.3</v>
      </c>
      <c r="G89">
        <v>1031.1199999999999</v>
      </c>
      <c r="H89">
        <v>1111.54</v>
      </c>
      <c r="I89">
        <v>1047.55</v>
      </c>
      <c r="J89">
        <v>1053.7</v>
      </c>
      <c r="K89">
        <v>1121.6600000000001</v>
      </c>
      <c r="L89">
        <v>991.97</v>
      </c>
      <c r="M89">
        <v>1016.21</v>
      </c>
      <c r="N89">
        <v>1013.74</v>
      </c>
      <c r="O89">
        <v>993.49</v>
      </c>
      <c r="P89">
        <v>963.98</v>
      </c>
      <c r="Q89">
        <v>1037.74</v>
      </c>
      <c r="R89">
        <v>976.72</v>
      </c>
      <c r="S89">
        <v>987.64</v>
      </c>
      <c r="T89">
        <v>934.7</v>
      </c>
      <c r="U89">
        <v>984.88</v>
      </c>
      <c r="V89">
        <v>1111.8699999999999</v>
      </c>
      <c r="W89">
        <v>999.95</v>
      </c>
      <c r="X89">
        <v>971.75</v>
      </c>
      <c r="Y89">
        <v>1193.3599999999999</v>
      </c>
      <c r="Z89">
        <v>1157.79</v>
      </c>
      <c r="AA89">
        <v>1105.3900000000001</v>
      </c>
      <c r="AB89">
        <v>1078.3499999999999</v>
      </c>
      <c r="AC89">
        <v>1201.45</v>
      </c>
      <c r="AD89">
        <v>1058.21</v>
      </c>
      <c r="AE89">
        <v>1083.05</v>
      </c>
      <c r="AF89">
        <v>1060.03</v>
      </c>
      <c r="AG89">
        <v>1079.1600000000001</v>
      </c>
      <c r="AH89">
        <v>1069.48</v>
      </c>
      <c r="AI89">
        <v>1123.01</v>
      </c>
      <c r="AJ89">
        <v>544.97</v>
      </c>
      <c r="AK89">
        <v>579.04999999999995</v>
      </c>
      <c r="AL89">
        <v>614.76</v>
      </c>
      <c r="AM89">
        <v>645.79</v>
      </c>
      <c r="AN89">
        <v>563.91</v>
      </c>
      <c r="AO89">
        <v>556.23</v>
      </c>
      <c r="AP89">
        <v>566.51</v>
      </c>
      <c r="AQ89">
        <v>585.46</v>
      </c>
      <c r="AR89">
        <v>612.55999999999995</v>
      </c>
      <c r="AS89">
        <v>534.76</v>
      </c>
      <c r="AT89">
        <v>558.22</v>
      </c>
      <c r="AU89">
        <v>573.35</v>
      </c>
      <c r="AV89">
        <v>555.86</v>
      </c>
      <c r="AW89">
        <v>522.67999999999995</v>
      </c>
      <c r="AX89">
        <v>570.82000000000005</v>
      </c>
      <c r="AY89">
        <v>521.46</v>
      </c>
      <c r="AZ89">
        <v>546.16</v>
      </c>
      <c r="BA89">
        <v>507.48</v>
      </c>
      <c r="BB89">
        <v>505.63</v>
      </c>
      <c r="BC89">
        <v>536.97</v>
      </c>
      <c r="BD89">
        <v>520.75</v>
      </c>
      <c r="BE89">
        <v>495.78</v>
      </c>
      <c r="BF89">
        <v>557.01</v>
      </c>
      <c r="BG89">
        <v>542.04</v>
      </c>
      <c r="BH89">
        <v>537.53</v>
      </c>
      <c r="BI89">
        <v>502.1</v>
      </c>
      <c r="BJ89">
        <v>563.74</v>
      </c>
      <c r="BK89">
        <v>571.76</v>
      </c>
      <c r="BL89">
        <v>589.11</v>
      </c>
      <c r="BM89">
        <v>586.73</v>
      </c>
      <c r="BN89">
        <v>574.27</v>
      </c>
      <c r="BO89">
        <v>583.52</v>
      </c>
      <c r="BP89">
        <v>618.44000000000005</v>
      </c>
      <c r="BQ89">
        <v>521.71</v>
      </c>
      <c r="BR89">
        <v>486.58</v>
      </c>
      <c r="BS89">
        <v>496.12</v>
      </c>
      <c r="BT89">
        <v>529.51</v>
      </c>
      <c r="BU89">
        <v>467.21</v>
      </c>
      <c r="BV89">
        <v>555.30999999999995</v>
      </c>
      <c r="BW89">
        <v>481.04</v>
      </c>
      <c r="BX89">
        <v>468.24</v>
      </c>
      <c r="BY89">
        <v>509.1</v>
      </c>
      <c r="BZ89">
        <v>457.21</v>
      </c>
      <c r="CA89">
        <v>457.99</v>
      </c>
      <c r="CB89">
        <v>440.39</v>
      </c>
      <c r="CC89">
        <v>437.63</v>
      </c>
      <c r="CD89">
        <v>441.3</v>
      </c>
      <c r="CE89">
        <v>466.92</v>
      </c>
      <c r="CF89">
        <v>455.26</v>
      </c>
      <c r="CG89">
        <v>441.48</v>
      </c>
      <c r="CH89">
        <v>427.22</v>
      </c>
      <c r="CI89">
        <v>479.25</v>
      </c>
      <c r="CJ89">
        <v>574.9</v>
      </c>
      <c r="CK89">
        <v>479.2</v>
      </c>
      <c r="CL89">
        <v>475.97</v>
      </c>
      <c r="CM89">
        <v>636.35</v>
      </c>
      <c r="CN89">
        <v>615.75</v>
      </c>
      <c r="CO89">
        <v>567.86</v>
      </c>
      <c r="CP89">
        <v>576.25</v>
      </c>
      <c r="CQ89">
        <v>637.71</v>
      </c>
      <c r="CR89">
        <v>486.45</v>
      </c>
      <c r="CS89">
        <v>493.94</v>
      </c>
      <c r="CT89">
        <v>473.3</v>
      </c>
      <c r="CU89">
        <v>504.89</v>
      </c>
      <c r="CV89">
        <v>485.96</v>
      </c>
      <c r="CW89">
        <v>504.57</v>
      </c>
      <c r="CX89">
        <v>533.96</v>
      </c>
      <c r="CY89">
        <v>530.95000000000005</v>
      </c>
      <c r="CZ89">
        <v>619.34</v>
      </c>
      <c r="DA89">
        <v>623.86</v>
      </c>
      <c r="DB89">
        <v>504.84</v>
      </c>
      <c r="DC89">
        <v>461.63</v>
      </c>
      <c r="DD89">
        <v>502.13</v>
      </c>
      <c r="DE89">
        <v>511.85</v>
      </c>
      <c r="DF89">
        <v>589.79999999999995</v>
      </c>
      <c r="DG89">
        <v>535.83000000000004</v>
      </c>
      <c r="DH89">
        <v>535.32000000000005</v>
      </c>
      <c r="DI89">
        <v>673.69</v>
      </c>
      <c r="DJ89">
        <v>573.79999999999995</v>
      </c>
      <c r="DK89">
        <v>485.88</v>
      </c>
      <c r="DL89">
        <v>573.80999999999995</v>
      </c>
      <c r="DM89">
        <v>522.22</v>
      </c>
      <c r="DN89">
        <v>493.5</v>
      </c>
      <c r="DO89">
        <v>496.77</v>
      </c>
      <c r="DP89">
        <v>521.32000000000005</v>
      </c>
      <c r="DQ89">
        <v>532.17999999999995</v>
      </c>
      <c r="DR89">
        <v>550.30999999999995</v>
      </c>
      <c r="DS89">
        <v>538.96</v>
      </c>
      <c r="DT89">
        <v>543.86</v>
      </c>
      <c r="DU89">
        <v>523.02</v>
      </c>
      <c r="DV89">
        <v>528.63</v>
      </c>
      <c r="DW89">
        <v>515.76</v>
      </c>
      <c r="DX89">
        <v>650.83000000000004</v>
      </c>
      <c r="DY89">
        <v>480.37</v>
      </c>
      <c r="DZ89">
        <v>552.95000000000005</v>
      </c>
      <c r="EA89">
        <v>498.43</v>
      </c>
      <c r="EB89">
        <v>615.72</v>
      </c>
      <c r="EC89">
        <v>564.91</v>
      </c>
      <c r="ED89">
        <v>495.87</v>
      </c>
      <c r="EE89">
        <v>412.86</v>
      </c>
      <c r="EF89">
        <v>427.86</v>
      </c>
      <c r="EG89">
        <v>468.12</v>
      </c>
      <c r="EH89">
        <v>469.1</v>
      </c>
      <c r="EI89">
        <v>416.31</v>
      </c>
      <c r="EJ89">
        <v>366.1</v>
      </c>
      <c r="EK89">
        <v>421.7</v>
      </c>
      <c r="EL89">
        <v>402.98</v>
      </c>
      <c r="EM89">
        <v>479.32</v>
      </c>
      <c r="EN89">
        <v>412.64</v>
      </c>
      <c r="EO89">
        <v>384.18</v>
      </c>
      <c r="EP89">
        <v>519.39</v>
      </c>
      <c r="EQ89">
        <v>447.46</v>
      </c>
      <c r="ER89">
        <v>369.24</v>
      </c>
      <c r="ES89">
        <v>453.96</v>
      </c>
      <c r="ET89">
        <v>388.61</v>
      </c>
      <c r="EU89">
        <v>404.37</v>
      </c>
      <c r="EV89">
        <v>378.82</v>
      </c>
      <c r="EW89">
        <v>408.57</v>
      </c>
      <c r="EX89">
        <v>407.5</v>
      </c>
      <c r="EY89">
        <v>437.18</v>
      </c>
      <c r="EZ89">
        <v>394.67</v>
      </c>
      <c r="FA89">
        <v>392.62</v>
      </c>
      <c r="FB89">
        <v>398.6</v>
      </c>
      <c r="FC89">
        <v>399</v>
      </c>
      <c r="FD89">
        <v>392.79</v>
      </c>
      <c r="FE89">
        <v>468.07</v>
      </c>
      <c r="FF89">
        <v>369.33</v>
      </c>
      <c r="FG89">
        <v>448.79</v>
      </c>
      <c r="FH89">
        <v>406.04</v>
      </c>
      <c r="FI89">
        <v>502.08</v>
      </c>
      <c r="FJ89">
        <v>451.46</v>
      </c>
      <c r="FK89">
        <v>410.07</v>
      </c>
      <c r="FL89">
        <v>823.45</v>
      </c>
      <c r="FM89">
        <v>784.56</v>
      </c>
      <c r="FN89">
        <v>1133.75</v>
      </c>
      <c r="FO89">
        <v>1090.42</v>
      </c>
      <c r="FP89">
        <v>704.47</v>
      </c>
      <c r="FQ89">
        <v>678.54</v>
      </c>
      <c r="FR89">
        <v>669.2</v>
      </c>
      <c r="FS89">
        <v>810.81</v>
      </c>
      <c r="FT89">
        <v>914.67</v>
      </c>
      <c r="FU89">
        <v>884.37</v>
      </c>
      <c r="FV89">
        <v>1133.52</v>
      </c>
      <c r="FW89">
        <v>1159.94</v>
      </c>
      <c r="FX89">
        <v>991.1</v>
      </c>
      <c r="FY89">
        <v>821.14</v>
      </c>
      <c r="FZ89">
        <v>911.74</v>
      </c>
      <c r="GA89">
        <v>909.33</v>
      </c>
      <c r="GB89">
        <v>704.69</v>
      </c>
      <c r="GC89">
        <v>859.55</v>
      </c>
      <c r="GD89">
        <v>783.34</v>
      </c>
      <c r="GE89">
        <v>802.53</v>
      </c>
      <c r="GF89">
        <v>824.59</v>
      </c>
      <c r="GG89">
        <v>917.84</v>
      </c>
      <c r="GH89">
        <v>870.25</v>
      </c>
      <c r="GI89">
        <v>779.23</v>
      </c>
      <c r="GJ89">
        <v>830.51</v>
      </c>
      <c r="GK89">
        <v>767.91</v>
      </c>
      <c r="GL89">
        <v>1060.79</v>
      </c>
      <c r="GM89">
        <v>787.66</v>
      </c>
      <c r="GN89">
        <v>815.36</v>
      </c>
      <c r="GO89">
        <v>728.27</v>
      </c>
      <c r="GP89">
        <v>865.48</v>
      </c>
      <c r="GQ89">
        <v>882.81</v>
      </c>
      <c r="GR89">
        <v>708.5</v>
      </c>
      <c r="GS89">
        <v>0.18</v>
      </c>
      <c r="GT89">
        <v>-0.05</v>
      </c>
      <c r="GU89">
        <v>0.22</v>
      </c>
      <c r="GV89">
        <v>0.3</v>
      </c>
      <c r="GW89">
        <v>-0.15</v>
      </c>
      <c r="GX89">
        <v>-0.05</v>
      </c>
      <c r="GY89">
        <v>-0.06</v>
      </c>
      <c r="GZ89">
        <v>0.03</v>
      </c>
      <c r="HA89">
        <v>-0.28000000000000003</v>
      </c>
      <c r="HB89">
        <v>0.32</v>
      </c>
      <c r="HC89">
        <v>0.09</v>
      </c>
      <c r="HD89">
        <v>0</v>
      </c>
      <c r="HE89">
        <v>0.27</v>
      </c>
      <c r="HF89">
        <v>2.38</v>
      </c>
      <c r="HG89">
        <v>0.28000000000000003</v>
      </c>
      <c r="HH89">
        <v>0.59</v>
      </c>
      <c r="HI89">
        <v>0.01</v>
      </c>
      <c r="HJ89">
        <v>0.32</v>
      </c>
      <c r="HK89">
        <v>0.05</v>
      </c>
      <c r="HL89">
        <v>0.16</v>
      </c>
      <c r="HM89">
        <v>-0.09</v>
      </c>
      <c r="HN89">
        <v>0.3</v>
      </c>
      <c r="HO89">
        <v>0.21</v>
      </c>
      <c r="HP89">
        <v>0.26</v>
      </c>
      <c r="HQ89">
        <v>0.13</v>
      </c>
      <c r="HR89">
        <v>0.04</v>
      </c>
      <c r="HS89">
        <v>0.22</v>
      </c>
      <c r="HT89">
        <v>0.18</v>
      </c>
      <c r="HU89">
        <v>0.11</v>
      </c>
      <c r="HV89">
        <v>-0.28999999999999998</v>
      </c>
      <c r="HW89">
        <v>-0.01</v>
      </c>
      <c r="HX89">
        <v>0.2</v>
      </c>
      <c r="HY89">
        <v>0.41</v>
      </c>
      <c r="HZ89">
        <v>3.82</v>
      </c>
      <c r="IA89">
        <v>2.57</v>
      </c>
      <c r="IB89">
        <v>4.24</v>
      </c>
      <c r="IC89">
        <v>4.26</v>
      </c>
      <c r="ID89">
        <v>4.7300000000000004</v>
      </c>
      <c r="IE89">
        <v>2.31</v>
      </c>
      <c r="IF89">
        <v>0.55000000000000004</v>
      </c>
      <c r="IG89">
        <v>3.7</v>
      </c>
      <c r="IH89">
        <v>3.77</v>
      </c>
      <c r="II89">
        <v>4.5599999999999996</v>
      </c>
      <c r="IJ89">
        <v>4.7300000000000004</v>
      </c>
      <c r="IK89">
        <v>2.59</v>
      </c>
      <c r="IL89">
        <v>4.12</v>
      </c>
      <c r="IM89">
        <v>6.04</v>
      </c>
      <c r="IN89">
        <v>4.33</v>
      </c>
      <c r="IO89">
        <v>4.43</v>
      </c>
      <c r="IP89">
        <v>4.63</v>
      </c>
      <c r="IQ89">
        <v>3.38</v>
      </c>
      <c r="IR89">
        <v>5.0999999999999996</v>
      </c>
      <c r="IS89">
        <v>3.56</v>
      </c>
      <c r="IT89">
        <v>4.28</v>
      </c>
      <c r="IU89">
        <v>2.77</v>
      </c>
      <c r="IV89">
        <v>3.95</v>
      </c>
      <c r="IW89">
        <v>3.1</v>
      </c>
      <c r="IX89">
        <v>3.53</v>
      </c>
      <c r="IY89">
        <v>2.0299999999999998</v>
      </c>
      <c r="IZ89">
        <v>6.01</v>
      </c>
      <c r="JA89">
        <v>3.47</v>
      </c>
      <c r="JB89">
        <v>4.37</v>
      </c>
      <c r="JC89">
        <v>4.2300000000000004</v>
      </c>
      <c r="JD89">
        <v>3.22</v>
      </c>
      <c r="JE89">
        <v>5.15</v>
      </c>
      <c r="JF89">
        <v>4.83</v>
      </c>
      <c r="JG89">
        <v>3.82</v>
      </c>
      <c r="JH89">
        <v>2.57</v>
      </c>
      <c r="JI89">
        <v>4.24</v>
      </c>
      <c r="JJ89">
        <v>4.26</v>
      </c>
      <c r="JK89">
        <v>4.7300000000000004</v>
      </c>
      <c r="JL89">
        <v>2.31</v>
      </c>
      <c r="JM89">
        <v>0.55000000000000004</v>
      </c>
      <c r="JN89">
        <v>3.7</v>
      </c>
      <c r="JO89">
        <v>3.77</v>
      </c>
      <c r="JP89">
        <v>4.5599999999999996</v>
      </c>
      <c r="JQ89">
        <v>4.7300000000000004</v>
      </c>
      <c r="JR89">
        <v>2.59</v>
      </c>
      <c r="JS89">
        <v>4.12</v>
      </c>
      <c r="JT89">
        <v>6.04</v>
      </c>
      <c r="JU89">
        <v>4.33</v>
      </c>
      <c r="JV89">
        <v>4.43</v>
      </c>
      <c r="JW89">
        <v>4.63</v>
      </c>
      <c r="JX89">
        <v>3.38</v>
      </c>
      <c r="JY89">
        <v>5.0999999999999996</v>
      </c>
      <c r="JZ89">
        <v>3.56</v>
      </c>
      <c r="KA89">
        <v>4.28</v>
      </c>
      <c r="KB89">
        <v>2.77</v>
      </c>
      <c r="KC89">
        <v>3.95</v>
      </c>
      <c r="KD89">
        <v>3.1</v>
      </c>
      <c r="KE89">
        <v>3.53</v>
      </c>
      <c r="KF89">
        <v>2.0299999999999998</v>
      </c>
      <c r="KG89">
        <v>6.01</v>
      </c>
      <c r="KH89">
        <v>3.47</v>
      </c>
      <c r="KI89">
        <v>4.37</v>
      </c>
      <c r="KJ89">
        <v>4.2300000000000004</v>
      </c>
      <c r="KK89">
        <v>3.22</v>
      </c>
      <c r="KL89">
        <v>5.15</v>
      </c>
      <c r="KM89">
        <v>4.83</v>
      </c>
    </row>
    <row r="90" spans="1:299" x14ac:dyDescent="0.25">
      <c r="A90">
        <v>88</v>
      </c>
      <c r="B90" s="1">
        <v>43101</v>
      </c>
      <c r="C90">
        <v>1069.6099999999999</v>
      </c>
      <c r="D90">
        <v>1066.9100000000001</v>
      </c>
      <c r="E90">
        <v>1110.92</v>
      </c>
      <c r="F90">
        <v>1175.49</v>
      </c>
      <c r="G90">
        <v>1033.8699999999999</v>
      </c>
      <c r="H90">
        <v>1112.78</v>
      </c>
      <c r="I90">
        <v>1047.56</v>
      </c>
      <c r="J90">
        <v>1062.33</v>
      </c>
      <c r="K90">
        <v>1120.81</v>
      </c>
      <c r="L90">
        <v>994.66</v>
      </c>
      <c r="M90">
        <v>1017.52</v>
      </c>
      <c r="N90">
        <v>1017.99</v>
      </c>
      <c r="O90">
        <v>993.97</v>
      </c>
      <c r="P90">
        <v>984.94</v>
      </c>
      <c r="Q90">
        <v>1038.3599999999999</v>
      </c>
      <c r="R90">
        <v>976.64</v>
      </c>
      <c r="S90">
        <v>990.86</v>
      </c>
      <c r="T90">
        <v>934.41</v>
      </c>
      <c r="U90">
        <v>988.1</v>
      </c>
      <c r="V90">
        <v>1116.94</v>
      </c>
      <c r="W90">
        <v>1000.89</v>
      </c>
      <c r="X90">
        <v>975.59</v>
      </c>
      <c r="Y90">
        <v>1196.49</v>
      </c>
      <c r="Z90">
        <v>1166.18</v>
      </c>
      <c r="AA90">
        <v>1106.8499999999999</v>
      </c>
      <c r="AB90">
        <v>1081.29</v>
      </c>
      <c r="AC90">
        <v>1200.6300000000001</v>
      </c>
      <c r="AD90">
        <v>1059.3699999999999</v>
      </c>
      <c r="AE90">
        <v>1081.68</v>
      </c>
      <c r="AF90">
        <v>1058.24</v>
      </c>
      <c r="AG90">
        <v>1074.32</v>
      </c>
      <c r="AH90">
        <v>1069.1500000000001</v>
      </c>
      <c r="AI90">
        <v>1125.1199999999999</v>
      </c>
      <c r="AJ90">
        <v>547.70000000000005</v>
      </c>
      <c r="AK90">
        <v>580.88</v>
      </c>
      <c r="AL90">
        <v>614.79999999999995</v>
      </c>
      <c r="AM90">
        <v>645.98</v>
      </c>
      <c r="AN90">
        <v>568.96</v>
      </c>
      <c r="AO90">
        <v>557.47</v>
      </c>
      <c r="AP90">
        <v>566.52</v>
      </c>
      <c r="AQ90">
        <v>594.09</v>
      </c>
      <c r="AR90">
        <v>611.71</v>
      </c>
      <c r="AS90">
        <v>536.88</v>
      </c>
      <c r="AT90">
        <v>559.53</v>
      </c>
      <c r="AU90">
        <v>576.01</v>
      </c>
      <c r="AV90">
        <v>556.34</v>
      </c>
      <c r="AW90">
        <v>531.21</v>
      </c>
      <c r="AX90">
        <v>571.44000000000005</v>
      </c>
      <c r="AY90">
        <v>521.38</v>
      </c>
      <c r="AZ90">
        <v>549.38</v>
      </c>
      <c r="BA90">
        <v>506.4</v>
      </c>
      <c r="BB90">
        <v>509.59</v>
      </c>
      <c r="BC90">
        <v>542.1</v>
      </c>
      <c r="BD90">
        <v>521.77</v>
      </c>
      <c r="BE90">
        <v>500.67</v>
      </c>
      <c r="BF90">
        <v>560.14</v>
      </c>
      <c r="BG90">
        <v>550.42999999999995</v>
      </c>
      <c r="BH90">
        <v>538.22</v>
      </c>
      <c r="BI90">
        <v>503.38</v>
      </c>
      <c r="BJ90">
        <v>562.91999999999996</v>
      </c>
      <c r="BK90">
        <v>572.91999999999996</v>
      </c>
      <c r="BL90">
        <v>587.74</v>
      </c>
      <c r="BM90">
        <v>584.9</v>
      </c>
      <c r="BN90">
        <v>569.42999999999995</v>
      </c>
      <c r="BO90">
        <v>583.19000000000005</v>
      </c>
      <c r="BP90">
        <v>620.54999999999995</v>
      </c>
      <c r="BQ90">
        <v>521.91</v>
      </c>
      <c r="BR90">
        <v>486.03</v>
      </c>
      <c r="BS90">
        <v>496.12</v>
      </c>
      <c r="BT90">
        <v>529.51</v>
      </c>
      <c r="BU90">
        <v>464.91</v>
      </c>
      <c r="BV90">
        <v>555.30999999999995</v>
      </c>
      <c r="BW90">
        <v>481.04</v>
      </c>
      <c r="BX90">
        <v>468.24</v>
      </c>
      <c r="BY90">
        <v>509.1</v>
      </c>
      <c r="BZ90">
        <v>457.78</v>
      </c>
      <c r="CA90">
        <v>457.99</v>
      </c>
      <c r="CB90">
        <v>441.98</v>
      </c>
      <c r="CC90">
        <v>437.63</v>
      </c>
      <c r="CD90">
        <v>453.73</v>
      </c>
      <c r="CE90">
        <v>466.92</v>
      </c>
      <c r="CF90">
        <v>455.26</v>
      </c>
      <c r="CG90">
        <v>441.48</v>
      </c>
      <c r="CH90">
        <v>428.01</v>
      </c>
      <c r="CI90">
        <v>478.51</v>
      </c>
      <c r="CJ90">
        <v>574.84</v>
      </c>
      <c r="CK90">
        <v>479.12</v>
      </c>
      <c r="CL90">
        <v>474.92</v>
      </c>
      <c r="CM90">
        <v>636.35</v>
      </c>
      <c r="CN90">
        <v>615.75</v>
      </c>
      <c r="CO90">
        <v>568.63</v>
      </c>
      <c r="CP90">
        <v>577.91</v>
      </c>
      <c r="CQ90">
        <v>637.71</v>
      </c>
      <c r="CR90">
        <v>486.45</v>
      </c>
      <c r="CS90">
        <v>493.94</v>
      </c>
      <c r="CT90">
        <v>473.34</v>
      </c>
      <c r="CU90">
        <v>504.89</v>
      </c>
      <c r="CV90">
        <v>485.96</v>
      </c>
      <c r="CW90">
        <v>504.57</v>
      </c>
      <c r="CX90">
        <v>535.4</v>
      </c>
      <c r="CY90">
        <v>531.59</v>
      </c>
      <c r="CZ90">
        <v>619.34</v>
      </c>
      <c r="DA90">
        <v>623.99</v>
      </c>
      <c r="DB90">
        <v>506.21</v>
      </c>
      <c r="DC90">
        <v>462.14</v>
      </c>
      <c r="DD90">
        <v>502.13</v>
      </c>
      <c r="DE90">
        <v>516.04999999999995</v>
      </c>
      <c r="DF90">
        <v>589.33000000000004</v>
      </c>
      <c r="DG90">
        <v>537.28</v>
      </c>
      <c r="DH90">
        <v>536.02</v>
      </c>
      <c r="DI90">
        <v>676.52</v>
      </c>
      <c r="DJ90">
        <v>574.09</v>
      </c>
      <c r="DK90">
        <v>496.43</v>
      </c>
      <c r="DL90">
        <v>574.15</v>
      </c>
      <c r="DM90">
        <v>522.16999999999996</v>
      </c>
      <c r="DN90">
        <v>495.13</v>
      </c>
      <c r="DO90">
        <v>496.62</v>
      </c>
      <c r="DP90">
        <v>523.04</v>
      </c>
      <c r="DQ90">
        <v>534.62</v>
      </c>
      <c r="DR90">
        <v>550.79999999999995</v>
      </c>
      <c r="DS90">
        <v>541.11</v>
      </c>
      <c r="DT90">
        <v>545.28</v>
      </c>
      <c r="DU90">
        <v>526.79</v>
      </c>
      <c r="DV90">
        <v>529.32000000000005</v>
      </c>
      <c r="DW90">
        <v>517.15</v>
      </c>
      <c r="DX90">
        <v>650.38</v>
      </c>
      <c r="DY90">
        <v>480.89</v>
      </c>
      <c r="DZ90">
        <v>552.24</v>
      </c>
      <c r="EA90">
        <v>497.59</v>
      </c>
      <c r="EB90">
        <v>612.95000000000005</v>
      </c>
      <c r="EC90">
        <v>564.74</v>
      </c>
      <c r="ED90">
        <v>496.81</v>
      </c>
      <c r="EE90">
        <v>414.92</v>
      </c>
      <c r="EF90">
        <v>429.23</v>
      </c>
      <c r="EG90">
        <v>468.17</v>
      </c>
      <c r="EH90">
        <v>469.24</v>
      </c>
      <c r="EI90">
        <v>420.06</v>
      </c>
      <c r="EJ90">
        <v>366.9</v>
      </c>
      <c r="EK90">
        <v>421.7</v>
      </c>
      <c r="EL90">
        <v>408.95</v>
      </c>
      <c r="EM90">
        <v>478.65</v>
      </c>
      <c r="EN90">
        <v>414.29</v>
      </c>
      <c r="EO90">
        <v>385.07</v>
      </c>
      <c r="EP90">
        <v>521.78</v>
      </c>
      <c r="EQ90">
        <v>447.86</v>
      </c>
      <c r="ER90">
        <v>375.26</v>
      </c>
      <c r="ES90">
        <v>454.46</v>
      </c>
      <c r="ET90">
        <v>388.57</v>
      </c>
      <c r="EU90">
        <v>406.75</v>
      </c>
      <c r="EV90">
        <v>378.03</v>
      </c>
      <c r="EW90">
        <v>411.75</v>
      </c>
      <c r="EX90">
        <v>411.42</v>
      </c>
      <c r="EY90">
        <v>438.05</v>
      </c>
      <c r="EZ90">
        <v>398.58</v>
      </c>
      <c r="FA90">
        <v>394.82</v>
      </c>
      <c r="FB90">
        <v>404.78</v>
      </c>
      <c r="FC90">
        <v>399.52</v>
      </c>
      <c r="FD90">
        <v>393.77</v>
      </c>
      <c r="FE90">
        <v>467.37</v>
      </c>
      <c r="FF90">
        <v>370.07</v>
      </c>
      <c r="FG90">
        <v>447.76</v>
      </c>
      <c r="FH90">
        <v>404.79</v>
      </c>
      <c r="FI90">
        <v>497.86</v>
      </c>
      <c r="FJ90">
        <v>451.19</v>
      </c>
      <c r="FK90">
        <v>411.46</v>
      </c>
      <c r="FL90">
        <v>823.78</v>
      </c>
      <c r="FM90">
        <v>783.7</v>
      </c>
      <c r="FN90">
        <v>1133.75</v>
      </c>
      <c r="FO90">
        <v>1090.42</v>
      </c>
      <c r="FP90">
        <v>701.02</v>
      </c>
      <c r="FQ90">
        <v>678.54</v>
      </c>
      <c r="FR90">
        <v>669.2</v>
      </c>
      <c r="FS90">
        <v>810.81</v>
      </c>
      <c r="FT90">
        <v>914.67</v>
      </c>
      <c r="FU90">
        <v>885.44</v>
      </c>
      <c r="FV90">
        <v>1133.52</v>
      </c>
      <c r="FW90">
        <v>1164.1199999999999</v>
      </c>
      <c r="FX90">
        <v>991.1</v>
      </c>
      <c r="FY90">
        <v>844.29</v>
      </c>
      <c r="FZ90">
        <v>911.74</v>
      </c>
      <c r="GA90">
        <v>909.33</v>
      </c>
      <c r="GB90">
        <v>704.69</v>
      </c>
      <c r="GC90">
        <v>861.09</v>
      </c>
      <c r="GD90">
        <v>782.08</v>
      </c>
      <c r="GE90">
        <v>802.45</v>
      </c>
      <c r="GF90">
        <v>824.43</v>
      </c>
      <c r="GG90">
        <v>915.82</v>
      </c>
      <c r="GH90">
        <v>870.25</v>
      </c>
      <c r="GI90">
        <v>779.23</v>
      </c>
      <c r="GJ90">
        <v>831.67</v>
      </c>
      <c r="GK90">
        <v>770.14</v>
      </c>
      <c r="GL90">
        <v>1060.79</v>
      </c>
      <c r="GM90">
        <v>787.66</v>
      </c>
      <c r="GN90">
        <v>815.36</v>
      </c>
      <c r="GO90">
        <v>728.34</v>
      </c>
      <c r="GP90">
        <v>865.48</v>
      </c>
      <c r="GQ90">
        <v>882.81</v>
      </c>
      <c r="GR90">
        <v>708.5</v>
      </c>
      <c r="GS90">
        <v>0.27</v>
      </c>
      <c r="GT90">
        <v>0.12</v>
      </c>
      <c r="GU90">
        <v>0</v>
      </c>
      <c r="GV90">
        <v>0.02</v>
      </c>
      <c r="GW90">
        <v>0.27</v>
      </c>
      <c r="GX90">
        <v>0.11</v>
      </c>
      <c r="GY90">
        <v>0</v>
      </c>
      <c r="GZ90">
        <v>0.82</v>
      </c>
      <c r="HA90">
        <v>-0.08</v>
      </c>
      <c r="HB90">
        <v>0.27</v>
      </c>
      <c r="HC90">
        <v>0.13</v>
      </c>
      <c r="HD90">
        <v>0.42</v>
      </c>
      <c r="HE90">
        <v>0.05</v>
      </c>
      <c r="HF90">
        <v>2.17</v>
      </c>
      <c r="HG90">
        <v>0.06</v>
      </c>
      <c r="HH90">
        <v>-0.01</v>
      </c>
      <c r="HI90">
        <v>0.33</v>
      </c>
      <c r="HJ90">
        <v>-0.03</v>
      </c>
      <c r="HK90">
        <v>0.33</v>
      </c>
      <c r="HL90">
        <v>0.46</v>
      </c>
      <c r="HM90">
        <v>0.09</v>
      </c>
      <c r="HN90">
        <v>0.4</v>
      </c>
      <c r="HO90">
        <v>0.26</v>
      </c>
      <c r="HP90">
        <v>0.72</v>
      </c>
      <c r="HQ90">
        <v>0.13</v>
      </c>
      <c r="HR90">
        <v>0.27</v>
      </c>
      <c r="HS90">
        <v>-7.0000000000000007E-2</v>
      </c>
      <c r="HT90">
        <v>0.11</v>
      </c>
      <c r="HU90">
        <v>-0.13</v>
      </c>
      <c r="HV90">
        <v>-0.17</v>
      </c>
      <c r="HW90">
        <v>-0.45</v>
      </c>
      <c r="HX90">
        <v>-0.03</v>
      </c>
      <c r="HY90">
        <v>0.19</v>
      </c>
      <c r="HZ90">
        <v>0.27</v>
      </c>
      <c r="IA90">
        <v>0.12</v>
      </c>
      <c r="IB90">
        <v>0</v>
      </c>
      <c r="IC90">
        <v>0.02</v>
      </c>
      <c r="ID90">
        <v>0.27</v>
      </c>
      <c r="IE90">
        <v>0.11</v>
      </c>
      <c r="IF90">
        <v>0</v>
      </c>
      <c r="IG90">
        <v>0.82</v>
      </c>
      <c r="IH90">
        <v>-0.08</v>
      </c>
      <c r="II90">
        <v>0.27</v>
      </c>
      <c r="IJ90">
        <v>0.13</v>
      </c>
      <c r="IK90">
        <v>0.42</v>
      </c>
      <c r="IL90">
        <v>0.05</v>
      </c>
      <c r="IM90">
        <v>2.17</v>
      </c>
      <c r="IN90">
        <v>0.06</v>
      </c>
      <c r="IO90">
        <v>-0.01</v>
      </c>
      <c r="IP90">
        <v>0.33</v>
      </c>
      <c r="IQ90">
        <v>-0.03</v>
      </c>
      <c r="IR90">
        <v>0.33</v>
      </c>
      <c r="IS90">
        <v>0.46</v>
      </c>
      <c r="IT90">
        <v>0.09</v>
      </c>
      <c r="IU90">
        <v>0.4</v>
      </c>
      <c r="IV90">
        <v>0.26</v>
      </c>
      <c r="IW90">
        <v>0.72</v>
      </c>
      <c r="IX90">
        <v>0.13</v>
      </c>
      <c r="IY90">
        <v>0.27</v>
      </c>
      <c r="IZ90">
        <v>-7.0000000000000007E-2</v>
      </c>
      <c r="JA90">
        <v>0.11</v>
      </c>
      <c r="JB90">
        <v>-0.13</v>
      </c>
      <c r="JC90">
        <v>-0.17</v>
      </c>
      <c r="JD90">
        <v>-0.45</v>
      </c>
      <c r="JE90">
        <v>-0.03</v>
      </c>
      <c r="JF90">
        <v>0.19</v>
      </c>
      <c r="JG90">
        <v>3.71</v>
      </c>
      <c r="JH90">
        <v>1.67</v>
      </c>
      <c r="JI90">
        <v>4.25</v>
      </c>
      <c r="JJ90">
        <v>4.26</v>
      </c>
      <c r="JK90">
        <v>1.32</v>
      </c>
      <c r="JL90">
        <v>1.94</v>
      </c>
      <c r="JM90">
        <v>0.76</v>
      </c>
      <c r="JN90">
        <v>1.34</v>
      </c>
      <c r="JO90">
        <v>3.12</v>
      </c>
      <c r="JP90">
        <v>4.21</v>
      </c>
      <c r="JQ90">
        <v>4.1900000000000004</v>
      </c>
      <c r="JR90">
        <v>3.03</v>
      </c>
      <c r="JS90">
        <v>3.95</v>
      </c>
      <c r="JT90">
        <v>8.23</v>
      </c>
      <c r="JU90">
        <v>4.5599999999999996</v>
      </c>
      <c r="JV90">
        <v>2.09</v>
      </c>
      <c r="JW90">
        <v>5.25</v>
      </c>
      <c r="JX90">
        <v>3.15</v>
      </c>
      <c r="JY90">
        <v>5</v>
      </c>
      <c r="JZ90">
        <v>3.81</v>
      </c>
      <c r="KA90">
        <v>4.3099999999999996</v>
      </c>
      <c r="KB90">
        <v>3.19</v>
      </c>
      <c r="KC90">
        <v>4.13</v>
      </c>
      <c r="KD90">
        <v>3.47</v>
      </c>
      <c r="KE90">
        <v>3.53</v>
      </c>
      <c r="KF90">
        <v>2.1</v>
      </c>
      <c r="KG90">
        <v>5.7</v>
      </c>
      <c r="KH90">
        <v>3.72</v>
      </c>
      <c r="KI90">
        <v>4.1100000000000003</v>
      </c>
      <c r="KJ90">
        <v>4.12</v>
      </c>
      <c r="KK90">
        <v>2.6</v>
      </c>
      <c r="KL90">
        <v>4.5599999999999996</v>
      </c>
      <c r="KM90">
        <v>5.39</v>
      </c>
    </row>
    <row r="91" spans="1:299" x14ac:dyDescent="0.25">
      <c r="A91">
        <v>89</v>
      </c>
      <c r="B91" s="1">
        <v>43132</v>
      </c>
      <c r="C91">
        <v>1072.8699999999999</v>
      </c>
      <c r="D91">
        <v>1068.69</v>
      </c>
      <c r="E91">
        <v>1112.3399999999999</v>
      </c>
      <c r="F91">
        <v>1173.8699999999999</v>
      </c>
      <c r="G91">
        <v>1033.8499999999999</v>
      </c>
      <c r="H91">
        <v>1114.6600000000001</v>
      </c>
      <c r="I91">
        <v>1051.1400000000001</v>
      </c>
      <c r="J91">
        <v>1063.8599999999999</v>
      </c>
      <c r="K91">
        <v>1121.47</v>
      </c>
      <c r="L91">
        <v>999.04</v>
      </c>
      <c r="M91">
        <v>1021.67</v>
      </c>
      <c r="N91">
        <v>1034.56</v>
      </c>
      <c r="O91">
        <v>1002.9</v>
      </c>
      <c r="P91">
        <v>985.22</v>
      </c>
      <c r="Q91">
        <v>1039.2</v>
      </c>
      <c r="R91">
        <v>981.31</v>
      </c>
      <c r="S91">
        <v>994.99</v>
      </c>
      <c r="T91">
        <v>932.94</v>
      </c>
      <c r="U91">
        <v>989.87</v>
      </c>
      <c r="V91">
        <v>1119.4000000000001</v>
      </c>
      <c r="W91">
        <v>1001.85</v>
      </c>
      <c r="X91">
        <v>979.75</v>
      </c>
      <c r="Y91">
        <v>1196.17</v>
      </c>
      <c r="Z91">
        <v>1170.51</v>
      </c>
      <c r="AA91">
        <v>1110.72</v>
      </c>
      <c r="AB91">
        <v>1082.6199999999999</v>
      </c>
      <c r="AC91">
        <v>1207.52</v>
      </c>
      <c r="AD91">
        <v>1064.5999999999999</v>
      </c>
      <c r="AE91">
        <v>1085.08</v>
      </c>
      <c r="AF91">
        <v>1059.6099999999999</v>
      </c>
      <c r="AG91">
        <v>1072.19</v>
      </c>
      <c r="AH91">
        <v>1076.22</v>
      </c>
      <c r="AI91">
        <v>1132.19</v>
      </c>
      <c r="AJ91">
        <v>550.66</v>
      </c>
      <c r="AK91">
        <v>582.66</v>
      </c>
      <c r="AL91">
        <v>616.22</v>
      </c>
      <c r="AM91">
        <v>644.36</v>
      </c>
      <c r="AN91">
        <v>568.94000000000005</v>
      </c>
      <c r="AO91">
        <v>559.35</v>
      </c>
      <c r="AP91">
        <v>570.1</v>
      </c>
      <c r="AQ91">
        <v>595.62</v>
      </c>
      <c r="AR91">
        <v>612.37</v>
      </c>
      <c r="AS91">
        <v>539.42999999999995</v>
      </c>
      <c r="AT91">
        <v>563.67999999999995</v>
      </c>
      <c r="AU91">
        <v>581.16</v>
      </c>
      <c r="AV91">
        <v>556.9</v>
      </c>
      <c r="AW91">
        <v>533.44000000000005</v>
      </c>
      <c r="AX91">
        <v>572.28</v>
      </c>
      <c r="AY91">
        <v>526.04999999999995</v>
      </c>
      <c r="AZ91">
        <v>553.51</v>
      </c>
      <c r="BA91">
        <v>504.93</v>
      </c>
      <c r="BB91">
        <v>511.36</v>
      </c>
      <c r="BC91">
        <v>544.49</v>
      </c>
      <c r="BD91">
        <v>522.5</v>
      </c>
      <c r="BE91">
        <v>504.61</v>
      </c>
      <c r="BF91">
        <v>559.82000000000005</v>
      </c>
      <c r="BG91">
        <v>554.76</v>
      </c>
      <c r="BH91">
        <v>544.48</v>
      </c>
      <c r="BI91">
        <v>504.71</v>
      </c>
      <c r="BJ91">
        <v>569.80999999999995</v>
      </c>
      <c r="BK91">
        <v>586.83000000000004</v>
      </c>
      <c r="BL91">
        <v>591.14</v>
      </c>
      <c r="BM91">
        <v>586.27</v>
      </c>
      <c r="BN91">
        <v>567.29999999999995</v>
      </c>
      <c r="BO91">
        <v>590.26</v>
      </c>
      <c r="BP91">
        <v>627.62</v>
      </c>
      <c r="BQ91">
        <v>522.21</v>
      </c>
      <c r="BR91">
        <v>486.03</v>
      </c>
      <c r="BS91">
        <v>496.12</v>
      </c>
      <c r="BT91">
        <v>529.51</v>
      </c>
      <c r="BU91">
        <v>464.91</v>
      </c>
      <c r="BV91">
        <v>555.30999999999995</v>
      </c>
      <c r="BW91">
        <v>481.04</v>
      </c>
      <c r="BX91">
        <v>468.24</v>
      </c>
      <c r="BY91">
        <v>509.1</v>
      </c>
      <c r="BZ91">
        <v>459.61</v>
      </c>
      <c r="CA91">
        <v>457.99</v>
      </c>
      <c r="CB91">
        <v>453.4</v>
      </c>
      <c r="CC91">
        <v>446</v>
      </c>
      <c r="CD91">
        <v>451.78</v>
      </c>
      <c r="CE91">
        <v>466.92</v>
      </c>
      <c r="CF91">
        <v>455.26</v>
      </c>
      <c r="CG91">
        <v>441.48</v>
      </c>
      <c r="CH91">
        <v>428.01</v>
      </c>
      <c r="CI91">
        <v>478.51</v>
      </c>
      <c r="CJ91">
        <v>574.91</v>
      </c>
      <c r="CK91">
        <v>479.35</v>
      </c>
      <c r="CL91">
        <v>475.14</v>
      </c>
      <c r="CM91">
        <v>636.35</v>
      </c>
      <c r="CN91">
        <v>615.75</v>
      </c>
      <c r="CO91">
        <v>566.24</v>
      </c>
      <c r="CP91">
        <v>577.91</v>
      </c>
      <c r="CQ91">
        <v>637.71</v>
      </c>
      <c r="CR91">
        <v>477.77</v>
      </c>
      <c r="CS91">
        <v>493.94</v>
      </c>
      <c r="CT91">
        <v>473.34</v>
      </c>
      <c r="CU91">
        <v>504.89</v>
      </c>
      <c r="CV91">
        <v>485.96</v>
      </c>
      <c r="CW91">
        <v>504.57</v>
      </c>
      <c r="CX91">
        <v>537.01</v>
      </c>
      <c r="CY91">
        <v>532.49</v>
      </c>
      <c r="CZ91">
        <v>620.15</v>
      </c>
      <c r="DA91">
        <v>623.11</v>
      </c>
      <c r="DB91">
        <v>506.21</v>
      </c>
      <c r="DC91">
        <v>462.92</v>
      </c>
      <c r="DD91">
        <v>503.84</v>
      </c>
      <c r="DE91">
        <v>516.77</v>
      </c>
      <c r="DF91">
        <v>589.69000000000005</v>
      </c>
      <c r="DG91">
        <v>539.64</v>
      </c>
      <c r="DH91">
        <v>538.22</v>
      </c>
      <c r="DI91">
        <v>687.55</v>
      </c>
      <c r="DJ91">
        <v>579.26</v>
      </c>
      <c r="DK91">
        <v>496.57</v>
      </c>
      <c r="DL91">
        <v>574.61</v>
      </c>
      <c r="DM91">
        <v>524.67999999999995</v>
      </c>
      <c r="DN91">
        <v>497.21</v>
      </c>
      <c r="DO91">
        <v>495.83</v>
      </c>
      <c r="DP91">
        <v>523.98</v>
      </c>
      <c r="DQ91">
        <v>535.79999999999995</v>
      </c>
      <c r="DR91">
        <v>551.35</v>
      </c>
      <c r="DS91">
        <v>543.44000000000005</v>
      </c>
      <c r="DT91">
        <v>545.11</v>
      </c>
      <c r="DU91">
        <v>528.74</v>
      </c>
      <c r="DV91">
        <v>531.16999999999996</v>
      </c>
      <c r="DW91">
        <v>517.77</v>
      </c>
      <c r="DX91">
        <v>654.08000000000004</v>
      </c>
      <c r="DY91">
        <v>483.25</v>
      </c>
      <c r="DZ91">
        <v>553.95000000000005</v>
      </c>
      <c r="EA91">
        <v>498.23</v>
      </c>
      <c r="EB91">
        <v>611.73</v>
      </c>
      <c r="EC91">
        <v>568.46</v>
      </c>
      <c r="ED91">
        <v>499.94</v>
      </c>
      <c r="EE91">
        <v>417.17</v>
      </c>
      <c r="EF91">
        <v>430.56</v>
      </c>
      <c r="EG91">
        <v>469.24</v>
      </c>
      <c r="EH91">
        <v>468.06</v>
      </c>
      <c r="EI91">
        <v>420.06</v>
      </c>
      <c r="EJ91">
        <v>368.15</v>
      </c>
      <c r="EK91">
        <v>424.36</v>
      </c>
      <c r="EL91">
        <v>410.01</v>
      </c>
      <c r="EM91">
        <v>479.18</v>
      </c>
      <c r="EN91">
        <v>416.23</v>
      </c>
      <c r="EO91">
        <v>387.92</v>
      </c>
      <c r="EP91">
        <v>526.42999999999995</v>
      </c>
      <c r="EQ91">
        <v>448.31</v>
      </c>
      <c r="ER91">
        <v>376.84</v>
      </c>
      <c r="ES91">
        <v>455.15</v>
      </c>
      <c r="ET91">
        <v>392.07</v>
      </c>
      <c r="EU91">
        <v>409.8</v>
      </c>
      <c r="EV91">
        <v>376.93</v>
      </c>
      <c r="EW91">
        <v>413.19</v>
      </c>
      <c r="EX91">
        <v>413.23</v>
      </c>
      <c r="EY91">
        <v>438.67</v>
      </c>
      <c r="EZ91">
        <v>401.73</v>
      </c>
      <c r="FA91">
        <v>394.58</v>
      </c>
      <c r="FB91">
        <v>407.98</v>
      </c>
      <c r="FC91">
        <v>404.15</v>
      </c>
      <c r="FD91">
        <v>394.84</v>
      </c>
      <c r="FE91">
        <v>473.07</v>
      </c>
      <c r="FF91">
        <v>379.06</v>
      </c>
      <c r="FG91">
        <v>450.36</v>
      </c>
      <c r="FH91">
        <v>405.72</v>
      </c>
      <c r="FI91">
        <v>496.02</v>
      </c>
      <c r="FJ91">
        <v>456.65</v>
      </c>
      <c r="FK91">
        <v>416.15</v>
      </c>
      <c r="FL91">
        <v>824.28</v>
      </c>
      <c r="FM91">
        <v>783.7</v>
      </c>
      <c r="FN91">
        <v>1133.75</v>
      </c>
      <c r="FO91">
        <v>1090.42</v>
      </c>
      <c r="FP91">
        <v>701.02</v>
      </c>
      <c r="FQ91">
        <v>678.54</v>
      </c>
      <c r="FR91">
        <v>669.2</v>
      </c>
      <c r="FS91">
        <v>810.81</v>
      </c>
      <c r="FT91">
        <v>914.67</v>
      </c>
      <c r="FU91">
        <v>888.98</v>
      </c>
      <c r="FV91">
        <v>1133.52</v>
      </c>
      <c r="FW91">
        <v>1194.1500000000001</v>
      </c>
      <c r="FX91">
        <v>1010.03</v>
      </c>
      <c r="FY91">
        <v>840.66</v>
      </c>
      <c r="FZ91">
        <v>911.74</v>
      </c>
      <c r="GA91">
        <v>909.33</v>
      </c>
      <c r="GB91">
        <v>704.69</v>
      </c>
      <c r="GC91">
        <v>861.09</v>
      </c>
      <c r="GD91">
        <v>782.08</v>
      </c>
      <c r="GE91">
        <v>802.53</v>
      </c>
      <c r="GF91">
        <v>824.84</v>
      </c>
      <c r="GG91">
        <v>916.27</v>
      </c>
      <c r="GH91">
        <v>870.25</v>
      </c>
      <c r="GI91">
        <v>779.23</v>
      </c>
      <c r="GJ91">
        <v>828.18</v>
      </c>
      <c r="GK91">
        <v>770.14</v>
      </c>
      <c r="GL91">
        <v>1060.79</v>
      </c>
      <c r="GM91">
        <v>773.64</v>
      </c>
      <c r="GN91">
        <v>815.36</v>
      </c>
      <c r="GO91">
        <v>728.34</v>
      </c>
      <c r="GP91">
        <v>865.48</v>
      </c>
      <c r="GQ91">
        <v>882.81</v>
      </c>
      <c r="GR91">
        <v>708.5</v>
      </c>
      <c r="GS91">
        <v>0.3</v>
      </c>
      <c r="GT91">
        <v>0.17</v>
      </c>
      <c r="GU91">
        <v>0.13</v>
      </c>
      <c r="GV91">
        <v>-0.14000000000000001</v>
      </c>
      <c r="GW91">
        <v>0</v>
      </c>
      <c r="GX91">
        <v>0.17</v>
      </c>
      <c r="GY91">
        <v>0.34</v>
      </c>
      <c r="GZ91">
        <v>0.14000000000000001</v>
      </c>
      <c r="HA91">
        <v>0.06</v>
      </c>
      <c r="HB91">
        <v>0.44</v>
      </c>
      <c r="HC91">
        <v>0.41</v>
      </c>
      <c r="HD91">
        <v>1.63</v>
      </c>
      <c r="HE91">
        <v>0.9</v>
      </c>
      <c r="HF91">
        <v>0.03</v>
      </c>
      <c r="HG91">
        <v>0.08</v>
      </c>
      <c r="HH91">
        <v>0.48</v>
      </c>
      <c r="HI91">
        <v>0.42</v>
      </c>
      <c r="HJ91">
        <v>-0.16</v>
      </c>
      <c r="HK91">
        <v>0.18</v>
      </c>
      <c r="HL91">
        <v>0.22</v>
      </c>
      <c r="HM91">
        <v>0.1</v>
      </c>
      <c r="HN91">
        <v>0.43</v>
      </c>
      <c r="HO91">
        <v>-0.03</v>
      </c>
      <c r="HP91">
        <v>0.37</v>
      </c>
      <c r="HQ91">
        <v>0.35</v>
      </c>
      <c r="HR91">
        <v>0.12</v>
      </c>
      <c r="HS91">
        <v>0.56999999999999995</v>
      </c>
      <c r="HT91">
        <v>0.49</v>
      </c>
      <c r="HU91">
        <v>0.31</v>
      </c>
      <c r="HV91">
        <v>0.13</v>
      </c>
      <c r="HW91">
        <v>-0.2</v>
      </c>
      <c r="HX91">
        <v>0.66</v>
      </c>
      <c r="HY91">
        <v>0.63</v>
      </c>
      <c r="HZ91">
        <v>0.56999999999999995</v>
      </c>
      <c r="IA91">
        <v>0.28999999999999998</v>
      </c>
      <c r="IB91">
        <v>0.13</v>
      </c>
      <c r="IC91">
        <v>-0.12</v>
      </c>
      <c r="ID91">
        <v>0.27</v>
      </c>
      <c r="IE91">
        <v>0.28000000000000003</v>
      </c>
      <c r="IF91">
        <v>0.34</v>
      </c>
      <c r="IG91">
        <v>0.96</v>
      </c>
      <c r="IH91">
        <v>-0.02</v>
      </c>
      <c r="II91">
        <v>0.71</v>
      </c>
      <c r="IJ91">
        <v>0.54</v>
      </c>
      <c r="IK91">
        <v>2.06</v>
      </c>
      <c r="IL91">
        <v>0.95</v>
      </c>
      <c r="IM91">
        <v>2.2000000000000002</v>
      </c>
      <c r="IN91">
        <v>0.14000000000000001</v>
      </c>
      <c r="IO91">
        <v>0.47</v>
      </c>
      <c r="IP91">
        <v>0.75</v>
      </c>
      <c r="IQ91">
        <v>-0.19</v>
      </c>
      <c r="IR91">
        <v>0.51</v>
      </c>
      <c r="IS91">
        <v>0.68</v>
      </c>
      <c r="IT91">
        <v>0.19</v>
      </c>
      <c r="IU91">
        <v>0.83</v>
      </c>
      <c r="IV91">
        <v>0.23</v>
      </c>
      <c r="IW91">
        <v>1.0900000000000001</v>
      </c>
      <c r="IX91">
        <v>0.48</v>
      </c>
      <c r="IY91">
        <v>0.39</v>
      </c>
      <c r="IZ91">
        <v>0.5</v>
      </c>
      <c r="JA91">
        <v>0.6</v>
      </c>
      <c r="JB91">
        <v>0.18</v>
      </c>
      <c r="JC91">
        <v>-0.04</v>
      </c>
      <c r="JD91">
        <v>-0.65</v>
      </c>
      <c r="JE91">
        <v>0.63</v>
      </c>
      <c r="JF91">
        <v>0.82</v>
      </c>
      <c r="JG91">
        <v>3.82</v>
      </c>
      <c r="JH91">
        <v>1.71</v>
      </c>
      <c r="JI91">
        <v>4.08</v>
      </c>
      <c r="JJ91">
        <v>4.3</v>
      </c>
      <c r="JK91">
        <v>1.24</v>
      </c>
      <c r="JL91">
        <v>2.33</v>
      </c>
      <c r="JM91">
        <v>0.92</v>
      </c>
      <c r="JN91">
        <v>1.25</v>
      </c>
      <c r="JO91">
        <v>2.95</v>
      </c>
      <c r="JP91">
        <v>4.47</v>
      </c>
      <c r="JQ91">
        <v>4.72</v>
      </c>
      <c r="JR91">
        <v>4.25</v>
      </c>
      <c r="JS91">
        <v>4.5999999999999996</v>
      </c>
      <c r="JT91">
        <v>7.55</v>
      </c>
      <c r="JU91">
        <v>4.24</v>
      </c>
      <c r="JV91">
        <v>2.52</v>
      </c>
      <c r="JW91">
        <v>5.64</v>
      </c>
      <c r="JX91">
        <v>2.67</v>
      </c>
      <c r="JY91">
        <v>5</v>
      </c>
      <c r="JZ91">
        <v>3.8</v>
      </c>
      <c r="KA91">
        <v>4.33</v>
      </c>
      <c r="KB91">
        <v>3.21</v>
      </c>
      <c r="KC91">
        <v>4.3</v>
      </c>
      <c r="KD91">
        <v>3.37</v>
      </c>
      <c r="KE91">
        <v>3.66</v>
      </c>
      <c r="KF91">
        <v>2.21</v>
      </c>
      <c r="KG91">
        <v>5.75</v>
      </c>
      <c r="KH91">
        <v>3.95</v>
      </c>
      <c r="KI91">
        <v>4.3899999999999997</v>
      </c>
      <c r="KJ91">
        <v>3.93</v>
      </c>
      <c r="KK91">
        <v>2.5099999999999998</v>
      </c>
      <c r="KL91">
        <v>5.36</v>
      </c>
      <c r="KM91">
        <v>5.8</v>
      </c>
    </row>
    <row r="92" spans="1:299" x14ac:dyDescent="0.25">
      <c r="A92">
        <v>90</v>
      </c>
      <c r="B92" s="1">
        <v>43160</v>
      </c>
      <c r="C92">
        <v>1074.4100000000001</v>
      </c>
      <c r="D92">
        <v>1068.43</v>
      </c>
      <c r="E92">
        <v>1114.03</v>
      </c>
      <c r="F92">
        <v>1175.53</v>
      </c>
      <c r="G92">
        <v>1031.96</v>
      </c>
      <c r="H92">
        <v>1114.1199999999999</v>
      </c>
      <c r="I92">
        <v>1052.99</v>
      </c>
      <c r="J92">
        <v>1052.29</v>
      </c>
      <c r="K92">
        <v>1121.53</v>
      </c>
      <c r="L92">
        <v>1002.21</v>
      </c>
      <c r="M92">
        <v>1025.08</v>
      </c>
      <c r="N92">
        <v>1038.56</v>
      </c>
      <c r="O92">
        <v>1005.05</v>
      </c>
      <c r="P92">
        <v>992.28</v>
      </c>
      <c r="Q92">
        <v>1040.83</v>
      </c>
      <c r="R92">
        <v>987.27</v>
      </c>
      <c r="S92">
        <v>994.53</v>
      </c>
      <c r="T92">
        <v>939.03</v>
      </c>
      <c r="U92">
        <v>991.64</v>
      </c>
      <c r="V92">
        <v>1120.5</v>
      </c>
      <c r="W92">
        <v>1002.51</v>
      </c>
      <c r="X92">
        <v>979.24</v>
      </c>
      <c r="Y92">
        <v>1194.24</v>
      </c>
      <c r="Z92">
        <v>1173.22</v>
      </c>
      <c r="AA92">
        <v>1110.57</v>
      </c>
      <c r="AB92">
        <v>1080.04</v>
      </c>
      <c r="AC92">
        <v>1212.1500000000001</v>
      </c>
      <c r="AD92">
        <v>1063.9000000000001</v>
      </c>
      <c r="AE92">
        <v>1086.8800000000001</v>
      </c>
      <c r="AF92">
        <v>1063.51</v>
      </c>
      <c r="AG92">
        <v>1075.05</v>
      </c>
      <c r="AH92">
        <v>1074.77</v>
      </c>
      <c r="AI92">
        <v>1135.6600000000001</v>
      </c>
      <c r="AJ92">
        <v>553.35</v>
      </c>
      <c r="AK92">
        <v>582.11</v>
      </c>
      <c r="AL92">
        <v>617.91</v>
      </c>
      <c r="AM92">
        <v>647.72</v>
      </c>
      <c r="AN92">
        <v>567.04999999999995</v>
      </c>
      <c r="AO92">
        <v>558.80999999999995</v>
      </c>
      <c r="AP92">
        <v>571.01</v>
      </c>
      <c r="AQ92">
        <v>584.04999999999995</v>
      </c>
      <c r="AR92">
        <v>612.42999999999995</v>
      </c>
      <c r="AS92">
        <v>543.88</v>
      </c>
      <c r="AT92">
        <v>567.1</v>
      </c>
      <c r="AU92">
        <v>585.16</v>
      </c>
      <c r="AV92">
        <v>567.42999999999995</v>
      </c>
      <c r="AW92">
        <v>538.79999999999995</v>
      </c>
      <c r="AX92">
        <v>573.91</v>
      </c>
      <c r="AY92">
        <v>532.01</v>
      </c>
      <c r="AZ92">
        <v>553.04999999999995</v>
      </c>
      <c r="BA92">
        <v>511.02</v>
      </c>
      <c r="BB92">
        <v>513.13</v>
      </c>
      <c r="BC92">
        <v>547.91999999999996</v>
      </c>
      <c r="BD92">
        <v>523.16</v>
      </c>
      <c r="BE92">
        <v>504.1</v>
      </c>
      <c r="BF92">
        <v>570.09</v>
      </c>
      <c r="BG92">
        <v>557.46</v>
      </c>
      <c r="BH92">
        <v>543.62</v>
      </c>
      <c r="BI92">
        <v>502.13</v>
      </c>
      <c r="BJ92">
        <v>571.22</v>
      </c>
      <c r="BK92">
        <v>586.66999999999996</v>
      </c>
      <c r="BL92">
        <v>592.78</v>
      </c>
      <c r="BM92">
        <v>589.19000000000005</v>
      </c>
      <c r="BN92">
        <v>570.16</v>
      </c>
      <c r="BO92">
        <v>588.80999999999995</v>
      </c>
      <c r="BP92">
        <v>631.09</v>
      </c>
      <c r="BQ92">
        <v>521.05999999999995</v>
      </c>
      <c r="BR92">
        <v>486.32</v>
      </c>
      <c r="BS92">
        <v>496.12</v>
      </c>
      <c r="BT92">
        <v>527.80999999999995</v>
      </c>
      <c r="BU92">
        <v>464.91</v>
      </c>
      <c r="BV92">
        <v>555.30999999999995</v>
      </c>
      <c r="BW92">
        <v>481.98</v>
      </c>
      <c r="BX92">
        <v>468.24</v>
      </c>
      <c r="BY92">
        <v>509.1</v>
      </c>
      <c r="BZ92">
        <v>458.33</v>
      </c>
      <c r="CA92">
        <v>457.98</v>
      </c>
      <c r="CB92">
        <v>453.4</v>
      </c>
      <c r="CC92">
        <v>437.62</v>
      </c>
      <c r="CD92">
        <v>453.48</v>
      </c>
      <c r="CE92">
        <v>466.92</v>
      </c>
      <c r="CF92">
        <v>455.26</v>
      </c>
      <c r="CG92">
        <v>441.48</v>
      </c>
      <c r="CH92">
        <v>428.01</v>
      </c>
      <c r="CI92">
        <v>478.51</v>
      </c>
      <c r="CJ92">
        <v>572.58000000000004</v>
      </c>
      <c r="CK92">
        <v>479.35</v>
      </c>
      <c r="CL92">
        <v>475.14</v>
      </c>
      <c r="CM92">
        <v>624.15</v>
      </c>
      <c r="CN92">
        <v>615.76</v>
      </c>
      <c r="CO92">
        <v>566.95000000000005</v>
      </c>
      <c r="CP92">
        <v>577.91</v>
      </c>
      <c r="CQ92">
        <v>640.92999999999995</v>
      </c>
      <c r="CR92">
        <v>477.23</v>
      </c>
      <c r="CS92">
        <v>494.1</v>
      </c>
      <c r="CT92">
        <v>474.32</v>
      </c>
      <c r="CU92">
        <v>504.89</v>
      </c>
      <c r="CV92">
        <v>485.96</v>
      </c>
      <c r="CW92">
        <v>504.57</v>
      </c>
      <c r="CX92">
        <v>537.76</v>
      </c>
      <c r="CY92">
        <v>532.39</v>
      </c>
      <c r="CZ92">
        <v>621.08000000000004</v>
      </c>
      <c r="DA92">
        <v>623.98</v>
      </c>
      <c r="DB92">
        <v>505.29</v>
      </c>
      <c r="DC92">
        <v>462.69</v>
      </c>
      <c r="DD92">
        <v>504.75</v>
      </c>
      <c r="DE92">
        <v>511.14</v>
      </c>
      <c r="DF92">
        <v>589.74</v>
      </c>
      <c r="DG92">
        <v>541.37</v>
      </c>
      <c r="DH92">
        <v>539.99</v>
      </c>
      <c r="DI92">
        <v>690.23</v>
      </c>
      <c r="DJ92">
        <v>580.47</v>
      </c>
      <c r="DK92">
        <v>500.15</v>
      </c>
      <c r="DL92">
        <v>575.53</v>
      </c>
      <c r="DM92">
        <v>527.88</v>
      </c>
      <c r="DN92">
        <v>496.96</v>
      </c>
      <c r="DO92">
        <v>499.05</v>
      </c>
      <c r="DP92">
        <v>524.91999999999996</v>
      </c>
      <c r="DQ92">
        <v>536.34</v>
      </c>
      <c r="DR92">
        <v>551.74</v>
      </c>
      <c r="DS92">
        <v>543.16999999999996</v>
      </c>
      <c r="DT92">
        <v>544.24</v>
      </c>
      <c r="DU92">
        <v>529.95000000000005</v>
      </c>
      <c r="DV92">
        <v>531.12</v>
      </c>
      <c r="DW92">
        <v>516.53</v>
      </c>
      <c r="DX92">
        <v>656.57</v>
      </c>
      <c r="DY92">
        <v>482.91</v>
      </c>
      <c r="DZ92">
        <v>554.89</v>
      </c>
      <c r="EA92">
        <v>500.08</v>
      </c>
      <c r="EB92">
        <v>613.38</v>
      </c>
      <c r="EC92">
        <v>567.72</v>
      </c>
      <c r="ED92">
        <v>501.49</v>
      </c>
      <c r="EE92">
        <v>419.21</v>
      </c>
      <c r="EF92">
        <v>430.18</v>
      </c>
      <c r="EG92">
        <v>470.51</v>
      </c>
      <c r="EH92">
        <v>470.5</v>
      </c>
      <c r="EI92">
        <v>418.67</v>
      </c>
      <c r="EJ92">
        <v>367.78</v>
      </c>
      <c r="EK92">
        <v>425.04</v>
      </c>
      <c r="EL92">
        <v>402.06</v>
      </c>
      <c r="EM92">
        <v>479.23</v>
      </c>
      <c r="EN92">
        <v>419.65</v>
      </c>
      <c r="EO92">
        <v>390.28</v>
      </c>
      <c r="EP92">
        <v>530.05999999999995</v>
      </c>
      <c r="EQ92">
        <v>456.78</v>
      </c>
      <c r="ER92">
        <v>380.6</v>
      </c>
      <c r="ES92">
        <v>456.42</v>
      </c>
      <c r="ET92">
        <v>396.5</v>
      </c>
      <c r="EU92">
        <v>409.48</v>
      </c>
      <c r="EV92">
        <v>381.49</v>
      </c>
      <c r="EW92">
        <v>414.64</v>
      </c>
      <c r="EX92">
        <v>415.83</v>
      </c>
      <c r="EY92">
        <v>439.24</v>
      </c>
      <c r="EZ92">
        <v>401.33</v>
      </c>
      <c r="FA92">
        <v>401.84</v>
      </c>
      <c r="FB92">
        <v>409.98</v>
      </c>
      <c r="FC92">
        <v>403.51</v>
      </c>
      <c r="FD92">
        <v>392.82</v>
      </c>
      <c r="FE92">
        <v>474.25</v>
      </c>
      <c r="FF92">
        <v>378.94</v>
      </c>
      <c r="FG92">
        <v>451.62</v>
      </c>
      <c r="FH92">
        <v>407.75</v>
      </c>
      <c r="FI92">
        <v>498.5</v>
      </c>
      <c r="FJ92">
        <v>455.51</v>
      </c>
      <c r="FK92">
        <v>418.44</v>
      </c>
      <c r="FL92">
        <v>822.46</v>
      </c>
      <c r="FM92">
        <v>784.17</v>
      </c>
      <c r="FN92">
        <v>1133.75</v>
      </c>
      <c r="FO92">
        <v>1086.93</v>
      </c>
      <c r="FP92">
        <v>701.02</v>
      </c>
      <c r="FQ92">
        <v>678.54</v>
      </c>
      <c r="FR92">
        <v>670.54</v>
      </c>
      <c r="FS92">
        <v>810.81</v>
      </c>
      <c r="FT92">
        <v>914.67</v>
      </c>
      <c r="FU92">
        <v>886.49</v>
      </c>
      <c r="FV92">
        <v>1133.52</v>
      </c>
      <c r="FW92">
        <v>1194.1500000000001</v>
      </c>
      <c r="FX92">
        <v>991.04</v>
      </c>
      <c r="FY92">
        <v>843.86</v>
      </c>
      <c r="FZ92">
        <v>911.74</v>
      </c>
      <c r="GA92">
        <v>909.33</v>
      </c>
      <c r="GB92">
        <v>704.69</v>
      </c>
      <c r="GC92">
        <v>861.09</v>
      </c>
      <c r="GD92">
        <v>782.08</v>
      </c>
      <c r="GE92">
        <v>799.24</v>
      </c>
      <c r="GF92">
        <v>824.84</v>
      </c>
      <c r="GG92">
        <v>916.27</v>
      </c>
      <c r="GH92">
        <v>853.54</v>
      </c>
      <c r="GI92">
        <v>779.23</v>
      </c>
      <c r="GJ92">
        <v>829.26</v>
      </c>
      <c r="GK92">
        <v>770.14</v>
      </c>
      <c r="GL92">
        <v>1066.0999999999999</v>
      </c>
      <c r="GM92">
        <v>772.79</v>
      </c>
      <c r="GN92">
        <v>815.6</v>
      </c>
      <c r="GO92">
        <v>729.87</v>
      </c>
      <c r="GP92">
        <v>865.48</v>
      </c>
      <c r="GQ92">
        <v>882.81</v>
      </c>
      <c r="GR92">
        <v>708.5</v>
      </c>
      <c r="GS92">
        <v>0.14000000000000001</v>
      </c>
      <c r="GT92">
        <v>-0.02</v>
      </c>
      <c r="GU92">
        <v>0.15</v>
      </c>
      <c r="GV92">
        <v>0.14000000000000001</v>
      </c>
      <c r="GW92">
        <v>-0.18</v>
      </c>
      <c r="GX92">
        <v>-0.05</v>
      </c>
      <c r="GY92">
        <v>0.18</v>
      </c>
      <c r="GZ92">
        <v>-1.0900000000000001</v>
      </c>
      <c r="HA92">
        <v>0.01</v>
      </c>
      <c r="HB92">
        <v>0.32</v>
      </c>
      <c r="HC92">
        <v>0.33</v>
      </c>
      <c r="HD92">
        <v>0.39</v>
      </c>
      <c r="HE92">
        <v>0.21</v>
      </c>
      <c r="HF92">
        <v>0.72</v>
      </c>
      <c r="HG92">
        <v>0.16</v>
      </c>
      <c r="HH92">
        <v>0.61</v>
      </c>
      <c r="HI92">
        <v>-0.05</v>
      </c>
      <c r="HJ92">
        <v>0.65</v>
      </c>
      <c r="HK92">
        <v>0.18</v>
      </c>
      <c r="HL92">
        <v>0.1</v>
      </c>
      <c r="HM92">
        <v>7.0000000000000007E-2</v>
      </c>
      <c r="HN92">
        <v>-0.05</v>
      </c>
      <c r="HO92">
        <v>-0.16</v>
      </c>
      <c r="HP92">
        <v>0.23</v>
      </c>
      <c r="HQ92">
        <v>-0.01</v>
      </c>
      <c r="HR92">
        <v>-0.24</v>
      </c>
      <c r="HS92">
        <v>0.38</v>
      </c>
      <c r="HT92">
        <v>-7.0000000000000007E-2</v>
      </c>
      <c r="HU92">
        <v>0.17</v>
      </c>
      <c r="HV92">
        <v>0.37</v>
      </c>
      <c r="HW92">
        <v>0.27</v>
      </c>
      <c r="HX92">
        <v>-0.13</v>
      </c>
      <c r="HY92">
        <v>0.31</v>
      </c>
      <c r="HZ92">
        <v>0.71</v>
      </c>
      <c r="IA92">
        <v>0.27</v>
      </c>
      <c r="IB92">
        <v>0.28000000000000003</v>
      </c>
      <c r="IC92">
        <v>0.02</v>
      </c>
      <c r="ID92">
        <v>0.09</v>
      </c>
      <c r="IE92">
        <v>0.23</v>
      </c>
      <c r="IF92">
        <v>0.52</v>
      </c>
      <c r="IG92">
        <v>-0.14000000000000001</v>
      </c>
      <c r="IH92">
        <v>-0.01</v>
      </c>
      <c r="II92">
        <v>1.03</v>
      </c>
      <c r="IJ92">
        <v>0.87</v>
      </c>
      <c r="IK92">
        <v>2.4500000000000002</v>
      </c>
      <c r="IL92">
        <v>1.1599999999999999</v>
      </c>
      <c r="IM92">
        <v>2.94</v>
      </c>
      <c r="IN92">
        <v>0.3</v>
      </c>
      <c r="IO92">
        <v>1.08</v>
      </c>
      <c r="IP92">
        <v>0.7</v>
      </c>
      <c r="IQ92">
        <v>0.46</v>
      </c>
      <c r="IR92">
        <v>0.69</v>
      </c>
      <c r="IS92">
        <v>0.78</v>
      </c>
      <c r="IT92">
        <v>0.26</v>
      </c>
      <c r="IU92">
        <v>0.78</v>
      </c>
      <c r="IV92">
        <v>7.0000000000000007E-2</v>
      </c>
      <c r="IW92">
        <v>1.33</v>
      </c>
      <c r="IX92">
        <v>0.47</v>
      </c>
      <c r="IY92">
        <v>0.15</v>
      </c>
      <c r="IZ92">
        <v>0.88</v>
      </c>
      <c r="JA92">
        <v>0.53</v>
      </c>
      <c r="JB92">
        <v>0.35</v>
      </c>
      <c r="JC92">
        <v>0.33</v>
      </c>
      <c r="JD92">
        <v>-0.38</v>
      </c>
      <c r="JE92">
        <v>0.5</v>
      </c>
      <c r="JF92">
        <v>1.1299999999999999</v>
      </c>
      <c r="JG92">
        <v>3.49</v>
      </c>
      <c r="JH92">
        <v>1.54</v>
      </c>
      <c r="JI92">
        <v>3.88</v>
      </c>
      <c r="JJ92">
        <v>4.08</v>
      </c>
      <c r="JK92">
        <v>0.6</v>
      </c>
      <c r="JL92">
        <v>1.95</v>
      </c>
      <c r="JM92">
        <v>1.38</v>
      </c>
      <c r="JN92">
        <v>0.13</v>
      </c>
      <c r="JO92">
        <v>1.8</v>
      </c>
      <c r="JP92">
        <v>4.3600000000000003</v>
      </c>
      <c r="JQ92">
        <v>2.4900000000000002</v>
      </c>
      <c r="JR92">
        <v>4.34</v>
      </c>
      <c r="JS92">
        <v>5.0199999999999996</v>
      </c>
      <c r="JT92">
        <v>7.98</v>
      </c>
      <c r="JU92">
        <v>4.57</v>
      </c>
      <c r="JV92">
        <v>3.16</v>
      </c>
      <c r="JW92">
        <v>5.16</v>
      </c>
      <c r="JX92">
        <v>3.18</v>
      </c>
      <c r="JY92">
        <v>4.9800000000000004</v>
      </c>
      <c r="JZ92">
        <v>3.18</v>
      </c>
      <c r="KA92">
        <v>1.28</v>
      </c>
      <c r="KB92">
        <v>2.92</v>
      </c>
      <c r="KC92">
        <v>4.2</v>
      </c>
      <c r="KD92">
        <v>3.78</v>
      </c>
      <c r="KE92">
        <v>3.41</v>
      </c>
      <c r="KF92">
        <v>1.68</v>
      </c>
      <c r="KG92">
        <v>6.11</v>
      </c>
      <c r="KH92">
        <v>3.51</v>
      </c>
      <c r="KI92">
        <v>4.3099999999999996</v>
      </c>
      <c r="KJ92">
        <v>4.1500000000000004</v>
      </c>
      <c r="KK92">
        <v>2.31</v>
      </c>
      <c r="KL92">
        <v>5.18</v>
      </c>
      <c r="KM92">
        <v>5.82</v>
      </c>
    </row>
    <row r="93" spans="1:299" x14ac:dyDescent="0.25">
      <c r="A93">
        <v>91</v>
      </c>
      <c r="B93" s="1">
        <v>43191</v>
      </c>
      <c r="C93">
        <v>1077.1600000000001</v>
      </c>
      <c r="D93">
        <v>1069.19</v>
      </c>
      <c r="E93">
        <v>1117.69</v>
      </c>
      <c r="F93">
        <v>1177.75</v>
      </c>
      <c r="G93">
        <v>1034.07</v>
      </c>
      <c r="H93">
        <v>1117.82</v>
      </c>
      <c r="I93">
        <v>1052.1500000000001</v>
      </c>
      <c r="J93">
        <v>1052.67</v>
      </c>
      <c r="K93">
        <v>1121.83</v>
      </c>
      <c r="L93">
        <v>1003.77</v>
      </c>
      <c r="M93">
        <v>1028.58</v>
      </c>
      <c r="N93">
        <v>1041.47</v>
      </c>
      <c r="O93">
        <v>1008.69</v>
      </c>
      <c r="P93">
        <v>998.2</v>
      </c>
      <c r="Q93">
        <v>1043.77</v>
      </c>
      <c r="R93">
        <v>987.86</v>
      </c>
      <c r="S93">
        <v>996.56</v>
      </c>
      <c r="T93">
        <v>942.11</v>
      </c>
      <c r="U93">
        <v>989.92</v>
      </c>
      <c r="V93">
        <v>1123.96</v>
      </c>
      <c r="W93">
        <v>1016.92</v>
      </c>
      <c r="X93">
        <v>984.06</v>
      </c>
      <c r="Y93">
        <v>1191.8499999999999</v>
      </c>
      <c r="Z93">
        <v>1172.33</v>
      </c>
      <c r="AA93">
        <v>1115.02</v>
      </c>
      <c r="AB93">
        <v>1085.6600000000001</v>
      </c>
      <c r="AC93">
        <v>1211.98</v>
      </c>
      <c r="AD93">
        <v>1070.8499999999999</v>
      </c>
      <c r="AE93">
        <v>1090.29</v>
      </c>
      <c r="AF93">
        <v>1063.08</v>
      </c>
      <c r="AG93">
        <v>1074.8399999999999</v>
      </c>
      <c r="AH93">
        <v>1082.24</v>
      </c>
      <c r="AI93">
        <v>1140.8599999999999</v>
      </c>
      <c r="AJ93">
        <v>554.15</v>
      </c>
      <c r="AK93">
        <v>583.04999999999995</v>
      </c>
      <c r="AL93">
        <v>621.57000000000005</v>
      </c>
      <c r="AM93">
        <v>648.24</v>
      </c>
      <c r="AN93">
        <v>568.71</v>
      </c>
      <c r="AO93">
        <v>562.51</v>
      </c>
      <c r="AP93">
        <v>571.11</v>
      </c>
      <c r="AQ93">
        <v>584.42999999999995</v>
      </c>
      <c r="AR93">
        <v>612.73</v>
      </c>
      <c r="AS93">
        <v>545.42999999999995</v>
      </c>
      <c r="AT93">
        <v>570.59</v>
      </c>
      <c r="AU93">
        <v>588.07000000000005</v>
      </c>
      <c r="AV93">
        <v>571.07000000000005</v>
      </c>
      <c r="AW93">
        <v>544.73</v>
      </c>
      <c r="AX93">
        <v>576.85</v>
      </c>
      <c r="AY93">
        <v>532.6</v>
      </c>
      <c r="AZ93">
        <v>555.08000000000004</v>
      </c>
      <c r="BA93">
        <v>513.6</v>
      </c>
      <c r="BB93">
        <v>511.41</v>
      </c>
      <c r="BC93">
        <v>546.98</v>
      </c>
      <c r="BD93">
        <v>523.28</v>
      </c>
      <c r="BE93">
        <v>508.92</v>
      </c>
      <c r="BF93">
        <v>567.70000000000005</v>
      </c>
      <c r="BG93">
        <v>555.99</v>
      </c>
      <c r="BH93">
        <v>545.69000000000005</v>
      </c>
      <c r="BI93">
        <v>507.75</v>
      </c>
      <c r="BJ93">
        <v>571.04999999999995</v>
      </c>
      <c r="BK93">
        <v>584.94000000000005</v>
      </c>
      <c r="BL93">
        <v>596.19000000000005</v>
      </c>
      <c r="BM93">
        <v>588.76</v>
      </c>
      <c r="BN93">
        <v>569.95000000000005</v>
      </c>
      <c r="BO93">
        <v>596.28</v>
      </c>
      <c r="BP93">
        <v>636.29</v>
      </c>
      <c r="BQ93">
        <v>523.01</v>
      </c>
      <c r="BR93">
        <v>486.14</v>
      </c>
      <c r="BS93">
        <v>496.12</v>
      </c>
      <c r="BT93">
        <v>529.51</v>
      </c>
      <c r="BU93">
        <v>465.36</v>
      </c>
      <c r="BV93">
        <v>555.30999999999995</v>
      </c>
      <c r="BW93">
        <v>481.04</v>
      </c>
      <c r="BX93">
        <v>468.24</v>
      </c>
      <c r="BY93">
        <v>509.1</v>
      </c>
      <c r="BZ93">
        <v>458.34</v>
      </c>
      <c r="CA93">
        <v>457.99</v>
      </c>
      <c r="CB93">
        <v>453.4</v>
      </c>
      <c r="CC93">
        <v>437.62</v>
      </c>
      <c r="CD93">
        <v>453.47</v>
      </c>
      <c r="CE93">
        <v>466.92</v>
      </c>
      <c r="CF93">
        <v>455.26</v>
      </c>
      <c r="CG93">
        <v>441.48</v>
      </c>
      <c r="CH93">
        <v>428.51</v>
      </c>
      <c r="CI93">
        <v>478.51</v>
      </c>
      <c r="CJ93">
        <v>576.98</v>
      </c>
      <c r="CK93">
        <v>493.64</v>
      </c>
      <c r="CL93">
        <v>475.14</v>
      </c>
      <c r="CM93">
        <v>624.15</v>
      </c>
      <c r="CN93">
        <v>616.34</v>
      </c>
      <c r="CO93">
        <v>569.33000000000004</v>
      </c>
      <c r="CP93">
        <v>577.91</v>
      </c>
      <c r="CQ93">
        <v>640.92999999999995</v>
      </c>
      <c r="CR93">
        <v>485.91</v>
      </c>
      <c r="CS93">
        <v>494.1</v>
      </c>
      <c r="CT93">
        <v>474.32</v>
      </c>
      <c r="CU93">
        <v>504.89</v>
      </c>
      <c r="CV93">
        <v>485.96</v>
      </c>
      <c r="CW93">
        <v>504.57</v>
      </c>
      <c r="CX93">
        <v>539.16</v>
      </c>
      <c r="CY93">
        <v>532.76</v>
      </c>
      <c r="CZ93">
        <v>623.13</v>
      </c>
      <c r="DA93">
        <v>625.16999999999996</v>
      </c>
      <c r="DB93">
        <v>506.31</v>
      </c>
      <c r="DC93">
        <v>464.22</v>
      </c>
      <c r="DD93">
        <v>504.34</v>
      </c>
      <c r="DE93">
        <v>511.34</v>
      </c>
      <c r="DF93">
        <v>589.91999999999996</v>
      </c>
      <c r="DG93">
        <v>542.23</v>
      </c>
      <c r="DH93">
        <v>541.83000000000004</v>
      </c>
      <c r="DI93">
        <v>692.17</v>
      </c>
      <c r="DJ93">
        <v>582.55999999999995</v>
      </c>
      <c r="DK93">
        <v>503.15</v>
      </c>
      <c r="DL93">
        <v>577.14</v>
      </c>
      <c r="DM93">
        <v>528.19000000000005</v>
      </c>
      <c r="DN93">
        <v>497.96</v>
      </c>
      <c r="DO93">
        <v>500.7</v>
      </c>
      <c r="DP93">
        <v>524.03</v>
      </c>
      <c r="DQ93">
        <v>538</v>
      </c>
      <c r="DR93">
        <v>559.67999999999995</v>
      </c>
      <c r="DS93">
        <v>545.83000000000004</v>
      </c>
      <c r="DT93">
        <v>543.15</v>
      </c>
      <c r="DU93">
        <v>529.53</v>
      </c>
      <c r="DV93">
        <v>533.25</v>
      </c>
      <c r="DW93">
        <v>519.21</v>
      </c>
      <c r="DX93">
        <v>656.5</v>
      </c>
      <c r="DY93">
        <v>486.05</v>
      </c>
      <c r="DZ93">
        <v>556.61</v>
      </c>
      <c r="EA93">
        <v>499.88</v>
      </c>
      <c r="EB93">
        <v>613.26</v>
      </c>
      <c r="EC93">
        <v>571.70000000000005</v>
      </c>
      <c r="ED93">
        <v>503.8</v>
      </c>
      <c r="EE93">
        <v>419.8</v>
      </c>
      <c r="EF93">
        <v>430.86</v>
      </c>
      <c r="EG93">
        <v>473.29</v>
      </c>
      <c r="EH93">
        <v>470.87</v>
      </c>
      <c r="EI93">
        <v>419.89</v>
      </c>
      <c r="EJ93">
        <v>370.21</v>
      </c>
      <c r="EK93">
        <v>425.12</v>
      </c>
      <c r="EL93">
        <v>402.3</v>
      </c>
      <c r="EM93">
        <v>479.47</v>
      </c>
      <c r="EN93">
        <v>420.82</v>
      </c>
      <c r="EO93">
        <v>392.7</v>
      </c>
      <c r="EP93">
        <v>532.71</v>
      </c>
      <c r="EQ93">
        <v>459.71</v>
      </c>
      <c r="ER93">
        <v>384.79</v>
      </c>
      <c r="ES93">
        <v>458.75</v>
      </c>
      <c r="ET93">
        <v>396.94</v>
      </c>
      <c r="EU93">
        <v>410.99</v>
      </c>
      <c r="EV93">
        <v>383.44</v>
      </c>
      <c r="EW93">
        <v>413.23</v>
      </c>
      <c r="EX93">
        <v>415.12</v>
      </c>
      <c r="EY93">
        <v>439.33</v>
      </c>
      <c r="EZ93">
        <v>405.18</v>
      </c>
      <c r="FA93">
        <v>400.16</v>
      </c>
      <c r="FB93">
        <v>408.91</v>
      </c>
      <c r="FC93">
        <v>405.04</v>
      </c>
      <c r="FD93">
        <v>397.22</v>
      </c>
      <c r="FE93">
        <v>474.11</v>
      </c>
      <c r="FF93">
        <v>377.85</v>
      </c>
      <c r="FG93">
        <v>454.24</v>
      </c>
      <c r="FH93">
        <v>407.46</v>
      </c>
      <c r="FI93">
        <v>498.3</v>
      </c>
      <c r="FJ93">
        <v>461.3</v>
      </c>
      <c r="FK93">
        <v>421.87</v>
      </c>
      <c r="FL93">
        <v>825.51</v>
      </c>
      <c r="FM93">
        <v>783.85</v>
      </c>
      <c r="FN93">
        <v>1133.75</v>
      </c>
      <c r="FO93">
        <v>1090.4100000000001</v>
      </c>
      <c r="FP93">
        <v>701.72</v>
      </c>
      <c r="FQ93">
        <v>678.54</v>
      </c>
      <c r="FR93">
        <v>669.19</v>
      </c>
      <c r="FS93">
        <v>810.81</v>
      </c>
      <c r="FT93">
        <v>914.67</v>
      </c>
      <c r="FU93">
        <v>886.49</v>
      </c>
      <c r="FV93">
        <v>1133.52</v>
      </c>
      <c r="FW93">
        <v>1194.1500000000001</v>
      </c>
      <c r="FX93">
        <v>991.04</v>
      </c>
      <c r="FY93">
        <v>843.86</v>
      </c>
      <c r="FZ93">
        <v>911.74</v>
      </c>
      <c r="GA93">
        <v>909.33</v>
      </c>
      <c r="GB93">
        <v>704.69</v>
      </c>
      <c r="GC93">
        <v>862.13</v>
      </c>
      <c r="GD93">
        <v>782.08</v>
      </c>
      <c r="GE93">
        <v>805.4</v>
      </c>
      <c r="GF93">
        <v>849.42</v>
      </c>
      <c r="GG93">
        <v>916.27</v>
      </c>
      <c r="GH93">
        <v>853.54</v>
      </c>
      <c r="GI93">
        <v>779.93</v>
      </c>
      <c r="GJ93">
        <v>832.74</v>
      </c>
      <c r="GK93">
        <v>770.14</v>
      </c>
      <c r="GL93">
        <v>1066.0999999999999</v>
      </c>
      <c r="GM93">
        <v>786.85</v>
      </c>
      <c r="GN93">
        <v>815.6</v>
      </c>
      <c r="GO93">
        <v>729.87</v>
      </c>
      <c r="GP93">
        <v>865.48</v>
      </c>
      <c r="GQ93">
        <v>882.81</v>
      </c>
      <c r="GR93">
        <v>708.5</v>
      </c>
      <c r="GS93">
        <v>0.26</v>
      </c>
      <c r="GT93">
        <v>7.0000000000000007E-2</v>
      </c>
      <c r="GU93">
        <v>0.33</v>
      </c>
      <c r="GV93">
        <v>0.19</v>
      </c>
      <c r="GW93">
        <v>0.2</v>
      </c>
      <c r="GX93">
        <v>0.33</v>
      </c>
      <c r="GY93">
        <v>-0.08</v>
      </c>
      <c r="GZ93">
        <v>0.04</v>
      </c>
      <c r="HA93">
        <v>0.03</v>
      </c>
      <c r="HB93">
        <v>0.16</v>
      </c>
      <c r="HC93">
        <v>0.34</v>
      </c>
      <c r="HD93">
        <v>0.28000000000000003</v>
      </c>
      <c r="HE93">
        <v>0.36</v>
      </c>
      <c r="HF93">
        <v>0.6</v>
      </c>
      <c r="HG93">
        <v>0.28000000000000003</v>
      </c>
      <c r="HH93">
        <v>0.06</v>
      </c>
      <c r="HI93">
        <v>0.2</v>
      </c>
      <c r="HJ93">
        <v>0.33</v>
      </c>
      <c r="HK93">
        <v>-0.17</v>
      </c>
      <c r="HL93">
        <v>0.31</v>
      </c>
      <c r="HM93">
        <v>1.44</v>
      </c>
      <c r="HN93">
        <v>0.49</v>
      </c>
      <c r="HO93">
        <v>-0.2</v>
      </c>
      <c r="HP93">
        <v>-0.08</v>
      </c>
      <c r="HQ93">
        <v>0.4</v>
      </c>
      <c r="HR93">
        <v>0.52</v>
      </c>
      <c r="HS93">
        <v>-0.01</v>
      </c>
      <c r="HT93">
        <v>0.65</v>
      </c>
      <c r="HU93">
        <v>0.31</v>
      </c>
      <c r="HV93">
        <v>-0.04</v>
      </c>
      <c r="HW93">
        <v>-0.02</v>
      </c>
      <c r="HX93">
        <v>0.7</v>
      </c>
      <c r="HY93">
        <v>0.46</v>
      </c>
      <c r="HZ93">
        <v>0.97</v>
      </c>
      <c r="IA93">
        <v>0.34</v>
      </c>
      <c r="IB93">
        <v>0.61</v>
      </c>
      <c r="IC93">
        <v>0.21</v>
      </c>
      <c r="ID93">
        <v>0.28999999999999998</v>
      </c>
      <c r="IE93">
        <v>0.56000000000000005</v>
      </c>
      <c r="IF93">
        <v>0.44</v>
      </c>
      <c r="IG93">
        <v>-0.1</v>
      </c>
      <c r="IH93">
        <v>0.02</v>
      </c>
      <c r="II93">
        <v>1.2</v>
      </c>
      <c r="IJ93">
        <v>1.22</v>
      </c>
      <c r="IK93">
        <v>2.74</v>
      </c>
      <c r="IL93">
        <v>1.53</v>
      </c>
      <c r="IM93">
        <v>3.55</v>
      </c>
      <c r="IN93">
        <v>0.57999999999999996</v>
      </c>
      <c r="IO93">
        <v>1.1399999999999999</v>
      </c>
      <c r="IP93">
        <v>0.9</v>
      </c>
      <c r="IQ93">
        <v>0.79</v>
      </c>
      <c r="IR93">
        <v>0.52</v>
      </c>
      <c r="IS93">
        <v>1.0900000000000001</v>
      </c>
      <c r="IT93">
        <v>1.7</v>
      </c>
      <c r="IU93">
        <v>1.28</v>
      </c>
      <c r="IV93">
        <v>-0.13</v>
      </c>
      <c r="IW93">
        <v>1.24</v>
      </c>
      <c r="IX93">
        <v>0.87</v>
      </c>
      <c r="IY93">
        <v>0.67</v>
      </c>
      <c r="IZ93">
        <v>0.87</v>
      </c>
      <c r="JA93">
        <v>1.18</v>
      </c>
      <c r="JB93">
        <v>0.66</v>
      </c>
      <c r="JC93">
        <v>0.28999999999999998</v>
      </c>
      <c r="JD93">
        <v>-0.4</v>
      </c>
      <c r="JE93">
        <v>1.2</v>
      </c>
      <c r="JF93">
        <v>1.6</v>
      </c>
      <c r="JG93">
        <v>3.61</v>
      </c>
      <c r="JH93">
        <v>1.6</v>
      </c>
      <c r="JI93">
        <v>4.6100000000000003</v>
      </c>
      <c r="JJ93">
        <v>4.32</v>
      </c>
      <c r="JK93">
        <v>0.41</v>
      </c>
      <c r="JL93">
        <v>2.14</v>
      </c>
      <c r="JM93">
        <v>1.43</v>
      </c>
      <c r="JN93">
        <v>0.25</v>
      </c>
      <c r="JO93">
        <v>1.8</v>
      </c>
      <c r="JP93">
        <v>4.04</v>
      </c>
      <c r="JQ93">
        <v>2.5299999999999998</v>
      </c>
      <c r="JR93">
        <v>4.1500000000000004</v>
      </c>
      <c r="JS93">
        <v>5.38</v>
      </c>
      <c r="JT93">
        <v>7.98</v>
      </c>
      <c r="JU93">
        <v>2.1800000000000002</v>
      </c>
      <c r="JV93">
        <v>3.22</v>
      </c>
      <c r="JW93">
        <v>4.75</v>
      </c>
      <c r="JX93">
        <v>3.48</v>
      </c>
      <c r="JY93">
        <v>4.25</v>
      </c>
      <c r="JZ93">
        <v>3.48</v>
      </c>
      <c r="KA93">
        <v>2.8</v>
      </c>
      <c r="KB93">
        <v>3.39</v>
      </c>
      <c r="KC93">
        <v>3.77</v>
      </c>
      <c r="KD93">
        <v>3.72</v>
      </c>
      <c r="KE93">
        <v>3.78</v>
      </c>
      <c r="KF93">
        <v>2.4</v>
      </c>
      <c r="KG93">
        <v>5.73</v>
      </c>
      <c r="KH93">
        <v>4.0199999999999996</v>
      </c>
      <c r="KI93">
        <v>4.6100000000000003</v>
      </c>
      <c r="KJ93">
        <v>4.0999999999999996</v>
      </c>
      <c r="KK93">
        <v>2.38</v>
      </c>
      <c r="KL93">
        <v>5.69</v>
      </c>
      <c r="KM93">
        <v>6.41</v>
      </c>
    </row>
    <row r="94" spans="1:299" x14ac:dyDescent="0.25">
      <c r="A94">
        <v>92</v>
      </c>
      <c r="B94" s="1">
        <v>43221</v>
      </c>
      <c r="C94">
        <v>1083.1300000000001</v>
      </c>
      <c r="D94">
        <v>1072.1600000000001</v>
      </c>
      <c r="E94">
        <v>1116.3499999999999</v>
      </c>
      <c r="F94">
        <v>1175.47</v>
      </c>
      <c r="G94">
        <v>1037.3599999999999</v>
      </c>
      <c r="H94">
        <v>1125.5899999999999</v>
      </c>
      <c r="I94">
        <v>1056.68</v>
      </c>
      <c r="J94">
        <v>1052.68</v>
      </c>
      <c r="K94">
        <v>1123.6300000000001</v>
      </c>
      <c r="L94">
        <v>1008.88</v>
      </c>
      <c r="M94">
        <v>1031.0899999999999</v>
      </c>
      <c r="N94">
        <v>1044.0999999999999</v>
      </c>
      <c r="O94">
        <v>1015.4</v>
      </c>
      <c r="P94">
        <v>1004.36</v>
      </c>
      <c r="Q94">
        <v>1045.29</v>
      </c>
      <c r="R94">
        <v>995.63</v>
      </c>
      <c r="S94">
        <v>994.5</v>
      </c>
      <c r="T94">
        <v>941.95</v>
      </c>
      <c r="U94">
        <v>996.73</v>
      </c>
      <c r="V94">
        <v>1133.68</v>
      </c>
      <c r="W94">
        <v>1018.78</v>
      </c>
      <c r="X94">
        <v>986.29</v>
      </c>
      <c r="Y94">
        <v>1196.6199999999999</v>
      </c>
      <c r="Z94">
        <v>1189.3</v>
      </c>
      <c r="AA94">
        <v>1117.3399999999999</v>
      </c>
      <c r="AB94">
        <v>1090.79</v>
      </c>
      <c r="AC94">
        <v>1210.22</v>
      </c>
      <c r="AD94">
        <v>1072.3900000000001</v>
      </c>
      <c r="AE94">
        <v>1091.76</v>
      </c>
      <c r="AF94">
        <v>1061.9000000000001</v>
      </c>
      <c r="AG94">
        <v>1077.3900000000001</v>
      </c>
      <c r="AH94">
        <v>1081.49</v>
      </c>
      <c r="AI94">
        <v>1145.79</v>
      </c>
      <c r="AJ94">
        <v>555.64</v>
      </c>
      <c r="AK94">
        <v>585.61</v>
      </c>
      <c r="AL94">
        <v>620.23</v>
      </c>
      <c r="AM94">
        <v>645.96</v>
      </c>
      <c r="AN94">
        <v>571.96</v>
      </c>
      <c r="AO94">
        <v>570.28</v>
      </c>
      <c r="AP94">
        <v>574.70000000000005</v>
      </c>
      <c r="AQ94">
        <v>584.44000000000005</v>
      </c>
      <c r="AR94">
        <v>614.53</v>
      </c>
      <c r="AS94">
        <v>550.53</v>
      </c>
      <c r="AT94">
        <v>573.1</v>
      </c>
      <c r="AU94">
        <v>590.70000000000005</v>
      </c>
      <c r="AV94">
        <v>577.79</v>
      </c>
      <c r="AW94">
        <v>550.88</v>
      </c>
      <c r="AX94">
        <v>578.37</v>
      </c>
      <c r="AY94">
        <v>540.37</v>
      </c>
      <c r="AZ94">
        <v>552.89</v>
      </c>
      <c r="BA94">
        <v>513.44000000000005</v>
      </c>
      <c r="BB94">
        <v>518.22</v>
      </c>
      <c r="BC94">
        <v>544.07000000000005</v>
      </c>
      <c r="BD94">
        <v>525.14</v>
      </c>
      <c r="BE94">
        <v>510.09</v>
      </c>
      <c r="BF94">
        <v>560.27</v>
      </c>
      <c r="BG94">
        <v>551.69000000000005</v>
      </c>
      <c r="BH94">
        <v>548.52</v>
      </c>
      <c r="BI94">
        <v>512.88</v>
      </c>
      <c r="BJ94">
        <v>571.23</v>
      </c>
      <c r="BK94">
        <v>586.48</v>
      </c>
      <c r="BL94">
        <v>600.61</v>
      </c>
      <c r="BM94">
        <v>587.58000000000004</v>
      </c>
      <c r="BN94">
        <v>572.5</v>
      </c>
      <c r="BO94">
        <v>604.85</v>
      </c>
      <c r="BP94">
        <v>641.23</v>
      </c>
      <c r="BQ94">
        <v>527.49</v>
      </c>
      <c r="BR94">
        <v>486.55</v>
      </c>
      <c r="BS94">
        <v>496.12</v>
      </c>
      <c r="BT94">
        <v>529.51</v>
      </c>
      <c r="BU94">
        <v>465.4</v>
      </c>
      <c r="BV94">
        <v>555.30999999999995</v>
      </c>
      <c r="BW94">
        <v>481.98</v>
      </c>
      <c r="BX94">
        <v>468.24</v>
      </c>
      <c r="BY94">
        <v>509.1</v>
      </c>
      <c r="BZ94">
        <v>458.35</v>
      </c>
      <c r="CA94">
        <v>457.99</v>
      </c>
      <c r="CB94">
        <v>453.4</v>
      </c>
      <c r="CC94">
        <v>437.61</v>
      </c>
      <c r="CD94">
        <v>453.48</v>
      </c>
      <c r="CE94">
        <v>466.92</v>
      </c>
      <c r="CF94">
        <v>455.26</v>
      </c>
      <c r="CG94">
        <v>441.61</v>
      </c>
      <c r="CH94">
        <v>428.51</v>
      </c>
      <c r="CI94">
        <v>478.51</v>
      </c>
      <c r="CJ94">
        <v>589.61</v>
      </c>
      <c r="CK94">
        <v>493.64</v>
      </c>
      <c r="CL94">
        <v>476.2</v>
      </c>
      <c r="CM94">
        <v>636.35</v>
      </c>
      <c r="CN94">
        <v>637.61</v>
      </c>
      <c r="CO94">
        <v>568.82000000000005</v>
      </c>
      <c r="CP94">
        <v>577.91</v>
      </c>
      <c r="CQ94">
        <v>638.99</v>
      </c>
      <c r="CR94">
        <v>485.91</v>
      </c>
      <c r="CS94">
        <v>491.15</v>
      </c>
      <c r="CT94">
        <v>474.32</v>
      </c>
      <c r="CU94">
        <v>504.89</v>
      </c>
      <c r="CV94">
        <v>476.64</v>
      </c>
      <c r="CW94">
        <v>504.56</v>
      </c>
      <c r="CX94">
        <v>542.12</v>
      </c>
      <c r="CY94">
        <v>534.25</v>
      </c>
      <c r="CZ94">
        <v>622.38</v>
      </c>
      <c r="DA94">
        <v>623.98</v>
      </c>
      <c r="DB94">
        <v>507.93</v>
      </c>
      <c r="DC94">
        <v>467.47</v>
      </c>
      <c r="DD94">
        <v>506.51</v>
      </c>
      <c r="DE94">
        <v>511.34</v>
      </c>
      <c r="DF94">
        <v>590.87</v>
      </c>
      <c r="DG94">
        <v>545</v>
      </c>
      <c r="DH94">
        <v>543.13</v>
      </c>
      <c r="DI94">
        <v>693.9</v>
      </c>
      <c r="DJ94">
        <v>586.47</v>
      </c>
      <c r="DK94">
        <v>506.27</v>
      </c>
      <c r="DL94">
        <v>578.01</v>
      </c>
      <c r="DM94">
        <v>532.37</v>
      </c>
      <c r="DN94">
        <v>496.91</v>
      </c>
      <c r="DO94">
        <v>500.6</v>
      </c>
      <c r="DP94">
        <v>527.65</v>
      </c>
      <c r="DQ94">
        <v>542.63</v>
      </c>
      <c r="DR94">
        <v>560.69000000000005</v>
      </c>
      <c r="DS94">
        <v>547.09</v>
      </c>
      <c r="DT94">
        <v>545.33000000000004</v>
      </c>
      <c r="DU94">
        <v>537.21</v>
      </c>
      <c r="DV94">
        <v>534.37</v>
      </c>
      <c r="DW94">
        <v>521.66</v>
      </c>
      <c r="DX94">
        <v>655.52</v>
      </c>
      <c r="DY94">
        <v>486.73</v>
      </c>
      <c r="DZ94">
        <v>557.33000000000004</v>
      </c>
      <c r="EA94">
        <v>499.33</v>
      </c>
      <c r="EB94">
        <v>614.73</v>
      </c>
      <c r="EC94">
        <v>571.29999999999995</v>
      </c>
      <c r="ED94">
        <v>505.97</v>
      </c>
      <c r="EE94">
        <v>420.93</v>
      </c>
      <c r="EF94">
        <v>432.76</v>
      </c>
      <c r="EG94">
        <v>472.25</v>
      </c>
      <c r="EH94">
        <v>469.23</v>
      </c>
      <c r="EI94">
        <v>422.28</v>
      </c>
      <c r="EJ94">
        <v>375.32</v>
      </c>
      <c r="EK94">
        <v>427.8</v>
      </c>
      <c r="EL94">
        <v>402.3</v>
      </c>
      <c r="EM94">
        <v>480.86</v>
      </c>
      <c r="EN94">
        <v>424.78</v>
      </c>
      <c r="EO94">
        <v>394.43</v>
      </c>
      <c r="EP94">
        <v>535.11</v>
      </c>
      <c r="EQ94">
        <v>465.13</v>
      </c>
      <c r="ER94">
        <v>389.14</v>
      </c>
      <c r="ES94">
        <v>459.94</v>
      </c>
      <c r="ET94">
        <v>402.73</v>
      </c>
      <c r="EU94">
        <v>409.35</v>
      </c>
      <c r="EV94">
        <v>383.32</v>
      </c>
      <c r="EW94">
        <v>418.73</v>
      </c>
      <c r="EX94">
        <v>412.92</v>
      </c>
      <c r="EY94">
        <v>440.86</v>
      </c>
      <c r="EZ94">
        <v>406.11</v>
      </c>
      <c r="FA94">
        <v>394.91</v>
      </c>
      <c r="FB94">
        <v>405.76</v>
      </c>
      <c r="FC94">
        <v>407.14</v>
      </c>
      <c r="FD94">
        <v>401.23</v>
      </c>
      <c r="FE94">
        <v>474.25</v>
      </c>
      <c r="FF94">
        <v>378.83</v>
      </c>
      <c r="FG94">
        <v>457.6</v>
      </c>
      <c r="FH94">
        <v>406.64</v>
      </c>
      <c r="FI94">
        <v>500.54</v>
      </c>
      <c r="FJ94">
        <v>467.94</v>
      </c>
      <c r="FK94">
        <v>425.16</v>
      </c>
      <c r="FL94">
        <v>832.61</v>
      </c>
      <c r="FM94">
        <v>784.48</v>
      </c>
      <c r="FN94">
        <v>1133.75</v>
      </c>
      <c r="FO94">
        <v>1090.4100000000001</v>
      </c>
      <c r="FP94">
        <v>701.79</v>
      </c>
      <c r="FQ94">
        <v>678.54</v>
      </c>
      <c r="FR94">
        <v>670.53</v>
      </c>
      <c r="FS94">
        <v>810.81</v>
      </c>
      <c r="FT94">
        <v>914.67</v>
      </c>
      <c r="FU94">
        <v>886.49</v>
      </c>
      <c r="FV94">
        <v>1133.52</v>
      </c>
      <c r="FW94">
        <v>1194.1500000000001</v>
      </c>
      <c r="FX94">
        <v>991.04</v>
      </c>
      <c r="FY94">
        <v>843.86</v>
      </c>
      <c r="FZ94">
        <v>911.74</v>
      </c>
      <c r="GA94">
        <v>909.33</v>
      </c>
      <c r="GB94">
        <v>704.91</v>
      </c>
      <c r="GC94">
        <v>862.13</v>
      </c>
      <c r="GD94">
        <v>782.08</v>
      </c>
      <c r="GE94">
        <v>823.04</v>
      </c>
      <c r="GF94">
        <v>849.42</v>
      </c>
      <c r="GG94">
        <v>918.29</v>
      </c>
      <c r="GH94">
        <v>870.19</v>
      </c>
      <c r="GI94">
        <v>806.83</v>
      </c>
      <c r="GJ94">
        <v>831.99</v>
      </c>
      <c r="GK94">
        <v>770.14</v>
      </c>
      <c r="GL94">
        <v>1062.9000000000001</v>
      </c>
      <c r="GM94">
        <v>786.85</v>
      </c>
      <c r="GN94">
        <v>810.71</v>
      </c>
      <c r="GO94">
        <v>729.87</v>
      </c>
      <c r="GP94">
        <v>865.48</v>
      </c>
      <c r="GQ94">
        <v>865.86</v>
      </c>
      <c r="GR94">
        <v>708.5</v>
      </c>
      <c r="GS94">
        <v>0.55000000000000004</v>
      </c>
      <c r="GT94">
        <v>0.28000000000000003</v>
      </c>
      <c r="GU94">
        <v>-0.12</v>
      </c>
      <c r="GV94">
        <v>-0.19</v>
      </c>
      <c r="GW94">
        <v>0.32</v>
      </c>
      <c r="GX94">
        <v>0.7</v>
      </c>
      <c r="GY94">
        <v>0.43</v>
      </c>
      <c r="GZ94">
        <v>0</v>
      </c>
      <c r="HA94">
        <v>0.16</v>
      </c>
      <c r="HB94">
        <v>0.51</v>
      </c>
      <c r="HC94">
        <v>0.24</v>
      </c>
      <c r="HD94">
        <v>0.25</v>
      </c>
      <c r="HE94">
        <v>0.67</v>
      </c>
      <c r="HF94">
        <v>0.62</v>
      </c>
      <c r="HG94">
        <v>0.15</v>
      </c>
      <c r="HH94">
        <v>0.79</v>
      </c>
      <c r="HI94">
        <v>-0.21</v>
      </c>
      <c r="HJ94">
        <v>-0.02</v>
      </c>
      <c r="HK94">
        <v>0.69</v>
      </c>
      <c r="HL94">
        <v>0.86</v>
      </c>
      <c r="HM94">
        <v>0.18</v>
      </c>
      <c r="HN94">
        <v>0.23</v>
      </c>
      <c r="HO94">
        <v>0.4</v>
      </c>
      <c r="HP94">
        <v>1.45</v>
      </c>
      <c r="HQ94">
        <v>0.21</v>
      </c>
      <c r="HR94">
        <v>0.47</v>
      </c>
      <c r="HS94">
        <v>-0.15</v>
      </c>
      <c r="HT94">
        <v>0.14000000000000001</v>
      </c>
      <c r="HU94">
        <v>0.13</v>
      </c>
      <c r="HV94">
        <v>-0.11</v>
      </c>
      <c r="HW94">
        <v>0.24</v>
      </c>
      <c r="HX94">
        <v>-7.0000000000000007E-2</v>
      </c>
      <c r="HY94">
        <v>0.43</v>
      </c>
      <c r="HZ94">
        <v>1.53</v>
      </c>
      <c r="IA94">
        <v>0.62</v>
      </c>
      <c r="IB94">
        <v>0.49</v>
      </c>
      <c r="IC94">
        <v>0.02</v>
      </c>
      <c r="ID94">
        <v>0.61</v>
      </c>
      <c r="IE94">
        <v>1.26</v>
      </c>
      <c r="IF94">
        <v>0.87</v>
      </c>
      <c r="IG94">
        <v>-0.1</v>
      </c>
      <c r="IH94">
        <v>0.18</v>
      </c>
      <c r="II94">
        <v>1.71</v>
      </c>
      <c r="IJ94">
        <v>1.46</v>
      </c>
      <c r="IK94">
        <v>3</v>
      </c>
      <c r="IL94">
        <v>2.21</v>
      </c>
      <c r="IM94">
        <v>4.2</v>
      </c>
      <c r="IN94">
        <v>0.73</v>
      </c>
      <c r="IO94">
        <v>1.94</v>
      </c>
      <c r="IP94">
        <v>0.69</v>
      </c>
      <c r="IQ94">
        <v>0.77</v>
      </c>
      <c r="IR94">
        <v>1.21</v>
      </c>
      <c r="IS94">
        <v>1.96</v>
      </c>
      <c r="IT94">
        <v>1.89</v>
      </c>
      <c r="IU94">
        <v>1.51</v>
      </c>
      <c r="IV94">
        <v>0.27</v>
      </c>
      <c r="IW94">
        <v>2.71</v>
      </c>
      <c r="IX94">
        <v>1.08</v>
      </c>
      <c r="IY94">
        <v>1.1399999999999999</v>
      </c>
      <c r="IZ94">
        <v>0.72</v>
      </c>
      <c r="JA94">
        <v>1.33</v>
      </c>
      <c r="JB94">
        <v>0.79</v>
      </c>
      <c r="JC94">
        <v>0.18</v>
      </c>
      <c r="JD94">
        <v>-0.16</v>
      </c>
      <c r="JE94">
        <v>1.1299999999999999</v>
      </c>
      <c r="JF94">
        <v>2.04</v>
      </c>
      <c r="JG94">
        <v>3.87</v>
      </c>
      <c r="JH94">
        <v>2.0099999999999998</v>
      </c>
      <c r="JI94">
        <v>4.8</v>
      </c>
      <c r="JJ94">
        <v>4.45</v>
      </c>
      <c r="JK94">
        <v>0.89</v>
      </c>
      <c r="JL94">
        <v>2.81</v>
      </c>
      <c r="JM94">
        <v>2.12</v>
      </c>
      <c r="JN94">
        <v>-0.02</v>
      </c>
      <c r="JO94">
        <v>1.32</v>
      </c>
      <c r="JP94">
        <v>3.76</v>
      </c>
      <c r="JQ94">
        <v>2.31</v>
      </c>
      <c r="JR94">
        <v>4.1500000000000004</v>
      </c>
      <c r="JS94">
        <v>6.1</v>
      </c>
      <c r="JT94">
        <v>8.25</v>
      </c>
      <c r="JU94">
        <v>1.97</v>
      </c>
      <c r="JV94">
        <v>4.22</v>
      </c>
      <c r="JW94">
        <v>4.38</v>
      </c>
      <c r="JX94">
        <v>1.4</v>
      </c>
      <c r="JY94">
        <v>2.6</v>
      </c>
      <c r="JZ94">
        <v>4.18</v>
      </c>
      <c r="KA94">
        <v>2.6</v>
      </c>
      <c r="KB94">
        <v>3.65</v>
      </c>
      <c r="KC94">
        <v>4.2300000000000004</v>
      </c>
      <c r="KD94">
        <v>5.03</v>
      </c>
      <c r="KE94">
        <v>3.89</v>
      </c>
      <c r="KF94">
        <v>3.02</v>
      </c>
      <c r="KG94">
        <v>5.3</v>
      </c>
      <c r="KH94">
        <v>3.81</v>
      </c>
      <c r="KI94">
        <v>4.6900000000000004</v>
      </c>
      <c r="KJ94">
        <v>3.74</v>
      </c>
      <c r="KK94">
        <v>2.86</v>
      </c>
      <c r="KL94">
        <v>5.47</v>
      </c>
      <c r="KM94">
        <v>6.7</v>
      </c>
    </row>
    <row r="95" spans="1:299" x14ac:dyDescent="0.25">
      <c r="A95">
        <v>93</v>
      </c>
      <c r="B95" s="1">
        <v>43252</v>
      </c>
      <c r="C95">
        <v>1089.46</v>
      </c>
      <c r="D95">
        <v>1074.8699999999999</v>
      </c>
      <c r="E95">
        <v>1123.49</v>
      </c>
      <c r="F95">
        <v>1174.7</v>
      </c>
      <c r="G95">
        <v>1036.17</v>
      </c>
      <c r="H95">
        <v>1131.21</v>
      </c>
      <c r="I95">
        <v>1060.32</v>
      </c>
      <c r="J95">
        <v>1063.1199999999999</v>
      </c>
      <c r="K95">
        <v>1123.44</v>
      </c>
      <c r="L95">
        <v>1014.92</v>
      </c>
      <c r="M95">
        <v>1030.9100000000001</v>
      </c>
      <c r="N95">
        <v>1044.3499999999999</v>
      </c>
      <c r="O95">
        <v>1016.32</v>
      </c>
      <c r="P95">
        <v>1004.8</v>
      </c>
      <c r="Q95">
        <v>1052.1099999999999</v>
      </c>
      <c r="R95">
        <v>1008.47</v>
      </c>
      <c r="S95">
        <v>993.63</v>
      </c>
      <c r="T95">
        <v>944.43</v>
      </c>
      <c r="U95">
        <v>1008.29</v>
      </c>
      <c r="V95">
        <v>1140.77</v>
      </c>
      <c r="W95">
        <v>1025.68</v>
      </c>
      <c r="X95">
        <v>992.33</v>
      </c>
      <c r="Y95">
        <v>1203.3399999999999</v>
      </c>
      <c r="Z95">
        <v>1196.73</v>
      </c>
      <c r="AA95">
        <v>1127.22</v>
      </c>
      <c r="AB95">
        <v>1091.49</v>
      </c>
      <c r="AC95">
        <v>1228.7</v>
      </c>
      <c r="AD95">
        <v>1089.3900000000001</v>
      </c>
      <c r="AE95">
        <v>1094.67</v>
      </c>
      <c r="AF95">
        <v>1064.6400000000001</v>
      </c>
      <c r="AG95">
        <v>1079.96</v>
      </c>
      <c r="AH95">
        <v>1080.3800000000001</v>
      </c>
      <c r="AI95">
        <v>1154.92</v>
      </c>
      <c r="AJ95">
        <v>558.75</v>
      </c>
      <c r="AK95">
        <v>588.04999999999995</v>
      </c>
      <c r="AL95">
        <v>627.37</v>
      </c>
      <c r="AM95">
        <v>645.19000000000005</v>
      </c>
      <c r="AN95">
        <v>570.77</v>
      </c>
      <c r="AO95">
        <v>575.9</v>
      </c>
      <c r="AP95">
        <v>578.33000000000004</v>
      </c>
      <c r="AQ95">
        <v>591.16</v>
      </c>
      <c r="AR95">
        <v>614.34</v>
      </c>
      <c r="AS95">
        <v>552.78</v>
      </c>
      <c r="AT95">
        <v>572.91999999999996</v>
      </c>
      <c r="AU95">
        <v>590.95000000000005</v>
      </c>
      <c r="AV95">
        <v>578.70000000000005</v>
      </c>
      <c r="AW95">
        <v>551.33000000000004</v>
      </c>
      <c r="AX95">
        <v>585.19000000000005</v>
      </c>
      <c r="AY95">
        <v>546.29999999999995</v>
      </c>
      <c r="AZ95">
        <v>551.88</v>
      </c>
      <c r="BA95">
        <v>515.91999999999996</v>
      </c>
      <c r="BB95">
        <v>520.36</v>
      </c>
      <c r="BC95">
        <v>548.12</v>
      </c>
      <c r="BD95">
        <v>532.04</v>
      </c>
      <c r="BE95">
        <v>512.38</v>
      </c>
      <c r="BF95">
        <v>558.35</v>
      </c>
      <c r="BG95">
        <v>556.54</v>
      </c>
      <c r="BH95">
        <v>553.41999999999996</v>
      </c>
      <c r="BI95">
        <v>513.58000000000004</v>
      </c>
      <c r="BJ95">
        <v>576.05999999999995</v>
      </c>
      <c r="BK95">
        <v>598.46</v>
      </c>
      <c r="BL95">
        <v>600.99</v>
      </c>
      <c r="BM95">
        <v>590.32000000000005</v>
      </c>
      <c r="BN95">
        <v>575.07000000000005</v>
      </c>
      <c r="BO95">
        <v>594.41999999999996</v>
      </c>
      <c r="BP95">
        <v>652.19000000000005</v>
      </c>
      <c r="BQ95">
        <v>530.71</v>
      </c>
      <c r="BR95">
        <v>486.82</v>
      </c>
      <c r="BS95">
        <v>496.12</v>
      </c>
      <c r="BT95">
        <v>529.51</v>
      </c>
      <c r="BU95">
        <v>465.4</v>
      </c>
      <c r="BV95">
        <v>555.30999999999995</v>
      </c>
      <c r="BW95">
        <v>481.99</v>
      </c>
      <c r="BX95">
        <v>471.96</v>
      </c>
      <c r="BY95">
        <v>509.1</v>
      </c>
      <c r="BZ95">
        <v>462.14</v>
      </c>
      <c r="CA95">
        <v>457.99</v>
      </c>
      <c r="CB95">
        <v>453.4</v>
      </c>
      <c r="CC95">
        <v>437.62</v>
      </c>
      <c r="CD95">
        <v>453.47</v>
      </c>
      <c r="CE95">
        <v>466.92</v>
      </c>
      <c r="CF95">
        <v>462.17</v>
      </c>
      <c r="CG95">
        <v>441.75</v>
      </c>
      <c r="CH95">
        <v>428.51</v>
      </c>
      <c r="CI95">
        <v>487.93</v>
      </c>
      <c r="CJ95">
        <v>592.65</v>
      </c>
      <c r="CK95">
        <v>493.64</v>
      </c>
      <c r="CL95">
        <v>479.95</v>
      </c>
      <c r="CM95">
        <v>644.99</v>
      </c>
      <c r="CN95">
        <v>640.19000000000005</v>
      </c>
      <c r="CO95">
        <v>573.79999999999995</v>
      </c>
      <c r="CP95">
        <v>577.91</v>
      </c>
      <c r="CQ95">
        <v>652.64</v>
      </c>
      <c r="CR95">
        <v>490.93</v>
      </c>
      <c r="CS95">
        <v>493.68</v>
      </c>
      <c r="CT95">
        <v>474.32</v>
      </c>
      <c r="CU95">
        <v>504.89</v>
      </c>
      <c r="CV95">
        <v>485.96</v>
      </c>
      <c r="CW95">
        <v>502.73</v>
      </c>
      <c r="CX95">
        <v>545.27</v>
      </c>
      <c r="CY95">
        <v>535.59</v>
      </c>
      <c r="CZ95">
        <v>626.36</v>
      </c>
      <c r="DA95">
        <v>623.54999999999995</v>
      </c>
      <c r="DB95">
        <v>507.37</v>
      </c>
      <c r="DC95">
        <v>469.8</v>
      </c>
      <c r="DD95">
        <v>508.24</v>
      </c>
      <c r="DE95">
        <v>516.4</v>
      </c>
      <c r="DF95">
        <v>590.75</v>
      </c>
      <c r="DG95">
        <v>548.27</v>
      </c>
      <c r="DH95">
        <v>543.02</v>
      </c>
      <c r="DI95">
        <v>694.03</v>
      </c>
      <c r="DJ95">
        <v>586.99</v>
      </c>
      <c r="DK95">
        <v>506.47</v>
      </c>
      <c r="DL95">
        <v>581.76</v>
      </c>
      <c r="DM95">
        <v>539.23</v>
      </c>
      <c r="DN95">
        <v>496.46</v>
      </c>
      <c r="DO95">
        <v>501.9</v>
      </c>
      <c r="DP95">
        <v>533.77</v>
      </c>
      <c r="DQ95">
        <v>546.04</v>
      </c>
      <c r="DR95">
        <v>564.5</v>
      </c>
      <c r="DS95">
        <v>550.41999999999996</v>
      </c>
      <c r="DT95">
        <v>548.38</v>
      </c>
      <c r="DU95">
        <v>540.54</v>
      </c>
      <c r="DV95">
        <v>539.07000000000005</v>
      </c>
      <c r="DW95">
        <v>521.97</v>
      </c>
      <c r="DX95">
        <v>665.55</v>
      </c>
      <c r="DY95">
        <v>494.47</v>
      </c>
      <c r="DZ95">
        <v>558.84</v>
      </c>
      <c r="EA95">
        <v>500.62</v>
      </c>
      <c r="EB95">
        <v>616.20000000000005</v>
      </c>
      <c r="EC95">
        <v>570.73</v>
      </c>
      <c r="ED95">
        <v>510.01</v>
      </c>
      <c r="EE95">
        <v>423.29</v>
      </c>
      <c r="EF95">
        <v>434.58</v>
      </c>
      <c r="EG95">
        <v>477.68</v>
      </c>
      <c r="EH95">
        <v>468.66</v>
      </c>
      <c r="EI95">
        <v>421.4</v>
      </c>
      <c r="EJ95">
        <v>379.04</v>
      </c>
      <c r="EK95">
        <v>430.49</v>
      </c>
      <c r="EL95">
        <v>406.93</v>
      </c>
      <c r="EM95">
        <v>480.71</v>
      </c>
      <c r="EN95">
        <v>426.52</v>
      </c>
      <c r="EO95">
        <v>394.31</v>
      </c>
      <c r="EP95">
        <v>535.32000000000005</v>
      </c>
      <c r="EQ95">
        <v>465.88</v>
      </c>
      <c r="ER95">
        <v>389.45</v>
      </c>
      <c r="ES95">
        <v>465.37</v>
      </c>
      <c r="ET95">
        <v>407.16</v>
      </c>
      <c r="EU95">
        <v>408.61</v>
      </c>
      <c r="EV95">
        <v>385.16</v>
      </c>
      <c r="EW95">
        <v>420.44</v>
      </c>
      <c r="EX95">
        <v>415.98</v>
      </c>
      <c r="EY95">
        <v>446.64</v>
      </c>
      <c r="EZ95">
        <v>407.94</v>
      </c>
      <c r="FA95">
        <v>393.57</v>
      </c>
      <c r="FB95">
        <v>409.33</v>
      </c>
      <c r="FC95">
        <v>410.77</v>
      </c>
      <c r="FD95">
        <v>401.8</v>
      </c>
      <c r="FE95">
        <v>478.24</v>
      </c>
      <c r="FF95">
        <v>386.56</v>
      </c>
      <c r="FG95">
        <v>457.87</v>
      </c>
      <c r="FH95">
        <v>408.56</v>
      </c>
      <c r="FI95">
        <v>502.79</v>
      </c>
      <c r="FJ95">
        <v>459.84</v>
      </c>
      <c r="FK95">
        <v>432.43</v>
      </c>
      <c r="FL95">
        <v>837.68</v>
      </c>
      <c r="FM95">
        <v>784.95</v>
      </c>
      <c r="FN95">
        <v>1133.75</v>
      </c>
      <c r="FO95">
        <v>1090.4100000000001</v>
      </c>
      <c r="FP95">
        <v>701.79</v>
      </c>
      <c r="FQ95">
        <v>678.54</v>
      </c>
      <c r="FR95">
        <v>670.53</v>
      </c>
      <c r="FS95">
        <v>817.21</v>
      </c>
      <c r="FT95">
        <v>914.67</v>
      </c>
      <c r="FU95">
        <v>893.85</v>
      </c>
      <c r="FV95">
        <v>1133.52</v>
      </c>
      <c r="FW95">
        <v>1194.1500000000001</v>
      </c>
      <c r="FX95">
        <v>991.04</v>
      </c>
      <c r="FY95">
        <v>843.86</v>
      </c>
      <c r="FZ95">
        <v>911.74</v>
      </c>
      <c r="GA95">
        <v>923.15</v>
      </c>
      <c r="GB95">
        <v>705.12</v>
      </c>
      <c r="GC95">
        <v>862.13</v>
      </c>
      <c r="GD95">
        <v>797.49</v>
      </c>
      <c r="GE95">
        <v>827.32</v>
      </c>
      <c r="GF95">
        <v>849.42</v>
      </c>
      <c r="GG95">
        <v>925.54</v>
      </c>
      <c r="GH95">
        <v>882.02</v>
      </c>
      <c r="GI95">
        <v>810.06</v>
      </c>
      <c r="GJ95">
        <v>839.31</v>
      </c>
      <c r="GK95">
        <v>770.14</v>
      </c>
      <c r="GL95">
        <v>1085.6400000000001</v>
      </c>
      <c r="GM95">
        <v>794.96</v>
      </c>
      <c r="GN95">
        <v>814.92</v>
      </c>
      <c r="GO95">
        <v>729.87</v>
      </c>
      <c r="GP95">
        <v>865.48</v>
      </c>
      <c r="GQ95">
        <v>882.83</v>
      </c>
      <c r="GR95">
        <v>705.95</v>
      </c>
      <c r="GS95">
        <v>0.57999999999999996</v>
      </c>
      <c r="GT95">
        <v>0.25</v>
      </c>
      <c r="GU95">
        <v>0.64</v>
      </c>
      <c r="GV95">
        <v>-7.0000000000000007E-2</v>
      </c>
      <c r="GW95">
        <v>-0.11</v>
      </c>
      <c r="GX95">
        <v>0.5</v>
      </c>
      <c r="GY95">
        <v>0.34</v>
      </c>
      <c r="GZ95">
        <v>0.99</v>
      </c>
      <c r="HA95">
        <v>-0.02</v>
      </c>
      <c r="HB95">
        <v>0.6</v>
      </c>
      <c r="HC95">
        <v>-0.02</v>
      </c>
      <c r="HD95">
        <v>0.02</v>
      </c>
      <c r="HE95">
        <v>0.09</v>
      </c>
      <c r="HF95">
        <v>0.04</v>
      </c>
      <c r="HG95">
        <v>0.65</v>
      </c>
      <c r="HH95">
        <v>1.29</v>
      </c>
      <c r="HI95">
        <v>-0.09</v>
      </c>
      <c r="HJ95">
        <v>0.26</v>
      </c>
      <c r="HK95">
        <v>1.1599999999999999</v>
      </c>
      <c r="HL95">
        <v>0.63</v>
      </c>
      <c r="HM95">
        <v>0.68</v>
      </c>
      <c r="HN95">
        <v>0.61</v>
      </c>
      <c r="HO95">
        <v>0.56000000000000005</v>
      </c>
      <c r="HP95">
        <v>0.62</v>
      </c>
      <c r="HQ95">
        <v>0.88</v>
      </c>
      <c r="HR95">
        <v>0.06</v>
      </c>
      <c r="HS95">
        <v>1.53</v>
      </c>
      <c r="HT95">
        <v>1.59</v>
      </c>
      <c r="HU95">
        <v>0.27</v>
      </c>
      <c r="HV95">
        <v>0.26</v>
      </c>
      <c r="HW95">
        <v>0.24</v>
      </c>
      <c r="HX95">
        <v>-0.1</v>
      </c>
      <c r="HY95">
        <v>0.8</v>
      </c>
      <c r="HZ95">
        <v>2.12</v>
      </c>
      <c r="IA95">
        <v>0.87</v>
      </c>
      <c r="IB95">
        <v>1.1299999999999999</v>
      </c>
      <c r="IC95">
        <v>-0.05</v>
      </c>
      <c r="ID95">
        <v>0.5</v>
      </c>
      <c r="IE95">
        <v>1.77</v>
      </c>
      <c r="IF95">
        <v>1.22</v>
      </c>
      <c r="IG95">
        <v>0.89</v>
      </c>
      <c r="IH95">
        <v>0.16</v>
      </c>
      <c r="II95">
        <v>2.3199999999999998</v>
      </c>
      <c r="IJ95">
        <v>1.44</v>
      </c>
      <c r="IK95">
        <v>3.02</v>
      </c>
      <c r="IL95">
        <v>2.2999999999999998</v>
      </c>
      <c r="IM95">
        <v>4.24</v>
      </c>
      <c r="IN95">
        <v>1.39</v>
      </c>
      <c r="IO95">
        <v>3.26</v>
      </c>
      <c r="IP95">
        <v>0.6</v>
      </c>
      <c r="IQ95">
        <v>1.03</v>
      </c>
      <c r="IR95">
        <v>2.39</v>
      </c>
      <c r="IS95">
        <v>2.61</v>
      </c>
      <c r="IT95">
        <v>2.58</v>
      </c>
      <c r="IU95">
        <v>2.13</v>
      </c>
      <c r="IV95">
        <v>0.83</v>
      </c>
      <c r="IW95">
        <v>3.35</v>
      </c>
      <c r="IX95">
        <v>1.97</v>
      </c>
      <c r="IY95">
        <v>1.2</v>
      </c>
      <c r="IZ95">
        <v>2.2599999999999998</v>
      </c>
      <c r="JA95">
        <v>2.94</v>
      </c>
      <c r="JB95">
        <v>1.06</v>
      </c>
      <c r="JC95">
        <v>0.44</v>
      </c>
      <c r="JD95">
        <v>0.08</v>
      </c>
      <c r="JE95">
        <v>1.03</v>
      </c>
      <c r="JF95">
        <v>2.85</v>
      </c>
      <c r="JG95">
        <v>4.07</v>
      </c>
      <c r="JH95">
        <v>1.89</v>
      </c>
      <c r="JI95">
        <v>3.21</v>
      </c>
      <c r="JJ95">
        <v>1.52</v>
      </c>
      <c r="JK95">
        <v>0.62</v>
      </c>
      <c r="JL95">
        <v>3.29</v>
      </c>
      <c r="JM95">
        <v>2.5099999999999998</v>
      </c>
      <c r="JN95">
        <v>1.04</v>
      </c>
      <c r="JO95">
        <v>1.48</v>
      </c>
      <c r="JP95">
        <v>4.37</v>
      </c>
      <c r="JQ95">
        <v>2.62</v>
      </c>
      <c r="JR95">
        <v>4.1100000000000003</v>
      </c>
      <c r="JS95">
        <v>6.33</v>
      </c>
      <c r="JT95">
        <v>7.96</v>
      </c>
      <c r="JU95">
        <v>2.71</v>
      </c>
      <c r="JV95">
        <v>5.51</v>
      </c>
      <c r="JW95">
        <v>4.3600000000000003</v>
      </c>
      <c r="JX95">
        <v>1.75</v>
      </c>
      <c r="JY95">
        <v>3.58</v>
      </c>
      <c r="JZ95">
        <v>4.37</v>
      </c>
      <c r="KA95">
        <v>2.85</v>
      </c>
      <c r="KB95">
        <v>3.89</v>
      </c>
      <c r="KC95">
        <v>4.26</v>
      </c>
      <c r="KD95">
        <v>5.22</v>
      </c>
      <c r="KE95">
        <v>4.08</v>
      </c>
      <c r="KF95">
        <v>3.06</v>
      </c>
      <c r="KG95">
        <v>4.1100000000000003</v>
      </c>
      <c r="KH95">
        <v>5.72</v>
      </c>
      <c r="KI95">
        <v>4.12</v>
      </c>
      <c r="KJ95">
        <v>3.7</v>
      </c>
      <c r="KK95">
        <v>2.66</v>
      </c>
      <c r="KL95">
        <v>4.87</v>
      </c>
      <c r="KM95">
        <v>5.31</v>
      </c>
    </row>
    <row r="96" spans="1:299" x14ac:dyDescent="0.25">
      <c r="A96">
        <v>94</v>
      </c>
      <c r="B96" s="1">
        <v>43282</v>
      </c>
      <c r="C96">
        <v>1095.0899999999999</v>
      </c>
      <c r="D96">
        <v>1079.3499999999999</v>
      </c>
      <c r="E96">
        <v>1122</v>
      </c>
      <c r="F96">
        <v>1195.8699999999999</v>
      </c>
      <c r="G96">
        <v>1040.46</v>
      </c>
      <c r="H96">
        <v>1133.6300000000001</v>
      </c>
      <c r="I96">
        <v>1063.67</v>
      </c>
      <c r="J96">
        <v>1066.5899999999999</v>
      </c>
      <c r="K96">
        <v>1127.4100000000001</v>
      </c>
      <c r="L96">
        <v>1019.82</v>
      </c>
      <c r="M96">
        <v>1037.2</v>
      </c>
      <c r="N96">
        <v>1045.5899999999999</v>
      </c>
      <c r="O96">
        <v>1019.59</v>
      </c>
      <c r="P96">
        <v>1016.02</v>
      </c>
      <c r="Q96">
        <v>1057.0899999999999</v>
      </c>
      <c r="R96">
        <v>1007.3</v>
      </c>
      <c r="S96">
        <v>1002</v>
      </c>
      <c r="T96">
        <v>953.13</v>
      </c>
      <c r="U96">
        <v>1015.57</v>
      </c>
      <c r="V96">
        <v>1145.6300000000001</v>
      </c>
      <c r="W96">
        <v>1028.78</v>
      </c>
      <c r="X96">
        <v>1002.57</v>
      </c>
      <c r="Y96">
        <v>1211.4000000000001</v>
      </c>
      <c r="Z96">
        <v>1200.97</v>
      </c>
      <c r="AA96">
        <v>1137.6300000000001</v>
      </c>
      <c r="AB96">
        <v>1112.71</v>
      </c>
      <c r="AC96">
        <v>1227.55</v>
      </c>
      <c r="AD96">
        <v>1092.81</v>
      </c>
      <c r="AE96">
        <v>1100.46</v>
      </c>
      <c r="AF96">
        <v>1082.28</v>
      </c>
      <c r="AG96">
        <v>1081.92</v>
      </c>
      <c r="AH96">
        <v>1084.8699999999999</v>
      </c>
      <c r="AI96">
        <v>1159.54</v>
      </c>
      <c r="AJ96">
        <v>563.69000000000005</v>
      </c>
      <c r="AK96">
        <v>591.98</v>
      </c>
      <c r="AL96">
        <v>625.88</v>
      </c>
      <c r="AM96">
        <v>652.96</v>
      </c>
      <c r="AN96">
        <v>574.88</v>
      </c>
      <c r="AO96">
        <v>578.32000000000005</v>
      </c>
      <c r="AP96">
        <v>582.33000000000004</v>
      </c>
      <c r="AQ96">
        <v>594.79</v>
      </c>
      <c r="AR96">
        <v>620</v>
      </c>
      <c r="AS96">
        <v>555.55999999999995</v>
      </c>
      <c r="AT96">
        <v>567.19000000000005</v>
      </c>
      <c r="AU96">
        <v>592.19000000000005</v>
      </c>
      <c r="AV96">
        <v>581.97</v>
      </c>
      <c r="AW96">
        <v>562.54</v>
      </c>
      <c r="AX96">
        <v>587.5</v>
      </c>
      <c r="AY96">
        <v>545.13</v>
      </c>
      <c r="AZ96">
        <v>560.25</v>
      </c>
      <c r="BA96">
        <v>514.47</v>
      </c>
      <c r="BB96">
        <v>527.64</v>
      </c>
      <c r="BC96">
        <v>555.92999999999995</v>
      </c>
      <c r="BD96">
        <v>535.14</v>
      </c>
      <c r="BE96">
        <v>521.48</v>
      </c>
      <c r="BF96">
        <v>566.4</v>
      </c>
      <c r="BG96">
        <v>566.98</v>
      </c>
      <c r="BH96">
        <v>554.47</v>
      </c>
      <c r="BI96">
        <v>516.41999999999996</v>
      </c>
      <c r="BJ96">
        <v>571.55999999999995</v>
      </c>
      <c r="BK96">
        <v>601.88</v>
      </c>
      <c r="BL96">
        <v>607.73</v>
      </c>
      <c r="BM96">
        <v>595.09</v>
      </c>
      <c r="BN96">
        <v>577.03</v>
      </c>
      <c r="BO96">
        <v>608.23</v>
      </c>
      <c r="BP96">
        <v>656.82</v>
      </c>
      <c r="BQ96">
        <v>531.4</v>
      </c>
      <c r="BR96">
        <v>487.37</v>
      </c>
      <c r="BS96">
        <v>496.12</v>
      </c>
      <c r="BT96">
        <v>542.91</v>
      </c>
      <c r="BU96">
        <v>465.58</v>
      </c>
      <c r="BV96">
        <v>555.30999999999995</v>
      </c>
      <c r="BW96">
        <v>481.34</v>
      </c>
      <c r="BX96">
        <v>471.8</v>
      </c>
      <c r="BY96">
        <v>507.41</v>
      </c>
      <c r="BZ96">
        <v>464.26</v>
      </c>
      <c r="CA96">
        <v>470.01</v>
      </c>
      <c r="CB96">
        <v>453.4</v>
      </c>
      <c r="CC96">
        <v>437.62</v>
      </c>
      <c r="CD96">
        <v>453.48</v>
      </c>
      <c r="CE96">
        <v>469.59</v>
      </c>
      <c r="CF96">
        <v>462.17</v>
      </c>
      <c r="CG96">
        <v>441.75</v>
      </c>
      <c r="CH96">
        <v>438.66</v>
      </c>
      <c r="CI96">
        <v>487.93</v>
      </c>
      <c r="CJ96">
        <v>589.70000000000005</v>
      </c>
      <c r="CK96">
        <v>493.64</v>
      </c>
      <c r="CL96">
        <v>481.09</v>
      </c>
      <c r="CM96">
        <v>645</v>
      </c>
      <c r="CN96">
        <v>633.99</v>
      </c>
      <c r="CO96">
        <v>583.16</v>
      </c>
      <c r="CP96">
        <v>596.29</v>
      </c>
      <c r="CQ96">
        <v>655.99</v>
      </c>
      <c r="CR96">
        <v>490.93</v>
      </c>
      <c r="CS96">
        <v>492.73</v>
      </c>
      <c r="CT96">
        <v>487.19</v>
      </c>
      <c r="CU96">
        <v>504.89</v>
      </c>
      <c r="CV96">
        <v>476.64</v>
      </c>
      <c r="CW96">
        <v>502.72</v>
      </c>
      <c r="CX96">
        <v>548.1</v>
      </c>
      <c r="CY96">
        <v>537.84</v>
      </c>
      <c r="CZ96">
        <v>625.54999999999995</v>
      </c>
      <c r="DA96">
        <v>634.77</v>
      </c>
      <c r="DB96">
        <v>509.45</v>
      </c>
      <c r="DC96">
        <v>470.79</v>
      </c>
      <c r="DD96">
        <v>509.86</v>
      </c>
      <c r="DE96">
        <v>518.11</v>
      </c>
      <c r="DF96">
        <v>592.80999999999995</v>
      </c>
      <c r="DG96">
        <v>550.9</v>
      </c>
      <c r="DH96">
        <v>546.33000000000004</v>
      </c>
      <c r="DI96">
        <v>694.87</v>
      </c>
      <c r="DJ96">
        <v>588.87</v>
      </c>
      <c r="DK96">
        <v>512.14</v>
      </c>
      <c r="DL96">
        <v>584.5</v>
      </c>
      <c r="DM96">
        <v>538.59</v>
      </c>
      <c r="DN96">
        <v>500.63</v>
      </c>
      <c r="DO96">
        <v>506.51</v>
      </c>
      <c r="DP96">
        <v>537.61</v>
      </c>
      <c r="DQ96">
        <v>548.39</v>
      </c>
      <c r="DR96">
        <v>566.20000000000005</v>
      </c>
      <c r="DS96">
        <v>556.09</v>
      </c>
      <c r="DT96">
        <v>552.04999999999995</v>
      </c>
      <c r="DU96">
        <v>542.42999999999995</v>
      </c>
      <c r="DV96">
        <v>544.03</v>
      </c>
      <c r="DW96">
        <v>532.09</v>
      </c>
      <c r="DX96">
        <v>664.95</v>
      </c>
      <c r="DY96">
        <v>496</v>
      </c>
      <c r="DZ96">
        <v>561.79999999999995</v>
      </c>
      <c r="EA96">
        <v>508.93</v>
      </c>
      <c r="EB96">
        <v>617.30999999999995</v>
      </c>
      <c r="EC96">
        <v>573.12</v>
      </c>
      <c r="ED96">
        <v>512.04999999999995</v>
      </c>
      <c r="EE96">
        <v>427.01</v>
      </c>
      <c r="EF96">
        <v>437.49</v>
      </c>
      <c r="EG96">
        <v>476.53</v>
      </c>
      <c r="EH96">
        <v>474.29</v>
      </c>
      <c r="EI96">
        <v>424.43</v>
      </c>
      <c r="EJ96">
        <v>380.63</v>
      </c>
      <c r="EK96">
        <v>433.46</v>
      </c>
      <c r="EL96">
        <v>409.41</v>
      </c>
      <c r="EM96">
        <v>485.13</v>
      </c>
      <c r="EN96">
        <v>428.65</v>
      </c>
      <c r="EO96">
        <v>390.37</v>
      </c>
      <c r="EP96">
        <v>536.45000000000005</v>
      </c>
      <c r="EQ96">
        <v>468.53</v>
      </c>
      <c r="ER96">
        <v>397.36</v>
      </c>
      <c r="ES96">
        <v>467.18</v>
      </c>
      <c r="ET96">
        <v>406.31</v>
      </c>
      <c r="EU96">
        <v>414.82</v>
      </c>
      <c r="EV96">
        <v>384.08</v>
      </c>
      <c r="EW96">
        <v>426.33</v>
      </c>
      <c r="EX96">
        <v>421.88</v>
      </c>
      <c r="EY96">
        <v>449.23</v>
      </c>
      <c r="EZ96">
        <v>415.2</v>
      </c>
      <c r="FA96">
        <v>399.24</v>
      </c>
      <c r="FB96">
        <v>417.03</v>
      </c>
      <c r="FC96">
        <v>411.55</v>
      </c>
      <c r="FD96">
        <v>404.01</v>
      </c>
      <c r="FE96">
        <v>474.5</v>
      </c>
      <c r="FF96">
        <v>388.76</v>
      </c>
      <c r="FG96">
        <v>463</v>
      </c>
      <c r="FH96">
        <v>411.87</v>
      </c>
      <c r="FI96">
        <v>504.5</v>
      </c>
      <c r="FJ96">
        <v>470.51</v>
      </c>
      <c r="FK96">
        <v>435.5</v>
      </c>
      <c r="FL96">
        <v>838.77</v>
      </c>
      <c r="FM96">
        <v>785.81</v>
      </c>
      <c r="FN96">
        <v>1133.75</v>
      </c>
      <c r="FO96">
        <v>1118</v>
      </c>
      <c r="FP96">
        <v>702.07</v>
      </c>
      <c r="FQ96">
        <v>678.54</v>
      </c>
      <c r="FR96">
        <v>669.59</v>
      </c>
      <c r="FS96">
        <v>816.97</v>
      </c>
      <c r="FT96">
        <v>911.65</v>
      </c>
      <c r="FU96">
        <v>897.96</v>
      </c>
      <c r="FV96">
        <v>1163.33</v>
      </c>
      <c r="FW96">
        <v>1194.1500000000001</v>
      </c>
      <c r="FX96">
        <v>991.04</v>
      </c>
      <c r="FY96">
        <v>843.86</v>
      </c>
      <c r="FZ96">
        <v>916.94</v>
      </c>
      <c r="GA96">
        <v>923.15</v>
      </c>
      <c r="GB96">
        <v>705.12</v>
      </c>
      <c r="GC96">
        <v>882.56</v>
      </c>
      <c r="GD96">
        <v>797.49</v>
      </c>
      <c r="GE96">
        <v>823.18</v>
      </c>
      <c r="GF96">
        <v>849.42</v>
      </c>
      <c r="GG96">
        <v>927.77</v>
      </c>
      <c r="GH96">
        <v>882.02</v>
      </c>
      <c r="GI96">
        <v>802.2</v>
      </c>
      <c r="GJ96">
        <v>852.99</v>
      </c>
      <c r="GK96">
        <v>794.63</v>
      </c>
      <c r="GL96">
        <v>1091.18</v>
      </c>
      <c r="GM96">
        <v>794.96</v>
      </c>
      <c r="GN96">
        <v>813.38</v>
      </c>
      <c r="GO96">
        <v>749.65</v>
      </c>
      <c r="GP96">
        <v>865.48</v>
      </c>
      <c r="GQ96">
        <v>865.88</v>
      </c>
      <c r="GR96">
        <v>705.95</v>
      </c>
      <c r="GS96">
        <v>0.52</v>
      </c>
      <c r="GT96">
        <v>0.42</v>
      </c>
      <c r="GU96">
        <v>-0.13</v>
      </c>
      <c r="GV96">
        <v>1.8</v>
      </c>
      <c r="GW96">
        <v>0.41</v>
      </c>
      <c r="GX96">
        <v>0.21</v>
      </c>
      <c r="GY96">
        <v>0.32</v>
      </c>
      <c r="GZ96">
        <v>0.33</v>
      </c>
      <c r="HA96">
        <v>0.35</v>
      </c>
      <c r="HB96">
        <v>0.48</v>
      </c>
      <c r="HC96">
        <v>0.61</v>
      </c>
      <c r="HD96">
        <v>0.12</v>
      </c>
      <c r="HE96">
        <v>0.32</v>
      </c>
      <c r="HF96">
        <v>1.1200000000000001</v>
      </c>
      <c r="HG96">
        <v>0.47</v>
      </c>
      <c r="HH96">
        <v>-0.12</v>
      </c>
      <c r="HI96">
        <v>0.84</v>
      </c>
      <c r="HJ96">
        <v>0.92</v>
      </c>
      <c r="HK96">
        <v>0.72</v>
      </c>
      <c r="HL96">
        <v>0.43</v>
      </c>
      <c r="HM96">
        <v>0.3</v>
      </c>
      <c r="HN96">
        <v>1.03</v>
      </c>
      <c r="HO96">
        <v>0.67</v>
      </c>
      <c r="HP96">
        <v>0.35</v>
      </c>
      <c r="HQ96">
        <v>0.92</v>
      </c>
      <c r="HR96">
        <v>1.94</v>
      </c>
      <c r="HS96">
        <v>-0.09</v>
      </c>
      <c r="HT96">
        <v>0.31</v>
      </c>
      <c r="HU96">
        <v>0.53</v>
      </c>
      <c r="HV96">
        <v>1.66</v>
      </c>
      <c r="HW96">
        <v>0.18</v>
      </c>
      <c r="HX96">
        <v>0.42</v>
      </c>
      <c r="HY96">
        <v>0.4</v>
      </c>
      <c r="HZ96">
        <v>2.65</v>
      </c>
      <c r="IA96">
        <v>1.3</v>
      </c>
      <c r="IB96">
        <v>1</v>
      </c>
      <c r="IC96">
        <v>1.75</v>
      </c>
      <c r="ID96">
        <v>0.91</v>
      </c>
      <c r="IE96">
        <v>1.98</v>
      </c>
      <c r="IF96">
        <v>1.54</v>
      </c>
      <c r="IG96">
        <v>1.22</v>
      </c>
      <c r="IH96">
        <v>0.51</v>
      </c>
      <c r="II96">
        <v>2.81</v>
      </c>
      <c r="IJ96">
        <v>2.06</v>
      </c>
      <c r="IK96">
        <v>3.14</v>
      </c>
      <c r="IL96">
        <v>2.63</v>
      </c>
      <c r="IM96">
        <v>5.41</v>
      </c>
      <c r="IN96">
        <v>1.86</v>
      </c>
      <c r="IO96">
        <v>3.13</v>
      </c>
      <c r="IP96">
        <v>1.44</v>
      </c>
      <c r="IQ96">
        <v>1.96</v>
      </c>
      <c r="IR96">
        <v>3.13</v>
      </c>
      <c r="IS96">
        <v>3.05</v>
      </c>
      <c r="IT96">
        <v>2.89</v>
      </c>
      <c r="IU96">
        <v>3.18</v>
      </c>
      <c r="IV96">
        <v>1.51</v>
      </c>
      <c r="IW96">
        <v>3.71</v>
      </c>
      <c r="IX96">
        <v>2.91</v>
      </c>
      <c r="IY96">
        <v>3.17</v>
      </c>
      <c r="IZ96">
        <v>2.17</v>
      </c>
      <c r="JA96">
        <v>3.26</v>
      </c>
      <c r="JB96">
        <v>1.6</v>
      </c>
      <c r="JC96">
        <v>2.11</v>
      </c>
      <c r="JD96">
        <v>0.26</v>
      </c>
      <c r="JE96">
        <v>1.45</v>
      </c>
      <c r="JF96">
        <v>3.26</v>
      </c>
      <c r="JG96">
        <v>4.01</v>
      </c>
      <c r="JH96">
        <v>2.5099999999999998</v>
      </c>
      <c r="JI96">
        <v>2.97</v>
      </c>
      <c r="JJ96">
        <v>3.63</v>
      </c>
      <c r="JK96">
        <v>1.21</v>
      </c>
      <c r="JL96">
        <v>3.43</v>
      </c>
      <c r="JM96">
        <v>3.26</v>
      </c>
      <c r="JN96">
        <v>1.88</v>
      </c>
      <c r="JO96">
        <v>0.78</v>
      </c>
      <c r="JP96">
        <v>4.75</v>
      </c>
      <c r="JQ96">
        <v>2.86</v>
      </c>
      <c r="JR96">
        <v>4.2</v>
      </c>
      <c r="JS96">
        <v>6.65</v>
      </c>
      <c r="JT96">
        <v>8.74</v>
      </c>
      <c r="JU96">
        <v>3.06</v>
      </c>
      <c r="JV96">
        <v>5.75</v>
      </c>
      <c r="JW96">
        <v>3.53</v>
      </c>
      <c r="JX96">
        <v>2.64</v>
      </c>
      <c r="JY96">
        <v>4.28</v>
      </c>
      <c r="JZ96">
        <v>3.86</v>
      </c>
      <c r="KA96">
        <v>2.68</v>
      </c>
      <c r="KB96">
        <v>3.79</v>
      </c>
      <c r="KC96">
        <v>1.87</v>
      </c>
      <c r="KD96">
        <v>5.26</v>
      </c>
      <c r="KE96">
        <v>3.65</v>
      </c>
      <c r="KF96">
        <v>3.3</v>
      </c>
      <c r="KG96">
        <v>3.71</v>
      </c>
      <c r="KH96">
        <v>4.12</v>
      </c>
      <c r="KI96">
        <v>4.43</v>
      </c>
      <c r="KJ96">
        <v>3.21</v>
      </c>
      <c r="KK96">
        <v>2.81</v>
      </c>
      <c r="KL96">
        <v>5.79</v>
      </c>
      <c r="KM96">
        <v>5.57</v>
      </c>
    </row>
    <row r="97" spans="1:299" x14ac:dyDescent="0.25">
      <c r="A97">
        <v>95</v>
      </c>
      <c r="B97" s="1">
        <v>43313</v>
      </c>
      <c r="C97">
        <v>1099.01</v>
      </c>
      <c r="D97">
        <v>1083.47</v>
      </c>
      <c r="E97">
        <v>1131.54</v>
      </c>
      <c r="F97">
        <v>1196.27</v>
      </c>
      <c r="G97">
        <v>1044.6400000000001</v>
      </c>
      <c r="H97">
        <v>1136.8599999999999</v>
      </c>
      <c r="I97">
        <v>1067.8699999999999</v>
      </c>
      <c r="J97">
        <v>1069.33</v>
      </c>
      <c r="K97">
        <v>1131.17</v>
      </c>
      <c r="L97">
        <v>1021.46</v>
      </c>
      <c r="M97">
        <v>1038.51</v>
      </c>
      <c r="N97">
        <v>1042.18</v>
      </c>
      <c r="O97">
        <v>1017.78</v>
      </c>
      <c r="P97">
        <v>1019.32</v>
      </c>
      <c r="Q97">
        <v>1061.07</v>
      </c>
      <c r="R97">
        <v>1009.94</v>
      </c>
      <c r="S97">
        <v>1005.89</v>
      </c>
      <c r="T97">
        <v>957.64</v>
      </c>
      <c r="U97">
        <v>1018.12</v>
      </c>
      <c r="V97">
        <v>1151.72</v>
      </c>
      <c r="W97">
        <v>1031.28</v>
      </c>
      <c r="X97">
        <v>1006.3</v>
      </c>
      <c r="Y97">
        <v>1212.94</v>
      </c>
      <c r="Z97">
        <v>1211.19</v>
      </c>
      <c r="AA97">
        <v>1141</v>
      </c>
      <c r="AB97">
        <v>1120.8399999999999</v>
      </c>
      <c r="AC97">
        <v>1228.69</v>
      </c>
      <c r="AD97">
        <v>1090.3399999999999</v>
      </c>
      <c r="AE97">
        <v>1103.92</v>
      </c>
      <c r="AF97">
        <v>1083.18</v>
      </c>
      <c r="AG97">
        <v>1088.98</v>
      </c>
      <c r="AH97">
        <v>1087.76</v>
      </c>
      <c r="AI97">
        <v>1160.75</v>
      </c>
      <c r="AJ97">
        <v>566.91</v>
      </c>
      <c r="AK97">
        <v>595.59</v>
      </c>
      <c r="AL97">
        <v>632.58000000000004</v>
      </c>
      <c r="AM97">
        <v>650.07000000000005</v>
      </c>
      <c r="AN97">
        <v>579.16999999999996</v>
      </c>
      <c r="AO97">
        <v>581.54999999999995</v>
      </c>
      <c r="AP97">
        <v>586.54</v>
      </c>
      <c r="AQ97">
        <v>597.53</v>
      </c>
      <c r="AR97">
        <v>622.07000000000005</v>
      </c>
      <c r="AS97">
        <v>557.17999999999995</v>
      </c>
      <c r="AT97">
        <v>568.5</v>
      </c>
      <c r="AU97">
        <v>588.79</v>
      </c>
      <c r="AV97">
        <v>580.16999999999996</v>
      </c>
      <c r="AW97">
        <v>565.85</v>
      </c>
      <c r="AX97">
        <v>591.48</v>
      </c>
      <c r="AY97">
        <v>547.78</v>
      </c>
      <c r="AZ97">
        <v>564.14</v>
      </c>
      <c r="BA97">
        <v>519.49</v>
      </c>
      <c r="BB97">
        <v>530.05999999999995</v>
      </c>
      <c r="BC97">
        <v>561.22</v>
      </c>
      <c r="BD97">
        <v>537.64</v>
      </c>
      <c r="BE97">
        <v>522.59</v>
      </c>
      <c r="BF97">
        <v>567.94000000000005</v>
      </c>
      <c r="BG97">
        <v>575.76</v>
      </c>
      <c r="BH97">
        <v>557.51</v>
      </c>
      <c r="BI97">
        <v>524.54999999999995</v>
      </c>
      <c r="BJ97">
        <v>572.38</v>
      </c>
      <c r="BK97">
        <v>598.52</v>
      </c>
      <c r="BL97">
        <v>607.9</v>
      </c>
      <c r="BM97">
        <v>596.4</v>
      </c>
      <c r="BN97">
        <v>584.09</v>
      </c>
      <c r="BO97">
        <v>601.79999999999995</v>
      </c>
      <c r="BP97">
        <v>656.2</v>
      </c>
      <c r="BQ97">
        <v>532.1</v>
      </c>
      <c r="BR97">
        <v>487.88</v>
      </c>
      <c r="BS97">
        <v>498.96</v>
      </c>
      <c r="BT97">
        <v>546.20000000000005</v>
      </c>
      <c r="BU97">
        <v>465.47</v>
      </c>
      <c r="BV97">
        <v>555.30999999999995</v>
      </c>
      <c r="BW97">
        <v>481.33</v>
      </c>
      <c r="BX97">
        <v>471.8</v>
      </c>
      <c r="BY97">
        <v>509.1</v>
      </c>
      <c r="BZ97">
        <v>464.28</v>
      </c>
      <c r="CA97">
        <v>470.01</v>
      </c>
      <c r="CB97">
        <v>453.39</v>
      </c>
      <c r="CC97">
        <v>437.61</v>
      </c>
      <c r="CD97">
        <v>453.47</v>
      </c>
      <c r="CE97">
        <v>469.59</v>
      </c>
      <c r="CF97">
        <v>462.16</v>
      </c>
      <c r="CG97">
        <v>441.75</v>
      </c>
      <c r="CH97">
        <v>438.15</v>
      </c>
      <c r="CI97">
        <v>488.06</v>
      </c>
      <c r="CJ97">
        <v>590.5</v>
      </c>
      <c r="CK97">
        <v>493.64</v>
      </c>
      <c r="CL97">
        <v>483.71</v>
      </c>
      <c r="CM97">
        <v>645</v>
      </c>
      <c r="CN97">
        <v>635.42999999999995</v>
      </c>
      <c r="CO97">
        <v>583.49</v>
      </c>
      <c r="CP97">
        <v>596.29</v>
      </c>
      <c r="CQ97">
        <v>656.31</v>
      </c>
      <c r="CR97">
        <v>491.82</v>
      </c>
      <c r="CS97">
        <v>496.02</v>
      </c>
      <c r="CT97">
        <v>486.78</v>
      </c>
      <c r="CU97">
        <v>504.89</v>
      </c>
      <c r="CV97">
        <v>485.96</v>
      </c>
      <c r="CW97">
        <v>504.55</v>
      </c>
      <c r="CX97">
        <v>550.08000000000004</v>
      </c>
      <c r="CY97">
        <v>539.88</v>
      </c>
      <c r="CZ97">
        <v>630.87</v>
      </c>
      <c r="DA97">
        <v>634.96</v>
      </c>
      <c r="DB97">
        <v>511.48</v>
      </c>
      <c r="DC97">
        <v>472.11</v>
      </c>
      <c r="DD97">
        <v>511.85</v>
      </c>
      <c r="DE97">
        <v>519.45000000000005</v>
      </c>
      <c r="DF97">
        <v>594.77</v>
      </c>
      <c r="DG97">
        <v>551.78</v>
      </c>
      <c r="DH97">
        <v>547.04</v>
      </c>
      <c r="DI97">
        <v>692.57</v>
      </c>
      <c r="DJ97">
        <v>587.80999999999995</v>
      </c>
      <c r="DK97">
        <v>513.78</v>
      </c>
      <c r="DL97">
        <v>586.72</v>
      </c>
      <c r="DM97">
        <v>539.99</v>
      </c>
      <c r="DN97">
        <v>502.58</v>
      </c>
      <c r="DO97">
        <v>508.9</v>
      </c>
      <c r="DP97">
        <v>538.95000000000005</v>
      </c>
      <c r="DQ97">
        <v>551.29999999999995</v>
      </c>
      <c r="DR97">
        <v>567.55999999999995</v>
      </c>
      <c r="DS97">
        <v>558.15</v>
      </c>
      <c r="DT97">
        <v>552.77</v>
      </c>
      <c r="DU97">
        <v>547.04</v>
      </c>
      <c r="DV97">
        <v>545.66</v>
      </c>
      <c r="DW97">
        <v>535.98</v>
      </c>
      <c r="DX97">
        <v>665.55</v>
      </c>
      <c r="DY97">
        <v>494.86</v>
      </c>
      <c r="DZ97">
        <v>563.54</v>
      </c>
      <c r="EA97">
        <v>509.34</v>
      </c>
      <c r="EB97">
        <v>621.32000000000005</v>
      </c>
      <c r="EC97">
        <v>574.66999999999996</v>
      </c>
      <c r="ED97">
        <v>512.57000000000005</v>
      </c>
      <c r="EE97">
        <v>429.45</v>
      </c>
      <c r="EF97">
        <v>440.16</v>
      </c>
      <c r="EG97">
        <v>481.63</v>
      </c>
      <c r="EH97">
        <v>472.2</v>
      </c>
      <c r="EI97">
        <v>427.61</v>
      </c>
      <c r="EJ97">
        <v>382.76</v>
      </c>
      <c r="EK97">
        <v>436.59</v>
      </c>
      <c r="EL97">
        <v>411.29</v>
      </c>
      <c r="EM97">
        <v>486.74</v>
      </c>
      <c r="EN97">
        <v>429.89</v>
      </c>
      <c r="EO97">
        <v>391.27</v>
      </c>
      <c r="EP97">
        <v>533.39</v>
      </c>
      <c r="EQ97">
        <v>467.08</v>
      </c>
      <c r="ER97">
        <v>399.7</v>
      </c>
      <c r="ES97">
        <v>470.36</v>
      </c>
      <c r="ET97">
        <v>408.3</v>
      </c>
      <c r="EU97">
        <v>417.68</v>
      </c>
      <c r="EV97">
        <v>387.85</v>
      </c>
      <c r="EW97">
        <v>428.29</v>
      </c>
      <c r="EX97">
        <v>425.89</v>
      </c>
      <c r="EY97">
        <v>451.34</v>
      </c>
      <c r="EZ97">
        <v>416.07</v>
      </c>
      <c r="FA97">
        <v>400.32</v>
      </c>
      <c r="FB97">
        <v>423.49</v>
      </c>
      <c r="FC97">
        <v>413.81</v>
      </c>
      <c r="FD97">
        <v>410.39</v>
      </c>
      <c r="FE97">
        <v>475.17</v>
      </c>
      <c r="FF97">
        <v>386.58</v>
      </c>
      <c r="FG97">
        <v>463.14</v>
      </c>
      <c r="FH97">
        <v>412.77</v>
      </c>
      <c r="FI97">
        <v>510.66</v>
      </c>
      <c r="FJ97">
        <v>465.52</v>
      </c>
      <c r="FK97">
        <v>435.11</v>
      </c>
      <c r="FL97">
        <v>839.86</v>
      </c>
      <c r="FM97">
        <v>786.6</v>
      </c>
      <c r="FN97">
        <v>1140.21</v>
      </c>
      <c r="FO97">
        <v>1124.82</v>
      </c>
      <c r="FP97">
        <v>701.93</v>
      </c>
      <c r="FQ97">
        <v>678.54</v>
      </c>
      <c r="FR97">
        <v>669.59</v>
      </c>
      <c r="FS97">
        <v>816.97</v>
      </c>
      <c r="FT97">
        <v>914.66</v>
      </c>
      <c r="FU97">
        <v>897.96</v>
      </c>
      <c r="FV97">
        <v>1163.33</v>
      </c>
      <c r="FW97">
        <v>1194.1500000000001</v>
      </c>
      <c r="FX97">
        <v>991.04</v>
      </c>
      <c r="FY97">
        <v>843.86</v>
      </c>
      <c r="FZ97">
        <v>916.94</v>
      </c>
      <c r="GA97">
        <v>923.15</v>
      </c>
      <c r="GB97">
        <v>705.12</v>
      </c>
      <c r="GC97">
        <v>881.5</v>
      </c>
      <c r="GD97">
        <v>797.73</v>
      </c>
      <c r="GE97">
        <v>824.33</v>
      </c>
      <c r="GF97">
        <v>849.42</v>
      </c>
      <c r="GG97">
        <v>932.78</v>
      </c>
      <c r="GH97">
        <v>882.02</v>
      </c>
      <c r="GI97">
        <v>804.05</v>
      </c>
      <c r="GJ97">
        <v>853.51</v>
      </c>
      <c r="GK97">
        <v>794.63</v>
      </c>
      <c r="GL97">
        <v>1091.73</v>
      </c>
      <c r="GM97">
        <v>796.39</v>
      </c>
      <c r="GN97">
        <v>818.83</v>
      </c>
      <c r="GO97">
        <v>749.05</v>
      </c>
      <c r="GP97">
        <v>865.48</v>
      </c>
      <c r="GQ97">
        <v>882.85</v>
      </c>
      <c r="GR97">
        <v>708.49</v>
      </c>
      <c r="GS97">
        <v>0.36</v>
      </c>
      <c r="GT97">
        <v>0.38</v>
      </c>
      <c r="GU97">
        <v>0.85</v>
      </c>
      <c r="GV97">
        <v>0.03</v>
      </c>
      <c r="GW97">
        <v>0.4</v>
      </c>
      <c r="GX97">
        <v>0.28000000000000003</v>
      </c>
      <c r="GY97">
        <v>0.39</v>
      </c>
      <c r="GZ97">
        <v>0.26</v>
      </c>
      <c r="HA97">
        <v>0.33</v>
      </c>
      <c r="HB97">
        <v>0.16</v>
      </c>
      <c r="HC97">
        <v>0.13</v>
      </c>
      <c r="HD97">
        <v>-0.33</v>
      </c>
      <c r="HE97">
        <v>-0.18</v>
      </c>
      <c r="HF97">
        <v>0.32</v>
      </c>
      <c r="HG97">
        <v>0.38</v>
      </c>
      <c r="HH97">
        <v>0.26</v>
      </c>
      <c r="HI97">
        <v>0.39</v>
      </c>
      <c r="HJ97">
        <v>0.47</v>
      </c>
      <c r="HK97">
        <v>0.25</v>
      </c>
      <c r="HL97">
        <v>0.53</v>
      </c>
      <c r="HM97">
        <v>0.24</v>
      </c>
      <c r="HN97">
        <v>0.37</v>
      </c>
      <c r="HO97">
        <v>0.13</v>
      </c>
      <c r="HP97">
        <v>0.85</v>
      </c>
      <c r="HQ97">
        <v>0.3</v>
      </c>
      <c r="HR97">
        <v>0.73</v>
      </c>
      <c r="HS97">
        <v>0.09</v>
      </c>
      <c r="HT97">
        <v>-0.23</v>
      </c>
      <c r="HU97">
        <v>0.31</v>
      </c>
      <c r="HV97">
        <v>0.08</v>
      </c>
      <c r="HW97">
        <v>0.65</v>
      </c>
      <c r="HX97">
        <v>0.27</v>
      </c>
      <c r="HY97">
        <v>0.1</v>
      </c>
      <c r="HZ97">
        <v>3.02</v>
      </c>
      <c r="IA97">
        <v>1.68</v>
      </c>
      <c r="IB97">
        <v>1.86</v>
      </c>
      <c r="IC97">
        <v>1.78</v>
      </c>
      <c r="ID97">
        <v>1.32</v>
      </c>
      <c r="IE97">
        <v>2.27</v>
      </c>
      <c r="IF97">
        <v>1.93</v>
      </c>
      <c r="IG97">
        <v>1.49</v>
      </c>
      <c r="IH97">
        <v>0.84</v>
      </c>
      <c r="II97">
        <v>2.98</v>
      </c>
      <c r="IJ97">
        <v>2.19</v>
      </c>
      <c r="IK97">
        <v>2.8</v>
      </c>
      <c r="IL97">
        <v>2.44</v>
      </c>
      <c r="IM97">
        <v>5.74</v>
      </c>
      <c r="IN97">
        <v>2.25</v>
      </c>
      <c r="IO97">
        <v>3.4</v>
      </c>
      <c r="IP97">
        <v>1.84</v>
      </c>
      <c r="IQ97">
        <v>2.44</v>
      </c>
      <c r="IR97">
        <v>3.38</v>
      </c>
      <c r="IS97">
        <v>3.59</v>
      </c>
      <c r="IT97">
        <v>3.13</v>
      </c>
      <c r="IU97">
        <v>3.56</v>
      </c>
      <c r="IV97">
        <v>1.64</v>
      </c>
      <c r="IW97">
        <v>4.59</v>
      </c>
      <c r="IX97">
        <v>3.22</v>
      </c>
      <c r="IY97">
        <v>3.92</v>
      </c>
      <c r="IZ97">
        <v>2.2599999999999998</v>
      </c>
      <c r="JA97">
        <v>3.02</v>
      </c>
      <c r="JB97">
        <v>1.91</v>
      </c>
      <c r="JC97">
        <v>2.19</v>
      </c>
      <c r="JD97">
        <v>0.91</v>
      </c>
      <c r="JE97">
        <v>1.73</v>
      </c>
      <c r="JF97">
        <v>3.37</v>
      </c>
      <c r="JG97">
        <v>4.1500000000000004</v>
      </c>
      <c r="JH97">
        <v>2.93</v>
      </c>
      <c r="JI97">
        <v>3.52</v>
      </c>
      <c r="JJ97">
        <v>3.21</v>
      </c>
      <c r="JK97">
        <v>1.74</v>
      </c>
      <c r="JL97">
        <v>3.91</v>
      </c>
      <c r="JM97">
        <v>3.87</v>
      </c>
      <c r="JN97">
        <v>1.92</v>
      </c>
      <c r="JO97">
        <v>0.88</v>
      </c>
      <c r="JP97">
        <v>4.33</v>
      </c>
      <c r="JQ97">
        <v>2.58</v>
      </c>
      <c r="JR97">
        <v>3.2</v>
      </c>
      <c r="JS97">
        <v>3.59</v>
      </c>
      <c r="JT97">
        <v>8.4499999999999993</v>
      </c>
      <c r="JU97">
        <v>3.61</v>
      </c>
      <c r="JV97">
        <v>5.75</v>
      </c>
      <c r="JW97">
        <v>3.68</v>
      </c>
      <c r="JX97">
        <v>3.12</v>
      </c>
      <c r="JY97">
        <v>4.72</v>
      </c>
      <c r="JZ97">
        <v>4.3600000000000003</v>
      </c>
      <c r="KA97">
        <v>3.07</v>
      </c>
      <c r="KB97">
        <v>4.38</v>
      </c>
      <c r="KC97">
        <v>1.96</v>
      </c>
      <c r="KD97">
        <v>5.98</v>
      </c>
      <c r="KE97">
        <v>3.86</v>
      </c>
      <c r="KF97">
        <v>4.2699999999999996</v>
      </c>
      <c r="KG97">
        <v>3.37</v>
      </c>
      <c r="KH97">
        <v>3.61</v>
      </c>
      <c r="KI97">
        <v>4.33</v>
      </c>
      <c r="KJ97">
        <v>3.12</v>
      </c>
      <c r="KK97">
        <v>3.3</v>
      </c>
      <c r="KL97">
        <v>5.32</v>
      </c>
      <c r="KM97">
        <v>5.21</v>
      </c>
    </row>
    <row r="98" spans="1:299" x14ac:dyDescent="0.25">
      <c r="A98">
        <v>96</v>
      </c>
      <c r="B98" s="1">
        <v>43344</v>
      </c>
      <c r="C98">
        <v>1103.98</v>
      </c>
      <c r="D98">
        <v>1091.98</v>
      </c>
      <c r="E98">
        <v>1135.1300000000001</v>
      </c>
      <c r="F98">
        <v>1203.04</v>
      </c>
      <c r="G98">
        <v>1072</v>
      </c>
      <c r="H98">
        <v>1140.22</v>
      </c>
      <c r="I98">
        <v>1069.56</v>
      </c>
      <c r="J98">
        <v>1071.1300000000001</v>
      </c>
      <c r="K98">
        <v>1134.67</v>
      </c>
      <c r="L98">
        <v>1027</v>
      </c>
      <c r="M98">
        <v>1050</v>
      </c>
      <c r="N98">
        <v>1045.8599999999999</v>
      </c>
      <c r="O98">
        <v>1028.3800000000001</v>
      </c>
      <c r="P98">
        <v>1019.01</v>
      </c>
      <c r="Q98">
        <v>1070.0999999999999</v>
      </c>
      <c r="R98">
        <v>1011.95</v>
      </c>
      <c r="S98">
        <v>1007.25</v>
      </c>
      <c r="T98">
        <v>961.06</v>
      </c>
      <c r="U98">
        <v>1021.48</v>
      </c>
      <c r="V98">
        <v>1156.05</v>
      </c>
      <c r="W98">
        <v>1033.8900000000001</v>
      </c>
      <c r="X98">
        <v>1011.82</v>
      </c>
      <c r="Y98">
        <v>1222.42</v>
      </c>
      <c r="Z98">
        <v>1214.44</v>
      </c>
      <c r="AA98">
        <v>1144.47</v>
      </c>
      <c r="AB98">
        <v>1125.53</v>
      </c>
      <c r="AC98">
        <v>1228.8800000000001</v>
      </c>
      <c r="AD98">
        <v>1094.9000000000001</v>
      </c>
      <c r="AE98">
        <v>1108.21</v>
      </c>
      <c r="AF98">
        <v>1088.01</v>
      </c>
      <c r="AG98">
        <v>1094.4000000000001</v>
      </c>
      <c r="AH98">
        <v>1090.3800000000001</v>
      </c>
      <c r="AI98">
        <v>1165.45</v>
      </c>
      <c r="AJ98">
        <v>570.79</v>
      </c>
      <c r="AK98">
        <v>599.04999999999995</v>
      </c>
      <c r="AL98">
        <v>636.16999999999996</v>
      </c>
      <c r="AM98">
        <v>656.84</v>
      </c>
      <c r="AN98">
        <v>583.53</v>
      </c>
      <c r="AO98">
        <v>584.91</v>
      </c>
      <c r="AP98">
        <v>589.24</v>
      </c>
      <c r="AQ98">
        <v>599.26</v>
      </c>
      <c r="AR98">
        <v>625.57000000000005</v>
      </c>
      <c r="AS98">
        <v>562.04999999999995</v>
      </c>
      <c r="AT98">
        <v>577.55999999999995</v>
      </c>
      <c r="AU98">
        <v>592.47</v>
      </c>
      <c r="AV98">
        <v>589.11</v>
      </c>
      <c r="AW98">
        <v>564.49</v>
      </c>
      <c r="AX98">
        <v>600.51</v>
      </c>
      <c r="AY98">
        <v>549.79</v>
      </c>
      <c r="AZ98">
        <v>565.5</v>
      </c>
      <c r="BA98">
        <v>522.4</v>
      </c>
      <c r="BB98">
        <v>533.41999999999996</v>
      </c>
      <c r="BC98">
        <v>564.35</v>
      </c>
      <c r="BD98">
        <v>540.63</v>
      </c>
      <c r="BE98">
        <v>529.89</v>
      </c>
      <c r="BF98">
        <v>576.20000000000005</v>
      </c>
      <c r="BG98">
        <v>576.62</v>
      </c>
      <c r="BH98">
        <v>561.15</v>
      </c>
      <c r="BI98">
        <v>529.44000000000005</v>
      </c>
      <c r="BJ98">
        <v>572.89</v>
      </c>
      <c r="BK98">
        <v>603.08000000000004</v>
      </c>
      <c r="BL98">
        <v>612.21</v>
      </c>
      <c r="BM98">
        <v>601.37</v>
      </c>
      <c r="BN98">
        <v>589.51</v>
      </c>
      <c r="BO98">
        <v>604.41999999999996</v>
      </c>
      <c r="BP98">
        <v>660.9</v>
      </c>
      <c r="BQ98">
        <v>533.19000000000005</v>
      </c>
      <c r="BR98">
        <v>492.93</v>
      </c>
      <c r="BS98">
        <v>498.96</v>
      </c>
      <c r="BT98">
        <v>546.20000000000005</v>
      </c>
      <c r="BU98">
        <v>488.47</v>
      </c>
      <c r="BV98">
        <v>555.30999999999995</v>
      </c>
      <c r="BW98">
        <v>480.32</v>
      </c>
      <c r="BX98">
        <v>471.87</v>
      </c>
      <c r="BY98">
        <v>509.1</v>
      </c>
      <c r="BZ98">
        <v>464.95</v>
      </c>
      <c r="CA98">
        <v>472.44</v>
      </c>
      <c r="CB98">
        <v>453.39</v>
      </c>
      <c r="CC98">
        <v>439.27</v>
      </c>
      <c r="CD98">
        <v>454.52</v>
      </c>
      <c r="CE98">
        <v>469.59</v>
      </c>
      <c r="CF98">
        <v>462.16</v>
      </c>
      <c r="CG98">
        <v>441.75</v>
      </c>
      <c r="CH98">
        <v>438.66</v>
      </c>
      <c r="CI98">
        <v>488.06</v>
      </c>
      <c r="CJ98">
        <v>591.70000000000005</v>
      </c>
      <c r="CK98">
        <v>493.26</v>
      </c>
      <c r="CL98">
        <v>481.93</v>
      </c>
      <c r="CM98">
        <v>646.22</v>
      </c>
      <c r="CN98">
        <v>637.82000000000005</v>
      </c>
      <c r="CO98">
        <v>583.32000000000005</v>
      </c>
      <c r="CP98">
        <v>596.09</v>
      </c>
      <c r="CQ98">
        <v>655.99</v>
      </c>
      <c r="CR98">
        <v>491.82</v>
      </c>
      <c r="CS98">
        <v>496</v>
      </c>
      <c r="CT98">
        <v>486.64</v>
      </c>
      <c r="CU98">
        <v>504.89</v>
      </c>
      <c r="CV98">
        <v>485.96</v>
      </c>
      <c r="CW98">
        <v>504.55</v>
      </c>
      <c r="CX98">
        <v>552.54999999999995</v>
      </c>
      <c r="CY98">
        <v>544.14</v>
      </c>
      <c r="CZ98">
        <v>632.89</v>
      </c>
      <c r="DA98">
        <v>638.58000000000004</v>
      </c>
      <c r="DB98">
        <v>524.89</v>
      </c>
      <c r="DC98">
        <v>473.53</v>
      </c>
      <c r="DD98">
        <v>512.66999999999996</v>
      </c>
      <c r="DE98">
        <v>520.34</v>
      </c>
      <c r="DF98">
        <v>596.61</v>
      </c>
      <c r="DG98">
        <v>554.76</v>
      </c>
      <c r="DH98">
        <v>553.11</v>
      </c>
      <c r="DI98">
        <v>695</v>
      </c>
      <c r="DJ98">
        <v>593.92999999999995</v>
      </c>
      <c r="DK98">
        <v>513.63</v>
      </c>
      <c r="DL98">
        <v>591.71</v>
      </c>
      <c r="DM98">
        <v>541.07000000000005</v>
      </c>
      <c r="DN98">
        <v>503.29</v>
      </c>
      <c r="DO98">
        <v>510.73</v>
      </c>
      <c r="DP98">
        <v>540.73</v>
      </c>
      <c r="DQ98">
        <v>553.39</v>
      </c>
      <c r="DR98">
        <v>568.97</v>
      </c>
      <c r="DS98">
        <v>561.22</v>
      </c>
      <c r="DT98">
        <v>557.08000000000004</v>
      </c>
      <c r="DU98">
        <v>548.52</v>
      </c>
      <c r="DV98">
        <v>547.29999999999995</v>
      </c>
      <c r="DW98">
        <v>538.23</v>
      </c>
      <c r="DX98">
        <v>665.68</v>
      </c>
      <c r="DY98">
        <v>496.94</v>
      </c>
      <c r="DZ98">
        <v>565.74</v>
      </c>
      <c r="EA98">
        <v>511.63</v>
      </c>
      <c r="EB98">
        <v>624.42999999999995</v>
      </c>
      <c r="EC98">
        <v>576.04999999999995</v>
      </c>
      <c r="ED98">
        <v>514.62</v>
      </c>
      <c r="EE98">
        <v>432.37</v>
      </c>
      <c r="EF98">
        <v>442.71</v>
      </c>
      <c r="EG98">
        <v>484.37</v>
      </c>
      <c r="EH98">
        <v>477.11</v>
      </c>
      <c r="EI98">
        <v>430.82</v>
      </c>
      <c r="EJ98">
        <v>384.98</v>
      </c>
      <c r="EK98">
        <v>438.59</v>
      </c>
      <c r="EL98">
        <v>412.48</v>
      </c>
      <c r="EM98">
        <v>489.46</v>
      </c>
      <c r="EN98">
        <v>433.63</v>
      </c>
      <c r="EO98">
        <v>397.49</v>
      </c>
      <c r="EP98">
        <v>536.70000000000005</v>
      </c>
      <c r="EQ98">
        <v>474.27</v>
      </c>
      <c r="ER98">
        <v>398.74</v>
      </c>
      <c r="ES98">
        <v>477.56</v>
      </c>
      <c r="ET98">
        <v>409.81</v>
      </c>
      <c r="EU98">
        <v>418.68</v>
      </c>
      <c r="EV98">
        <v>390.02</v>
      </c>
      <c r="EW98">
        <v>430.99</v>
      </c>
      <c r="EX98">
        <v>428.28</v>
      </c>
      <c r="EY98">
        <v>453.87</v>
      </c>
      <c r="EZ98">
        <v>421.9</v>
      </c>
      <c r="FA98">
        <v>406.12</v>
      </c>
      <c r="FB98">
        <v>424.13</v>
      </c>
      <c r="FC98">
        <v>416.5</v>
      </c>
      <c r="FD98">
        <v>414.2</v>
      </c>
      <c r="FE98">
        <v>475.6</v>
      </c>
      <c r="FF98">
        <v>389.52</v>
      </c>
      <c r="FG98">
        <v>466.43</v>
      </c>
      <c r="FH98">
        <v>416.2</v>
      </c>
      <c r="FI98">
        <v>515.41</v>
      </c>
      <c r="FJ98">
        <v>467.57</v>
      </c>
      <c r="FK98">
        <v>438.24</v>
      </c>
      <c r="FL98">
        <v>841.54</v>
      </c>
      <c r="FM98">
        <v>794.78</v>
      </c>
      <c r="FN98">
        <v>1140.21</v>
      </c>
      <c r="FO98">
        <v>1124.82</v>
      </c>
      <c r="FP98">
        <v>736.61</v>
      </c>
      <c r="FQ98">
        <v>678.54</v>
      </c>
      <c r="FR98">
        <v>668.19</v>
      </c>
      <c r="FS98">
        <v>817.13</v>
      </c>
      <c r="FT98">
        <v>914.66</v>
      </c>
      <c r="FU98">
        <v>899.21</v>
      </c>
      <c r="FV98">
        <v>1169.3800000000001</v>
      </c>
      <c r="FW98">
        <v>1194.1500000000001</v>
      </c>
      <c r="FX98">
        <v>994.81</v>
      </c>
      <c r="FY98">
        <v>845.8</v>
      </c>
      <c r="FZ98">
        <v>916.94</v>
      </c>
      <c r="GA98">
        <v>923.15</v>
      </c>
      <c r="GB98">
        <v>705.12</v>
      </c>
      <c r="GC98">
        <v>882.56</v>
      </c>
      <c r="GD98">
        <v>797.73</v>
      </c>
      <c r="GE98">
        <v>825.98</v>
      </c>
      <c r="GF98">
        <v>848.74</v>
      </c>
      <c r="GG98">
        <v>929.32</v>
      </c>
      <c r="GH98">
        <v>883.7</v>
      </c>
      <c r="GI98">
        <v>807.1</v>
      </c>
      <c r="GJ98">
        <v>853.25</v>
      </c>
      <c r="GK98">
        <v>794.39</v>
      </c>
      <c r="GL98">
        <v>1091.18</v>
      </c>
      <c r="GM98">
        <v>796.39</v>
      </c>
      <c r="GN98">
        <v>818.83</v>
      </c>
      <c r="GO98">
        <v>748.83</v>
      </c>
      <c r="GP98">
        <v>865.48</v>
      </c>
      <c r="GQ98">
        <v>882.85</v>
      </c>
      <c r="GR98">
        <v>708.49</v>
      </c>
      <c r="GS98">
        <v>0.45</v>
      </c>
      <c r="GT98">
        <v>0.79</v>
      </c>
      <c r="GU98">
        <v>0.32</v>
      </c>
      <c r="GV98">
        <v>0.56999999999999995</v>
      </c>
      <c r="GW98">
        <v>2.62</v>
      </c>
      <c r="GX98">
        <v>0.3</v>
      </c>
      <c r="GY98">
        <v>0.16</v>
      </c>
      <c r="GZ98">
        <v>0.17</v>
      </c>
      <c r="HA98">
        <v>0.31</v>
      </c>
      <c r="HB98">
        <v>0.54</v>
      </c>
      <c r="HC98">
        <v>1.1100000000000001</v>
      </c>
      <c r="HD98">
        <v>0.35</v>
      </c>
      <c r="HE98">
        <v>1.04</v>
      </c>
      <c r="HF98">
        <v>-0.03</v>
      </c>
      <c r="HG98">
        <v>0.85</v>
      </c>
      <c r="HH98">
        <v>0.2</v>
      </c>
      <c r="HI98">
        <v>0.14000000000000001</v>
      </c>
      <c r="HJ98">
        <v>0.36</v>
      </c>
      <c r="HK98">
        <v>0.33</v>
      </c>
      <c r="HL98">
        <v>0.38</v>
      </c>
      <c r="HM98">
        <v>0.25</v>
      </c>
      <c r="HN98">
        <v>0.55000000000000004</v>
      </c>
      <c r="HO98">
        <v>0.78</v>
      </c>
      <c r="HP98">
        <v>0.27</v>
      </c>
      <c r="HQ98">
        <v>0.3</v>
      </c>
      <c r="HR98">
        <v>0.42</v>
      </c>
      <c r="HS98">
        <v>0.02</v>
      </c>
      <c r="HT98">
        <v>0.42</v>
      </c>
      <c r="HU98">
        <v>0.39</v>
      </c>
      <c r="HV98">
        <v>0.45</v>
      </c>
      <c r="HW98">
        <v>0.5</v>
      </c>
      <c r="HX98">
        <v>0.24</v>
      </c>
      <c r="HY98">
        <v>0.4</v>
      </c>
      <c r="HZ98">
        <v>3.48</v>
      </c>
      <c r="IA98">
        <v>2.48</v>
      </c>
      <c r="IB98">
        <v>2.19</v>
      </c>
      <c r="IC98">
        <v>2.36</v>
      </c>
      <c r="ID98">
        <v>3.97</v>
      </c>
      <c r="IE98">
        <v>2.58</v>
      </c>
      <c r="IF98">
        <v>2.1</v>
      </c>
      <c r="IG98">
        <v>1.66</v>
      </c>
      <c r="IH98">
        <v>1.1499999999999999</v>
      </c>
      <c r="II98">
        <v>3.53</v>
      </c>
      <c r="IJ98">
        <v>3.32</v>
      </c>
      <c r="IK98">
        <v>3.16</v>
      </c>
      <c r="IL98">
        <v>3.51</v>
      </c>
      <c r="IM98">
        <v>5.71</v>
      </c>
      <c r="IN98">
        <v>3.12</v>
      </c>
      <c r="IO98">
        <v>3.61</v>
      </c>
      <c r="IP98">
        <v>1.98</v>
      </c>
      <c r="IQ98">
        <v>2.81</v>
      </c>
      <c r="IR98">
        <v>3.72</v>
      </c>
      <c r="IS98">
        <v>3.99</v>
      </c>
      <c r="IT98">
        <v>3.39</v>
      </c>
      <c r="IU98">
        <v>4.13</v>
      </c>
      <c r="IV98">
        <v>2.4300000000000002</v>
      </c>
      <c r="IW98">
        <v>4.87</v>
      </c>
      <c r="IX98">
        <v>3.53</v>
      </c>
      <c r="IY98">
        <v>4.3600000000000003</v>
      </c>
      <c r="IZ98">
        <v>2.2799999999999998</v>
      </c>
      <c r="JA98">
        <v>3.45</v>
      </c>
      <c r="JB98">
        <v>2.31</v>
      </c>
      <c r="JC98">
        <v>2.65</v>
      </c>
      <c r="JD98">
        <v>1.41</v>
      </c>
      <c r="JE98">
        <v>1.97</v>
      </c>
      <c r="JF98">
        <v>3.78</v>
      </c>
      <c r="JG98">
        <v>4.33</v>
      </c>
      <c r="JH98">
        <v>3.06</v>
      </c>
      <c r="JI98">
        <v>3.44</v>
      </c>
      <c r="JJ98">
        <v>3.31</v>
      </c>
      <c r="JK98">
        <v>4.4400000000000004</v>
      </c>
      <c r="JL98">
        <v>4.1100000000000003</v>
      </c>
      <c r="JM98">
        <v>2.5299999999999998</v>
      </c>
      <c r="JN98">
        <v>2.17</v>
      </c>
      <c r="JO98">
        <v>1.5</v>
      </c>
      <c r="JP98">
        <v>4.49</v>
      </c>
      <c r="JQ98">
        <v>3.39</v>
      </c>
      <c r="JR98">
        <v>3.64</v>
      </c>
      <c r="JS98">
        <v>4.04</v>
      </c>
      <c r="JT98">
        <v>8.48</v>
      </c>
      <c r="JU98">
        <v>4.0999999999999996</v>
      </c>
      <c r="JV98">
        <v>5.71</v>
      </c>
      <c r="JW98">
        <v>3.17</v>
      </c>
      <c r="JX98">
        <v>3.55</v>
      </c>
      <c r="JY98">
        <v>4.46</v>
      </c>
      <c r="JZ98">
        <v>4.6500000000000004</v>
      </c>
      <c r="KA98">
        <v>3.39</v>
      </c>
      <c r="KB98">
        <v>4.63</v>
      </c>
      <c r="KC98">
        <v>2.71</v>
      </c>
      <c r="KD98">
        <v>6.06</v>
      </c>
      <c r="KE98">
        <v>3.98</v>
      </c>
      <c r="KF98">
        <v>4.68</v>
      </c>
      <c r="KG98">
        <v>3.02</v>
      </c>
      <c r="KH98">
        <v>3.76</v>
      </c>
      <c r="KI98">
        <v>4.38</v>
      </c>
      <c r="KJ98">
        <v>3.14</v>
      </c>
      <c r="KK98">
        <v>3.77</v>
      </c>
      <c r="KL98">
        <v>5.19</v>
      </c>
      <c r="KM98">
        <v>5</v>
      </c>
    </row>
    <row r="99" spans="1:299" x14ac:dyDescent="0.25">
      <c r="A99">
        <v>97</v>
      </c>
      <c r="B99" s="1">
        <v>43374</v>
      </c>
      <c r="C99">
        <v>1108.75</v>
      </c>
      <c r="D99">
        <v>1111.96</v>
      </c>
      <c r="E99">
        <v>1138.77</v>
      </c>
      <c r="F99">
        <v>1215.05</v>
      </c>
      <c r="G99">
        <v>1076.69</v>
      </c>
      <c r="H99">
        <v>1151.6600000000001</v>
      </c>
      <c r="I99">
        <v>1103.3699999999999</v>
      </c>
      <c r="J99">
        <v>1083.06</v>
      </c>
      <c r="K99">
        <v>1158.44</v>
      </c>
      <c r="L99">
        <v>1031.17</v>
      </c>
      <c r="M99">
        <v>1057.42</v>
      </c>
      <c r="N99">
        <v>1046.83</v>
      </c>
      <c r="O99">
        <v>1030.6099999999999</v>
      </c>
      <c r="P99">
        <v>1023.48</v>
      </c>
      <c r="Q99">
        <v>1075.44</v>
      </c>
      <c r="R99">
        <v>1010.73</v>
      </c>
      <c r="S99">
        <v>1017.9</v>
      </c>
      <c r="T99">
        <v>965.81</v>
      </c>
      <c r="U99">
        <v>1027.45</v>
      </c>
      <c r="V99">
        <v>1156.76</v>
      </c>
      <c r="W99">
        <v>1040.1300000000001</v>
      </c>
      <c r="X99">
        <v>1013.27</v>
      </c>
      <c r="Y99">
        <v>1223.03</v>
      </c>
      <c r="Z99">
        <v>1211.81</v>
      </c>
      <c r="AA99">
        <v>1147.4000000000001</v>
      </c>
      <c r="AB99">
        <v>1124.42</v>
      </c>
      <c r="AC99">
        <v>1234.2</v>
      </c>
      <c r="AD99">
        <v>1102.33</v>
      </c>
      <c r="AE99">
        <v>1119.42</v>
      </c>
      <c r="AF99">
        <v>1091.8</v>
      </c>
      <c r="AG99">
        <v>1114.74</v>
      </c>
      <c r="AH99">
        <v>1093.44</v>
      </c>
      <c r="AI99">
        <v>1180.93</v>
      </c>
      <c r="AJ99">
        <v>574.70000000000005</v>
      </c>
      <c r="AK99">
        <v>615.48</v>
      </c>
      <c r="AL99">
        <v>639.80999999999995</v>
      </c>
      <c r="AM99">
        <v>668.85</v>
      </c>
      <c r="AN99">
        <v>588.22</v>
      </c>
      <c r="AO99">
        <v>584.14</v>
      </c>
      <c r="AP99">
        <v>617.66</v>
      </c>
      <c r="AQ99">
        <v>611.19000000000005</v>
      </c>
      <c r="AR99">
        <v>640.29999999999995</v>
      </c>
      <c r="AS99">
        <v>565.99</v>
      </c>
      <c r="AT99">
        <v>584.98</v>
      </c>
      <c r="AU99">
        <v>593.44000000000005</v>
      </c>
      <c r="AV99">
        <v>590.03</v>
      </c>
      <c r="AW99">
        <v>568.51</v>
      </c>
      <c r="AX99">
        <v>605.85</v>
      </c>
      <c r="AY99">
        <v>548.57000000000005</v>
      </c>
      <c r="AZ99">
        <v>576.15</v>
      </c>
      <c r="BA99">
        <v>527.66</v>
      </c>
      <c r="BB99">
        <v>539.39</v>
      </c>
      <c r="BC99">
        <v>565.97</v>
      </c>
      <c r="BD99">
        <v>546.87</v>
      </c>
      <c r="BE99">
        <v>531.27</v>
      </c>
      <c r="BF99">
        <v>575.58000000000004</v>
      </c>
      <c r="BG99">
        <v>576.38</v>
      </c>
      <c r="BH99">
        <v>563.17999999999995</v>
      </c>
      <c r="BI99">
        <v>528.13</v>
      </c>
      <c r="BJ99">
        <v>578.21</v>
      </c>
      <c r="BK99">
        <v>607.54999999999995</v>
      </c>
      <c r="BL99">
        <v>615.89</v>
      </c>
      <c r="BM99">
        <v>605.02</v>
      </c>
      <c r="BN99">
        <v>592.59</v>
      </c>
      <c r="BO99">
        <v>607.48</v>
      </c>
      <c r="BP99">
        <v>666.3</v>
      </c>
      <c r="BQ99">
        <v>534.04999999999995</v>
      </c>
      <c r="BR99">
        <v>496.48</v>
      </c>
      <c r="BS99">
        <v>498.96</v>
      </c>
      <c r="BT99">
        <v>546.20000000000005</v>
      </c>
      <c r="BU99">
        <v>488.47</v>
      </c>
      <c r="BV99">
        <v>567.52</v>
      </c>
      <c r="BW99">
        <v>485.71</v>
      </c>
      <c r="BX99">
        <v>471.87</v>
      </c>
      <c r="BY99">
        <v>518.14</v>
      </c>
      <c r="BZ99">
        <v>465.18</v>
      </c>
      <c r="CA99">
        <v>472.44</v>
      </c>
      <c r="CB99">
        <v>453.39</v>
      </c>
      <c r="CC99">
        <v>440.58</v>
      </c>
      <c r="CD99">
        <v>454.97</v>
      </c>
      <c r="CE99">
        <v>469.59</v>
      </c>
      <c r="CF99">
        <v>462.16</v>
      </c>
      <c r="CG99">
        <v>441.75</v>
      </c>
      <c r="CH99">
        <v>438.15</v>
      </c>
      <c r="CI99">
        <v>488.06</v>
      </c>
      <c r="CJ99">
        <v>590.79</v>
      </c>
      <c r="CK99">
        <v>493.26</v>
      </c>
      <c r="CL99">
        <v>482</v>
      </c>
      <c r="CM99">
        <v>647.45000000000005</v>
      </c>
      <c r="CN99">
        <v>635.42999999999995</v>
      </c>
      <c r="CO99">
        <v>584.22</v>
      </c>
      <c r="CP99">
        <v>596.29</v>
      </c>
      <c r="CQ99">
        <v>655.99</v>
      </c>
      <c r="CR99">
        <v>494.78</v>
      </c>
      <c r="CS99">
        <v>503.53</v>
      </c>
      <c r="CT99">
        <v>486.78</v>
      </c>
      <c r="CU99">
        <v>522.15</v>
      </c>
      <c r="CV99">
        <v>485.96</v>
      </c>
      <c r="CW99">
        <v>514.63</v>
      </c>
      <c r="CX99">
        <v>554.92999999999995</v>
      </c>
      <c r="CY99">
        <v>554.1</v>
      </c>
      <c r="CZ99">
        <v>634.91</v>
      </c>
      <c r="DA99">
        <v>644.96</v>
      </c>
      <c r="DB99">
        <v>527.20000000000005</v>
      </c>
      <c r="DC99">
        <v>478.26</v>
      </c>
      <c r="DD99">
        <v>528.87</v>
      </c>
      <c r="DE99">
        <v>526.11</v>
      </c>
      <c r="DF99">
        <v>609.08000000000004</v>
      </c>
      <c r="DG99">
        <v>557.04</v>
      </c>
      <c r="DH99">
        <v>557.04</v>
      </c>
      <c r="DI99">
        <v>695.62</v>
      </c>
      <c r="DJ99">
        <v>595.23</v>
      </c>
      <c r="DK99">
        <v>515.89</v>
      </c>
      <c r="DL99">
        <v>594.66</v>
      </c>
      <c r="DM99">
        <v>540.41999999999996</v>
      </c>
      <c r="DN99">
        <v>508.62</v>
      </c>
      <c r="DO99">
        <v>513.23</v>
      </c>
      <c r="DP99">
        <v>543.87</v>
      </c>
      <c r="DQ99">
        <v>553.73</v>
      </c>
      <c r="DR99">
        <v>572.39</v>
      </c>
      <c r="DS99">
        <v>562.01</v>
      </c>
      <c r="DT99">
        <v>557.36</v>
      </c>
      <c r="DU99">
        <v>547.30999999999995</v>
      </c>
      <c r="DV99">
        <v>548.72</v>
      </c>
      <c r="DW99">
        <v>537.69000000000005</v>
      </c>
      <c r="DX99">
        <v>668.54</v>
      </c>
      <c r="DY99">
        <v>500.32</v>
      </c>
      <c r="DZ99">
        <v>571.45000000000005</v>
      </c>
      <c r="EA99">
        <v>513.41999999999996</v>
      </c>
      <c r="EB99">
        <v>636.04</v>
      </c>
      <c r="EC99">
        <v>577.66</v>
      </c>
      <c r="ED99">
        <v>521.46</v>
      </c>
      <c r="EE99">
        <v>435.35</v>
      </c>
      <c r="EF99">
        <v>454.84</v>
      </c>
      <c r="EG99">
        <v>487.14</v>
      </c>
      <c r="EH99">
        <v>485.84</v>
      </c>
      <c r="EI99">
        <v>434.27</v>
      </c>
      <c r="EJ99">
        <v>384.48</v>
      </c>
      <c r="EK99">
        <v>459.73</v>
      </c>
      <c r="EL99">
        <v>420.69</v>
      </c>
      <c r="EM99">
        <v>500.96</v>
      </c>
      <c r="EN99">
        <v>436.67</v>
      </c>
      <c r="EO99">
        <v>402.62</v>
      </c>
      <c r="EP99">
        <v>537.54999999999995</v>
      </c>
      <c r="EQ99">
        <v>475.03</v>
      </c>
      <c r="ER99">
        <v>401.57</v>
      </c>
      <c r="ES99">
        <v>481.81</v>
      </c>
      <c r="ET99">
        <v>408.91</v>
      </c>
      <c r="EU99">
        <v>426.56</v>
      </c>
      <c r="EV99">
        <v>393.96</v>
      </c>
      <c r="EW99">
        <v>435.82</v>
      </c>
      <c r="EX99">
        <v>429.52</v>
      </c>
      <c r="EY99">
        <v>459.13</v>
      </c>
      <c r="EZ99">
        <v>423</v>
      </c>
      <c r="FA99">
        <v>405.67</v>
      </c>
      <c r="FB99">
        <v>423.96</v>
      </c>
      <c r="FC99">
        <v>418</v>
      </c>
      <c r="FD99">
        <v>413.17</v>
      </c>
      <c r="FE99">
        <v>480.02</v>
      </c>
      <c r="FF99">
        <v>392.4</v>
      </c>
      <c r="FG99">
        <v>469.23</v>
      </c>
      <c r="FH99">
        <v>418.74</v>
      </c>
      <c r="FI99">
        <v>518.09</v>
      </c>
      <c r="FJ99">
        <v>469.96</v>
      </c>
      <c r="FK99">
        <v>441.84</v>
      </c>
      <c r="FL99">
        <v>842.89</v>
      </c>
      <c r="FM99">
        <v>800.5</v>
      </c>
      <c r="FN99">
        <v>1140.21</v>
      </c>
      <c r="FO99">
        <v>1124.82</v>
      </c>
      <c r="FP99">
        <v>736.61</v>
      </c>
      <c r="FQ99">
        <v>693.47</v>
      </c>
      <c r="FR99">
        <v>675.67</v>
      </c>
      <c r="FS99">
        <v>817.13</v>
      </c>
      <c r="FT99">
        <v>930.94</v>
      </c>
      <c r="FU99">
        <v>899.66</v>
      </c>
      <c r="FV99">
        <v>1169.3800000000001</v>
      </c>
      <c r="FW99">
        <v>1194.1500000000001</v>
      </c>
      <c r="FX99">
        <v>997.79</v>
      </c>
      <c r="FY99">
        <v>846.64</v>
      </c>
      <c r="FZ99">
        <v>916.94</v>
      </c>
      <c r="GA99">
        <v>923.15</v>
      </c>
      <c r="GB99">
        <v>705.12</v>
      </c>
      <c r="GC99">
        <v>881.5</v>
      </c>
      <c r="GD99">
        <v>797.73</v>
      </c>
      <c r="GE99">
        <v>824.74</v>
      </c>
      <c r="GF99">
        <v>848.74</v>
      </c>
      <c r="GG99">
        <v>929.42</v>
      </c>
      <c r="GH99">
        <v>885.38</v>
      </c>
      <c r="GI99">
        <v>804.12</v>
      </c>
      <c r="GJ99">
        <v>854.53</v>
      </c>
      <c r="GK99">
        <v>794.63</v>
      </c>
      <c r="GL99">
        <v>1091.18</v>
      </c>
      <c r="GM99">
        <v>801.16</v>
      </c>
      <c r="GN99">
        <v>831.27</v>
      </c>
      <c r="GO99">
        <v>749.05</v>
      </c>
      <c r="GP99">
        <v>895.07</v>
      </c>
      <c r="GQ99">
        <v>882.85</v>
      </c>
      <c r="GR99">
        <v>722.66</v>
      </c>
      <c r="GS99">
        <v>0.43</v>
      </c>
      <c r="GT99">
        <v>1.83</v>
      </c>
      <c r="GU99">
        <v>0.32</v>
      </c>
      <c r="GV99">
        <v>1</v>
      </c>
      <c r="GW99">
        <v>0.44</v>
      </c>
      <c r="GX99">
        <v>1</v>
      </c>
      <c r="GY99">
        <v>3.16</v>
      </c>
      <c r="GZ99">
        <v>1.1100000000000001</v>
      </c>
      <c r="HA99">
        <v>2.09</v>
      </c>
      <c r="HB99">
        <v>0.41</v>
      </c>
      <c r="HC99">
        <v>0.71</v>
      </c>
      <c r="HD99">
        <v>0.09</v>
      </c>
      <c r="HE99">
        <v>0.22</v>
      </c>
      <c r="HF99">
        <v>0.44</v>
      </c>
      <c r="HG99">
        <v>0.5</v>
      </c>
      <c r="HH99">
        <v>-0.12</v>
      </c>
      <c r="HI99">
        <v>1.06</v>
      </c>
      <c r="HJ99">
        <v>0.49</v>
      </c>
      <c r="HK99">
        <v>0.57999999999999996</v>
      </c>
      <c r="HL99">
        <v>0.06</v>
      </c>
      <c r="HM99">
        <v>0.6</v>
      </c>
      <c r="HN99">
        <v>0.14000000000000001</v>
      </c>
      <c r="HO99">
        <v>0.05</v>
      </c>
      <c r="HP99">
        <v>-0.22</v>
      </c>
      <c r="HQ99">
        <v>0.26</v>
      </c>
      <c r="HR99">
        <v>-0.1</v>
      </c>
      <c r="HS99">
        <v>0.43</v>
      </c>
      <c r="HT99">
        <v>0.68</v>
      </c>
      <c r="HU99">
        <v>1.01</v>
      </c>
      <c r="HV99">
        <v>0.35</v>
      </c>
      <c r="HW99">
        <v>1.86</v>
      </c>
      <c r="HX99">
        <v>0.28000000000000003</v>
      </c>
      <c r="HY99">
        <v>1.33</v>
      </c>
      <c r="HZ99">
        <v>3.93</v>
      </c>
      <c r="IA99">
        <v>4.3600000000000003</v>
      </c>
      <c r="IB99">
        <v>2.5099999999999998</v>
      </c>
      <c r="IC99">
        <v>3.38</v>
      </c>
      <c r="ID99">
        <v>4.43</v>
      </c>
      <c r="IE99">
        <v>3.6</v>
      </c>
      <c r="IF99">
        <v>5.32</v>
      </c>
      <c r="IG99">
        <v>2.79</v>
      </c>
      <c r="IH99">
        <v>3.27</v>
      </c>
      <c r="II99">
        <v>3.96</v>
      </c>
      <c r="IJ99">
        <v>4.0599999999999996</v>
      </c>
      <c r="IK99">
        <v>3.26</v>
      </c>
      <c r="IL99">
        <v>3.73</v>
      </c>
      <c r="IM99">
        <v>6.18</v>
      </c>
      <c r="IN99">
        <v>3.64</v>
      </c>
      <c r="IO99">
        <v>3.48</v>
      </c>
      <c r="IP99">
        <v>3.06</v>
      </c>
      <c r="IQ99">
        <v>3.31</v>
      </c>
      <c r="IR99">
        <v>4.33</v>
      </c>
      <c r="IS99">
        <v>4.05</v>
      </c>
      <c r="IT99">
        <v>4.01</v>
      </c>
      <c r="IU99">
        <v>4.28</v>
      </c>
      <c r="IV99">
        <v>2.48</v>
      </c>
      <c r="IW99">
        <v>4.6399999999999997</v>
      </c>
      <c r="IX99">
        <v>3.8</v>
      </c>
      <c r="IY99">
        <v>4.25</v>
      </c>
      <c r="IZ99">
        <v>2.72</v>
      </c>
      <c r="JA99">
        <v>4.1500000000000004</v>
      </c>
      <c r="JB99">
        <v>3.35</v>
      </c>
      <c r="JC99">
        <v>3.01</v>
      </c>
      <c r="JD99">
        <v>3.3</v>
      </c>
      <c r="JE99">
        <v>2.2599999999999998</v>
      </c>
      <c r="JF99">
        <v>5.16</v>
      </c>
      <c r="JG99">
        <v>4.6100000000000003</v>
      </c>
      <c r="JH99">
        <v>4.66</v>
      </c>
      <c r="JI99">
        <v>3.27</v>
      </c>
      <c r="JJ99">
        <v>3.85</v>
      </c>
      <c r="JK99">
        <v>4.51</v>
      </c>
      <c r="JL99">
        <v>3.75</v>
      </c>
      <c r="JM99">
        <v>5.76</v>
      </c>
      <c r="JN99">
        <v>2.95</v>
      </c>
      <c r="JO99">
        <v>3.23</v>
      </c>
      <c r="JP99">
        <v>4.82</v>
      </c>
      <c r="JQ99">
        <v>4.3499999999999996</v>
      </c>
      <c r="JR99">
        <v>3.69</v>
      </c>
      <c r="JS99">
        <v>4.49</v>
      </c>
      <c r="JT99">
        <v>8.89</v>
      </c>
      <c r="JU99">
        <v>3.89</v>
      </c>
      <c r="JV99">
        <v>5.46</v>
      </c>
      <c r="JW99">
        <v>3.66</v>
      </c>
      <c r="JX99">
        <v>4.32</v>
      </c>
      <c r="JY99">
        <v>4.84</v>
      </c>
      <c r="JZ99">
        <v>4.71</v>
      </c>
      <c r="KA99">
        <v>4</v>
      </c>
      <c r="KB99">
        <v>4.91</v>
      </c>
      <c r="KC99">
        <v>2.91</v>
      </c>
      <c r="KD99">
        <v>5.74</v>
      </c>
      <c r="KE99">
        <v>4.1399999999999997</v>
      </c>
      <c r="KF99">
        <v>4.43</v>
      </c>
      <c r="KG99">
        <v>3.14</v>
      </c>
      <c r="KH99">
        <v>4.68</v>
      </c>
      <c r="KI99">
        <v>4.43</v>
      </c>
      <c r="KJ99">
        <v>3.39</v>
      </c>
      <c r="KK99">
        <v>5.0599999999999996</v>
      </c>
      <c r="KL99">
        <v>2.94</v>
      </c>
      <c r="KM99">
        <v>6.4</v>
      </c>
    </row>
    <row r="100" spans="1:299" x14ac:dyDescent="0.25">
      <c r="A100">
        <v>98</v>
      </c>
      <c r="B100" s="1">
        <v>43405</v>
      </c>
      <c r="C100">
        <v>1111.4100000000001</v>
      </c>
      <c r="D100">
        <v>1117.6500000000001</v>
      </c>
      <c r="E100">
        <v>1151.19</v>
      </c>
      <c r="F100">
        <v>1225.26</v>
      </c>
      <c r="G100">
        <v>1081.48</v>
      </c>
      <c r="H100">
        <v>1167.3800000000001</v>
      </c>
      <c r="I100">
        <v>1107.9000000000001</v>
      </c>
      <c r="J100">
        <v>1086.99</v>
      </c>
      <c r="K100">
        <v>1159.06</v>
      </c>
      <c r="L100">
        <v>1034.74</v>
      </c>
      <c r="M100">
        <v>1065.5</v>
      </c>
      <c r="N100">
        <v>1051.6099999999999</v>
      </c>
      <c r="O100">
        <v>1033.4000000000001</v>
      </c>
      <c r="P100">
        <v>1025.22</v>
      </c>
      <c r="Q100">
        <v>1082.71</v>
      </c>
      <c r="R100">
        <v>1011.92</v>
      </c>
      <c r="S100">
        <v>1019.35</v>
      </c>
      <c r="T100">
        <v>966.03</v>
      </c>
      <c r="U100">
        <v>1030.68</v>
      </c>
      <c r="V100">
        <v>1157.52</v>
      </c>
      <c r="W100">
        <v>1041.49</v>
      </c>
      <c r="X100">
        <v>1013.21</v>
      </c>
      <c r="Y100">
        <v>1223.6500000000001</v>
      </c>
      <c r="Z100">
        <v>1212.32</v>
      </c>
      <c r="AA100">
        <v>1151.5999999999999</v>
      </c>
      <c r="AB100">
        <v>1126.73</v>
      </c>
      <c r="AC100">
        <v>1241.57</v>
      </c>
      <c r="AD100">
        <v>1106.6199999999999</v>
      </c>
      <c r="AE100">
        <v>1121.77</v>
      </c>
      <c r="AF100">
        <v>1091.6199999999999</v>
      </c>
      <c r="AG100">
        <v>1120.8599999999999</v>
      </c>
      <c r="AH100">
        <v>1094.01</v>
      </c>
      <c r="AI100">
        <v>1182.46</v>
      </c>
      <c r="AJ100">
        <v>576.75</v>
      </c>
      <c r="AK100">
        <v>620.34</v>
      </c>
      <c r="AL100">
        <v>652.23</v>
      </c>
      <c r="AM100">
        <v>679.06</v>
      </c>
      <c r="AN100">
        <v>593</v>
      </c>
      <c r="AO100">
        <v>585.73</v>
      </c>
      <c r="AP100">
        <v>622.20000000000005</v>
      </c>
      <c r="AQ100">
        <v>615.34</v>
      </c>
      <c r="AR100">
        <v>637.79</v>
      </c>
      <c r="AS100">
        <v>569.53</v>
      </c>
      <c r="AT100">
        <v>591.33000000000004</v>
      </c>
      <c r="AU100">
        <v>598.22</v>
      </c>
      <c r="AV100">
        <v>594.13</v>
      </c>
      <c r="AW100">
        <v>570.25</v>
      </c>
      <c r="AX100">
        <v>613.12</v>
      </c>
      <c r="AY100">
        <v>549.76</v>
      </c>
      <c r="AZ100">
        <v>577.6</v>
      </c>
      <c r="BA100">
        <v>527.37</v>
      </c>
      <c r="BB100">
        <v>542.62</v>
      </c>
      <c r="BC100">
        <v>565.65</v>
      </c>
      <c r="BD100">
        <v>548.23</v>
      </c>
      <c r="BE100">
        <v>531.17999999999995</v>
      </c>
      <c r="BF100">
        <v>576.20000000000005</v>
      </c>
      <c r="BG100">
        <v>574.66</v>
      </c>
      <c r="BH100">
        <v>566.37</v>
      </c>
      <c r="BI100">
        <v>528.36</v>
      </c>
      <c r="BJ100">
        <v>585.26</v>
      </c>
      <c r="BK100">
        <v>611.97</v>
      </c>
      <c r="BL100">
        <v>618.35</v>
      </c>
      <c r="BM100">
        <v>605.53</v>
      </c>
      <c r="BN100">
        <v>598.71</v>
      </c>
      <c r="BO100">
        <v>608.04999999999995</v>
      </c>
      <c r="BP100">
        <v>667.83</v>
      </c>
      <c r="BQ100">
        <v>534.66</v>
      </c>
      <c r="BR100">
        <v>497.31</v>
      </c>
      <c r="BS100">
        <v>498.96</v>
      </c>
      <c r="BT100">
        <v>546.20000000000005</v>
      </c>
      <c r="BU100">
        <v>488.48</v>
      </c>
      <c r="BV100">
        <v>581.65</v>
      </c>
      <c r="BW100">
        <v>485.7</v>
      </c>
      <c r="BX100">
        <v>471.65</v>
      </c>
      <c r="BY100">
        <v>521.27</v>
      </c>
      <c r="BZ100">
        <v>465.21</v>
      </c>
      <c r="CA100">
        <v>474.17</v>
      </c>
      <c r="CB100">
        <v>453.39</v>
      </c>
      <c r="CC100">
        <v>439.27</v>
      </c>
      <c r="CD100">
        <v>454.97</v>
      </c>
      <c r="CE100">
        <v>469.59</v>
      </c>
      <c r="CF100">
        <v>462.16</v>
      </c>
      <c r="CG100">
        <v>441.75</v>
      </c>
      <c r="CH100">
        <v>438.66</v>
      </c>
      <c r="CI100">
        <v>488.06</v>
      </c>
      <c r="CJ100">
        <v>591.87</v>
      </c>
      <c r="CK100">
        <v>493.26</v>
      </c>
      <c r="CL100">
        <v>482.03</v>
      </c>
      <c r="CM100">
        <v>647.45000000000005</v>
      </c>
      <c r="CN100">
        <v>637.66</v>
      </c>
      <c r="CO100">
        <v>585.23</v>
      </c>
      <c r="CP100">
        <v>598.37</v>
      </c>
      <c r="CQ100">
        <v>656.31</v>
      </c>
      <c r="CR100">
        <v>494.65</v>
      </c>
      <c r="CS100">
        <v>503.42</v>
      </c>
      <c r="CT100">
        <v>486.09</v>
      </c>
      <c r="CU100">
        <v>522.15</v>
      </c>
      <c r="CV100">
        <v>485.96</v>
      </c>
      <c r="CW100">
        <v>514.63</v>
      </c>
      <c r="CX100">
        <v>556.26</v>
      </c>
      <c r="CY100">
        <v>556.92999999999995</v>
      </c>
      <c r="CZ100">
        <v>641.83000000000004</v>
      </c>
      <c r="DA100">
        <v>650.38</v>
      </c>
      <c r="DB100">
        <v>529.51</v>
      </c>
      <c r="DC100">
        <v>484.77</v>
      </c>
      <c r="DD100">
        <v>531.04</v>
      </c>
      <c r="DE100">
        <v>528.01</v>
      </c>
      <c r="DF100">
        <v>609.39</v>
      </c>
      <c r="DG100">
        <v>558.98</v>
      </c>
      <c r="DH100">
        <v>561.28</v>
      </c>
      <c r="DI100">
        <v>698.82</v>
      </c>
      <c r="DJ100">
        <v>596.84</v>
      </c>
      <c r="DK100">
        <v>516.77</v>
      </c>
      <c r="DL100">
        <v>598.71</v>
      </c>
      <c r="DM100">
        <v>541.07000000000005</v>
      </c>
      <c r="DN100">
        <v>509.34</v>
      </c>
      <c r="DO100">
        <v>513.33000000000004</v>
      </c>
      <c r="DP100">
        <v>545.54999999999995</v>
      </c>
      <c r="DQ100">
        <v>554.11</v>
      </c>
      <c r="DR100">
        <v>573.13</v>
      </c>
      <c r="DS100">
        <v>561.95000000000005</v>
      </c>
      <c r="DT100">
        <v>557.64</v>
      </c>
      <c r="DU100">
        <v>547.53</v>
      </c>
      <c r="DV100">
        <v>550.75</v>
      </c>
      <c r="DW100">
        <v>538.82000000000005</v>
      </c>
      <c r="DX100">
        <v>672.56</v>
      </c>
      <c r="DY100">
        <v>502.27</v>
      </c>
      <c r="DZ100">
        <v>572.65</v>
      </c>
      <c r="EA100">
        <v>513.32000000000005</v>
      </c>
      <c r="EB100">
        <v>639.54</v>
      </c>
      <c r="EC100">
        <v>577.95000000000005</v>
      </c>
      <c r="ED100">
        <v>522.14</v>
      </c>
      <c r="EE100">
        <v>436.92</v>
      </c>
      <c r="EF100">
        <v>458.44</v>
      </c>
      <c r="EG100">
        <v>496.59</v>
      </c>
      <c r="EH100">
        <v>493.28</v>
      </c>
      <c r="EI100">
        <v>437.78</v>
      </c>
      <c r="EJ100">
        <v>385.52</v>
      </c>
      <c r="EK100">
        <v>463.14</v>
      </c>
      <c r="EL100">
        <v>423.55</v>
      </c>
      <c r="EM100">
        <v>499.01</v>
      </c>
      <c r="EN100">
        <v>439.42</v>
      </c>
      <c r="EO100">
        <v>407</v>
      </c>
      <c r="EP100">
        <v>541.91</v>
      </c>
      <c r="EQ100">
        <v>478.36</v>
      </c>
      <c r="ER100">
        <v>402.78</v>
      </c>
      <c r="ES100">
        <v>487.59</v>
      </c>
      <c r="ET100">
        <v>409.81</v>
      </c>
      <c r="EU100">
        <v>427.62</v>
      </c>
      <c r="EV100">
        <v>393.76</v>
      </c>
      <c r="EW100">
        <v>438.43</v>
      </c>
      <c r="EX100">
        <v>429.26</v>
      </c>
      <c r="EY100">
        <v>460.28</v>
      </c>
      <c r="EZ100">
        <v>422.91</v>
      </c>
      <c r="FA100">
        <v>406.12</v>
      </c>
      <c r="FB100">
        <v>422.69</v>
      </c>
      <c r="FC100">
        <v>420.38</v>
      </c>
      <c r="FD100">
        <v>413.33</v>
      </c>
      <c r="FE100">
        <v>485.88</v>
      </c>
      <c r="FF100">
        <v>395.27</v>
      </c>
      <c r="FG100">
        <v>471.11</v>
      </c>
      <c r="FH100">
        <v>419.11</v>
      </c>
      <c r="FI100">
        <v>523.41999999999996</v>
      </c>
      <c r="FJ100">
        <v>470.38</v>
      </c>
      <c r="FK100">
        <v>442.85</v>
      </c>
      <c r="FL100">
        <v>843.82</v>
      </c>
      <c r="FM100">
        <v>801.86</v>
      </c>
      <c r="FN100">
        <v>1140.21</v>
      </c>
      <c r="FO100">
        <v>1124.82</v>
      </c>
      <c r="FP100">
        <v>736.61</v>
      </c>
      <c r="FQ100">
        <v>710.74</v>
      </c>
      <c r="FR100">
        <v>675.67</v>
      </c>
      <c r="FS100">
        <v>816.72</v>
      </c>
      <c r="FT100">
        <v>936.53</v>
      </c>
      <c r="FU100">
        <v>899.75</v>
      </c>
      <c r="FV100">
        <v>1173.71</v>
      </c>
      <c r="FW100">
        <v>1194.1500000000001</v>
      </c>
      <c r="FX100">
        <v>994.8</v>
      </c>
      <c r="FY100">
        <v>846.64</v>
      </c>
      <c r="FZ100">
        <v>916.94</v>
      </c>
      <c r="GA100">
        <v>923.15</v>
      </c>
      <c r="GB100">
        <v>705.12</v>
      </c>
      <c r="GC100">
        <v>882.56</v>
      </c>
      <c r="GD100">
        <v>797.73</v>
      </c>
      <c r="GE100">
        <v>826.23</v>
      </c>
      <c r="GF100">
        <v>848.74</v>
      </c>
      <c r="GG100">
        <v>929.51</v>
      </c>
      <c r="GH100">
        <v>885.38</v>
      </c>
      <c r="GI100">
        <v>806.93</v>
      </c>
      <c r="GJ100">
        <v>855.98</v>
      </c>
      <c r="GK100">
        <v>797.41</v>
      </c>
      <c r="GL100">
        <v>1091.73</v>
      </c>
      <c r="GM100">
        <v>800.92</v>
      </c>
      <c r="GN100">
        <v>831.11</v>
      </c>
      <c r="GO100">
        <v>748</v>
      </c>
      <c r="GP100">
        <v>895.07</v>
      </c>
      <c r="GQ100">
        <v>882.85</v>
      </c>
      <c r="GR100">
        <v>722.66</v>
      </c>
      <c r="GS100">
        <v>0.24</v>
      </c>
      <c r="GT100">
        <v>0.51</v>
      </c>
      <c r="GU100">
        <v>1.0900000000000001</v>
      </c>
      <c r="GV100">
        <v>0.84</v>
      </c>
      <c r="GW100">
        <v>0.44</v>
      </c>
      <c r="GX100">
        <v>1.36</v>
      </c>
      <c r="GY100">
        <v>0.41</v>
      </c>
      <c r="GZ100">
        <v>0.36</v>
      </c>
      <c r="HA100">
        <v>0.05</v>
      </c>
      <c r="HB100">
        <v>0.35</v>
      </c>
      <c r="HC100">
        <v>0.76</v>
      </c>
      <c r="HD100">
        <v>0.46</v>
      </c>
      <c r="HE100">
        <v>0.27</v>
      </c>
      <c r="HF100">
        <v>0.17</v>
      </c>
      <c r="HG100">
        <v>0.68</v>
      </c>
      <c r="HH100">
        <v>0.12</v>
      </c>
      <c r="HI100">
        <v>0.14000000000000001</v>
      </c>
      <c r="HJ100">
        <v>0.02</v>
      </c>
      <c r="HK100">
        <v>0.31</v>
      </c>
      <c r="HL100">
        <v>7.0000000000000007E-2</v>
      </c>
      <c r="HM100">
        <v>0.13</v>
      </c>
      <c r="HN100">
        <v>-0.01</v>
      </c>
      <c r="HO100">
        <v>0.05</v>
      </c>
      <c r="HP100">
        <v>0.04</v>
      </c>
      <c r="HQ100">
        <v>0.37</v>
      </c>
      <c r="HR100">
        <v>0.21</v>
      </c>
      <c r="HS100">
        <v>0.6</v>
      </c>
      <c r="HT100">
        <v>0.39</v>
      </c>
      <c r="HU100">
        <v>0.21</v>
      </c>
      <c r="HV100">
        <v>-0.02</v>
      </c>
      <c r="HW100">
        <v>0.55000000000000004</v>
      </c>
      <c r="HX100">
        <v>0.05</v>
      </c>
      <c r="HY100">
        <v>0.13</v>
      </c>
      <c r="HZ100">
        <v>4.18</v>
      </c>
      <c r="IA100">
        <v>4.8899999999999997</v>
      </c>
      <c r="IB100">
        <v>3.63</v>
      </c>
      <c r="IC100">
        <v>4.25</v>
      </c>
      <c r="ID100">
        <v>4.8899999999999997</v>
      </c>
      <c r="IE100">
        <v>5.01</v>
      </c>
      <c r="IF100">
        <v>5.76</v>
      </c>
      <c r="IG100">
        <v>3.16</v>
      </c>
      <c r="IH100">
        <v>3.32</v>
      </c>
      <c r="II100">
        <v>4.32</v>
      </c>
      <c r="IJ100">
        <v>4.8499999999999996</v>
      </c>
      <c r="IK100">
        <v>3.73</v>
      </c>
      <c r="IL100">
        <v>4.01</v>
      </c>
      <c r="IM100">
        <v>6.36</v>
      </c>
      <c r="IN100">
        <v>4.34</v>
      </c>
      <c r="IO100">
        <v>3.61</v>
      </c>
      <c r="IP100">
        <v>3.21</v>
      </c>
      <c r="IQ100">
        <v>3.33</v>
      </c>
      <c r="IR100">
        <v>4.6500000000000004</v>
      </c>
      <c r="IS100">
        <v>4.12</v>
      </c>
      <c r="IT100">
        <v>4.1500000000000004</v>
      </c>
      <c r="IU100">
        <v>4.2699999999999996</v>
      </c>
      <c r="IV100">
        <v>2.5299999999999998</v>
      </c>
      <c r="IW100">
        <v>4.6900000000000004</v>
      </c>
      <c r="IX100">
        <v>4.18</v>
      </c>
      <c r="IY100">
        <v>4.47</v>
      </c>
      <c r="IZ100">
        <v>3.34</v>
      </c>
      <c r="JA100">
        <v>4.5599999999999996</v>
      </c>
      <c r="JB100">
        <v>3.56</v>
      </c>
      <c r="JC100">
        <v>2.99</v>
      </c>
      <c r="JD100">
        <v>3.87</v>
      </c>
      <c r="JE100">
        <v>2.31</v>
      </c>
      <c r="JF100">
        <v>5.3</v>
      </c>
      <c r="JG100">
        <v>4.3600000000000003</v>
      </c>
      <c r="JH100">
        <v>4.84</v>
      </c>
      <c r="JI100">
        <v>3.86</v>
      </c>
      <c r="JJ100">
        <v>4.5599999999999996</v>
      </c>
      <c r="JK100">
        <v>4.7300000000000004</v>
      </c>
      <c r="JL100">
        <v>4.96</v>
      </c>
      <c r="JM100">
        <v>5.69</v>
      </c>
      <c r="JN100">
        <v>3.19</v>
      </c>
      <c r="JO100">
        <v>3.03</v>
      </c>
      <c r="JP100">
        <v>4.66</v>
      </c>
      <c r="JQ100">
        <v>4.9400000000000004</v>
      </c>
      <c r="JR100">
        <v>3.73</v>
      </c>
      <c r="JS100">
        <v>4.3</v>
      </c>
      <c r="JT100">
        <v>8.89</v>
      </c>
      <c r="JU100">
        <v>4.63</v>
      </c>
      <c r="JV100">
        <v>4.22</v>
      </c>
      <c r="JW100">
        <v>3.22</v>
      </c>
      <c r="JX100">
        <v>3.66</v>
      </c>
      <c r="JY100">
        <v>4.7</v>
      </c>
      <c r="JZ100">
        <v>4.29</v>
      </c>
      <c r="KA100">
        <v>4.05</v>
      </c>
      <c r="KB100">
        <v>4.58</v>
      </c>
      <c r="KC100">
        <v>2.75</v>
      </c>
      <c r="KD100">
        <v>4.96</v>
      </c>
      <c r="KE100">
        <v>4.32</v>
      </c>
      <c r="KF100">
        <v>4.51</v>
      </c>
      <c r="KG100">
        <v>3.56</v>
      </c>
      <c r="KH100">
        <v>4.75</v>
      </c>
      <c r="KI100">
        <v>3.68</v>
      </c>
      <c r="KJ100">
        <v>2.69</v>
      </c>
      <c r="KK100">
        <v>3.86</v>
      </c>
      <c r="KL100">
        <v>2.5099999999999998</v>
      </c>
      <c r="KM100">
        <v>5.73</v>
      </c>
    </row>
    <row r="101" spans="1:299" x14ac:dyDescent="0.25">
      <c r="A101">
        <v>99</v>
      </c>
      <c r="B101" s="1">
        <v>43435</v>
      </c>
      <c r="C101">
        <v>1113.8800000000001</v>
      </c>
      <c r="D101">
        <v>1122.05</v>
      </c>
      <c r="E101">
        <v>1154.81</v>
      </c>
      <c r="F101">
        <v>1233.68</v>
      </c>
      <c r="G101">
        <v>1084.24</v>
      </c>
      <c r="H101">
        <v>1174.3399999999999</v>
      </c>
      <c r="I101">
        <v>1113.23</v>
      </c>
      <c r="J101">
        <v>1088.67</v>
      </c>
      <c r="K101">
        <v>1161.3399999999999</v>
      </c>
      <c r="L101">
        <v>1037.3699999999999</v>
      </c>
      <c r="M101">
        <v>1067.74</v>
      </c>
      <c r="N101">
        <v>1055.2</v>
      </c>
      <c r="O101">
        <v>1035.47</v>
      </c>
      <c r="P101">
        <v>1024.77</v>
      </c>
      <c r="Q101">
        <v>1085.18</v>
      </c>
      <c r="R101">
        <v>1013.57</v>
      </c>
      <c r="S101">
        <v>1022.21</v>
      </c>
      <c r="T101">
        <v>969.37</v>
      </c>
      <c r="U101">
        <v>1034.79</v>
      </c>
      <c r="V101">
        <v>1158.29</v>
      </c>
      <c r="W101">
        <v>1041.74</v>
      </c>
      <c r="X101">
        <v>1013.29</v>
      </c>
      <c r="Y101">
        <v>1224.98</v>
      </c>
      <c r="Z101">
        <v>1213.25</v>
      </c>
      <c r="AA101">
        <v>1157.3399999999999</v>
      </c>
      <c r="AB101">
        <v>1131.77</v>
      </c>
      <c r="AC101">
        <v>1247.8800000000001</v>
      </c>
      <c r="AD101">
        <v>1113.03</v>
      </c>
      <c r="AE101">
        <v>1124.32</v>
      </c>
      <c r="AF101">
        <v>1092.69</v>
      </c>
      <c r="AG101">
        <v>1126.1500000000001</v>
      </c>
      <c r="AH101">
        <v>1096.67</v>
      </c>
      <c r="AI101">
        <v>1182.17</v>
      </c>
      <c r="AJ101">
        <v>579.33000000000004</v>
      </c>
      <c r="AK101">
        <v>624.54</v>
      </c>
      <c r="AL101">
        <v>655.85</v>
      </c>
      <c r="AM101">
        <v>687.48</v>
      </c>
      <c r="AN101">
        <v>594.95000000000005</v>
      </c>
      <c r="AO101">
        <v>593.14</v>
      </c>
      <c r="AP101">
        <v>627.53</v>
      </c>
      <c r="AQ101">
        <v>616.9</v>
      </c>
      <c r="AR101">
        <v>639.95000000000005</v>
      </c>
      <c r="AS101">
        <v>571.74</v>
      </c>
      <c r="AT101">
        <v>593.57000000000005</v>
      </c>
      <c r="AU101">
        <v>601.80999999999995</v>
      </c>
      <c r="AV101">
        <v>596.20000000000005</v>
      </c>
      <c r="AW101">
        <v>569.79999999999995</v>
      </c>
      <c r="AX101">
        <v>615.41999999999996</v>
      </c>
      <c r="AY101">
        <v>551.41</v>
      </c>
      <c r="AZ101">
        <v>572.24</v>
      </c>
      <c r="BA101">
        <v>531.22</v>
      </c>
      <c r="BB101">
        <v>546.73</v>
      </c>
      <c r="BC101">
        <v>567.33000000000004</v>
      </c>
      <c r="BD101">
        <v>548.48</v>
      </c>
      <c r="BE101">
        <v>531.28</v>
      </c>
      <c r="BF101">
        <v>577.53</v>
      </c>
      <c r="BG101">
        <v>577.47</v>
      </c>
      <c r="BH101">
        <v>570.96</v>
      </c>
      <c r="BI101">
        <v>533.4</v>
      </c>
      <c r="BJ101">
        <v>590.03</v>
      </c>
      <c r="BK101">
        <v>615.65</v>
      </c>
      <c r="BL101">
        <v>621.55999999999995</v>
      </c>
      <c r="BM101">
        <v>606.6</v>
      </c>
      <c r="BN101">
        <v>604</v>
      </c>
      <c r="BO101">
        <v>610.71</v>
      </c>
      <c r="BP101">
        <v>670.48</v>
      </c>
      <c r="BQ101">
        <v>534.54999999999995</v>
      </c>
      <c r="BR101">
        <v>497.51</v>
      </c>
      <c r="BS101">
        <v>498.96</v>
      </c>
      <c r="BT101">
        <v>546.20000000000005</v>
      </c>
      <c r="BU101">
        <v>489.29</v>
      </c>
      <c r="BV101">
        <v>581.20000000000005</v>
      </c>
      <c r="BW101">
        <v>485.7</v>
      </c>
      <c r="BX101">
        <v>471.77</v>
      </c>
      <c r="BY101">
        <v>521.39</v>
      </c>
      <c r="BZ101">
        <v>465.63</v>
      </c>
      <c r="CA101">
        <v>474.17</v>
      </c>
      <c r="CB101">
        <v>453.39</v>
      </c>
      <c r="CC101">
        <v>439.27</v>
      </c>
      <c r="CD101">
        <v>454.97</v>
      </c>
      <c r="CE101">
        <v>469.76</v>
      </c>
      <c r="CF101">
        <v>462.16</v>
      </c>
      <c r="CG101">
        <v>449.97</v>
      </c>
      <c r="CH101">
        <v>438.15</v>
      </c>
      <c r="CI101">
        <v>488.06</v>
      </c>
      <c r="CJ101">
        <v>590.96</v>
      </c>
      <c r="CK101">
        <v>493.26</v>
      </c>
      <c r="CL101">
        <v>482.01</v>
      </c>
      <c r="CM101">
        <v>647.45000000000005</v>
      </c>
      <c r="CN101">
        <v>635.78</v>
      </c>
      <c r="CO101">
        <v>586.38</v>
      </c>
      <c r="CP101">
        <v>598.37</v>
      </c>
      <c r="CQ101">
        <v>657.85</v>
      </c>
      <c r="CR101">
        <v>497.38</v>
      </c>
      <c r="CS101">
        <v>502.76</v>
      </c>
      <c r="CT101">
        <v>486.09</v>
      </c>
      <c r="CU101">
        <v>522.15</v>
      </c>
      <c r="CV101">
        <v>485.96</v>
      </c>
      <c r="CW101">
        <v>511.69</v>
      </c>
      <c r="CX101">
        <v>557.48</v>
      </c>
      <c r="CY101">
        <v>559.1</v>
      </c>
      <c r="CZ101">
        <v>643.82000000000005</v>
      </c>
      <c r="DA101">
        <v>654.87</v>
      </c>
      <c r="DB101">
        <v>530.89</v>
      </c>
      <c r="DC101">
        <v>487.67</v>
      </c>
      <c r="DD101">
        <v>533.59</v>
      </c>
      <c r="DE101">
        <v>528.79999999999995</v>
      </c>
      <c r="DF101">
        <v>610.61</v>
      </c>
      <c r="DG101">
        <v>560.38</v>
      </c>
      <c r="DH101">
        <v>562.45000000000005</v>
      </c>
      <c r="DI101">
        <v>701.2</v>
      </c>
      <c r="DJ101">
        <v>598.03</v>
      </c>
      <c r="DK101">
        <v>516.55999999999995</v>
      </c>
      <c r="DL101">
        <v>600.09</v>
      </c>
      <c r="DM101">
        <v>541.92999999999995</v>
      </c>
      <c r="DN101">
        <v>510.76</v>
      </c>
      <c r="DO101">
        <v>515.13</v>
      </c>
      <c r="DP101">
        <v>547.74</v>
      </c>
      <c r="DQ101">
        <v>554.5</v>
      </c>
      <c r="DR101">
        <v>573.25</v>
      </c>
      <c r="DS101">
        <v>562.01</v>
      </c>
      <c r="DT101">
        <v>558.25</v>
      </c>
      <c r="DU101">
        <v>547.97</v>
      </c>
      <c r="DV101">
        <v>553.5</v>
      </c>
      <c r="DW101">
        <v>541.25</v>
      </c>
      <c r="DX101">
        <v>675.99</v>
      </c>
      <c r="DY101">
        <v>505.18</v>
      </c>
      <c r="DZ101">
        <v>573.97</v>
      </c>
      <c r="EA101">
        <v>513.83000000000004</v>
      </c>
      <c r="EB101">
        <v>642.54999999999995</v>
      </c>
      <c r="EC101">
        <v>579.34</v>
      </c>
      <c r="ED101">
        <v>522.04</v>
      </c>
      <c r="EE101">
        <v>438.88</v>
      </c>
      <c r="EF101">
        <v>461.55</v>
      </c>
      <c r="EG101">
        <v>499.37</v>
      </c>
      <c r="EH101">
        <v>499.39</v>
      </c>
      <c r="EI101">
        <v>439.23</v>
      </c>
      <c r="EJ101">
        <v>390.41</v>
      </c>
      <c r="EK101">
        <v>467.12</v>
      </c>
      <c r="EL101">
        <v>424.61</v>
      </c>
      <c r="EM101">
        <v>500.71</v>
      </c>
      <c r="EN101">
        <v>441.13</v>
      </c>
      <c r="EO101">
        <v>408.55</v>
      </c>
      <c r="EP101">
        <v>545.16</v>
      </c>
      <c r="EQ101">
        <v>480.03</v>
      </c>
      <c r="ER101">
        <v>402.45</v>
      </c>
      <c r="ES101">
        <v>489.39</v>
      </c>
      <c r="ET101">
        <v>411.04</v>
      </c>
      <c r="EU101">
        <v>423.65</v>
      </c>
      <c r="EV101">
        <v>396.64</v>
      </c>
      <c r="EW101">
        <v>441.76</v>
      </c>
      <c r="EX101">
        <v>430.55</v>
      </c>
      <c r="EY101">
        <v>460.51</v>
      </c>
      <c r="EZ101">
        <v>423</v>
      </c>
      <c r="FA101">
        <v>407.05</v>
      </c>
      <c r="FB101">
        <v>424.76</v>
      </c>
      <c r="FC101">
        <v>423.79</v>
      </c>
      <c r="FD101">
        <v>417.26</v>
      </c>
      <c r="FE101">
        <v>489.81</v>
      </c>
      <c r="FF101">
        <v>397.64</v>
      </c>
      <c r="FG101">
        <v>473.55</v>
      </c>
      <c r="FH101">
        <v>419.87</v>
      </c>
      <c r="FI101">
        <v>528.03</v>
      </c>
      <c r="FJ101">
        <v>472.45</v>
      </c>
      <c r="FK101">
        <v>444.63</v>
      </c>
      <c r="FL101">
        <v>843.65</v>
      </c>
      <c r="FM101">
        <v>802.18</v>
      </c>
      <c r="FN101">
        <v>1140.21</v>
      </c>
      <c r="FO101">
        <v>1124.82</v>
      </c>
      <c r="FP101">
        <v>737.86</v>
      </c>
      <c r="FQ101">
        <v>710.17</v>
      </c>
      <c r="FR101">
        <v>675.67</v>
      </c>
      <c r="FS101">
        <v>816.97</v>
      </c>
      <c r="FT101">
        <v>936.71</v>
      </c>
      <c r="FU101">
        <v>900.56</v>
      </c>
      <c r="FV101">
        <v>1173.71</v>
      </c>
      <c r="FW101">
        <v>1194.1500000000001</v>
      </c>
      <c r="FX101">
        <v>994.8</v>
      </c>
      <c r="FY101">
        <v>846.64</v>
      </c>
      <c r="FZ101">
        <v>917.31</v>
      </c>
      <c r="GA101">
        <v>923.15</v>
      </c>
      <c r="GB101">
        <v>718.23</v>
      </c>
      <c r="GC101">
        <v>881.5</v>
      </c>
      <c r="GD101">
        <v>797.73</v>
      </c>
      <c r="GE101">
        <v>824.99</v>
      </c>
      <c r="GF101">
        <v>848.74</v>
      </c>
      <c r="GG101">
        <v>929.51</v>
      </c>
      <c r="GH101">
        <v>885.38</v>
      </c>
      <c r="GI101">
        <v>804.59</v>
      </c>
      <c r="GJ101">
        <v>857.69</v>
      </c>
      <c r="GK101">
        <v>797.41</v>
      </c>
      <c r="GL101">
        <v>1094.24</v>
      </c>
      <c r="GM101">
        <v>805.33</v>
      </c>
      <c r="GN101">
        <v>830.02</v>
      </c>
      <c r="GO101">
        <v>748</v>
      </c>
      <c r="GP101">
        <v>895.07</v>
      </c>
      <c r="GQ101">
        <v>882.85</v>
      </c>
      <c r="GR101">
        <v>718.54</v>
      </c>
      <c r="GS101">
        <v>0.22</v>
      </c>
      <c r="GT101">
        <v>0.39</v>
      </c>
      <c r="GU101">
        <v>0.31</v>
      </c>
      <c r="GV101">
        <v>0.69</v>
      </c>
      <c r="GW101">
        <v>0.26</v>
      </c>
      <c r="GX101">
        <v>0.6</v>
      </c>
      <c r="GY101">
        <v>0.48</v>
      </c>
      <c r="GZ101">
        <v>0.15</v>
      </c>
      <c r="HA101">
        <v>0.2</v>
      </c>
      <c r="HB101">
        <v>0.25</v>
      </c>
      <c r="HC101">
        <v>0.21</v>
      </c>
      <c r="HD101">
        <v>0.34</v>
      </c>
      <c r="HE101">
        <v>0.2</v>
      </c>
      <c r="HF101">
        <v>-0.04</v>
      </c>
      <c r="HG101">
        <v>0.23</v>
      </c>
      <c r="HH101">
        <v>0.16</v>
      </c>
      <c r="HI101">
        <v>0.28000000000000003</v>
      </c>
      <c r="HJ101">
        <v>0.35</v>
      </c>
      <c r="HK101">
        <v>0.4</v>
      </c>
      <c r="HL101">
        <v>7.0000000000000007E-2</v>
      </c>
      <c r="HM101">
        <v>0.02</v>
      </c>
      <c r="HN101">
        <v>0.01</v>
      </c>
      <c r="HO101">
        <v>0.11</v>
      </c>
      <c r="HP101">
        <v>0.08</v>
      </c>
      <c r="HQ101">
        <v>0.5</v>
      </c>
      <c r="HR101">
        <v>0.45</v>
      </c>
      <c r="HS101">
        <v>0.51</v>
      </c>
      <c r="HT101">
        <v>0.57999999999999996</v>
      </c>
      <c r="HU101">
        <v>0.23</v>
      </c>
      <c r="HV101">
        <v>0.1</v>
      </c>
      <c r="HW101">
        <v>0.47</v>
      </c>
      <c r="HX101">
        <v>0.24</v>
      </c>
      <c r="HY101">
        <v>-0.02</v>
      </c>
      <c r="HZ101">
        <v>4.41</v>
      </c>
      <c r="IA101">
        <v>5.3</v>
      </c>
      <c r="IB101">
        <v>3.95</v>
      </c>
      <c r="IC101">
        <v>4.97</v>
      </c>
      <c r="ID101">
        <v>5.16</v>
      </c>
      <c r="IE101">
        <v>5.64</v>
      </c>
      <c r="IF101">
        <v>6.26</v>
      </c>
      <c r="IG101">
        <v>3.31</v>
      </c>
      <c r="IH101">
        <v>3.53</v>
      </c>
      <c r="II101">
        <v>4.58</v>
      </c>
      <c r="IJ101">
        <v>5.07</v>
      </c>
      <c r="IK101">
        <v>4.08</v>
      </c>
      <c r="IL101">
        <v>4.22</v>
      </c>
      <c r="IM101">
        <v>6.31</v>
      </c>
      <c r="IN101">
        <v>4.58</v>
      </c>
      <c r="IO101">
        <v>3.77</v>
      </c>
      <c r="IP101">
        <v>3.5</v>
      </c>
      <c r="IQ101">
        <v>3.7</v>
      </c>
      <c r="IR101">
        <v>5.07</v>
      </c>
      <c r="IS101">
        <v>4.2</v>
      </c>
      <c r="IT101">
        <v>4.17</v>
      </c>
      <c r="IU101">
        <v>4.28</v>
      </c>
      <c r="IV101">
        <v>2.65</v>
      </c>
      <c r="IW101">
        <v>4.7699999999999996</v>
      </c>
      <c r="IX101">
        <v>4.7</v>
      </c>
      <c r="IY101">
        <v>4.9400000000000004</v>
      </c>
      <c r="IZ101">
        <v>3.86</v>
      </c>
      <c r="JA101">
        <v>5.17</v>
      </c>
      <c r="JB101">
        <v>3.8</v>
      </c>
      <c r="JC101">
        <v>3.09</v>
      </c>
      <c r="JD101">
        <v>4.3600000000000003</v>
      </c>
      <c r="JE101">
        <v>2.56</v>
      </c>
      <c r="JF101">
        <v>5.28</v>
      </c>
      <c r="JG101">
        <v>4.41</v>
      </c>
      <c r="JH101">
        <v>5.3</v>
      </c>
      <c r="JI101">
        <v>3.95</v>
      </c>
      <c r="JJ101">
        <v>4.97</v>
      </c>
      <c r="JK101">
        <v>5.16</v>
      </c>
      <c r="JL101">
        <v>5.64</v>
      </c>
      <c r="JM101">
        <v>6.26</v>
      </c>
      <c r="JN101">
        <v>3.31</v>
      </c>
      <c r="JO101">
        <v>3.53</v>
      </c>
      <c r="JP101">
        <v>4.58</v>
      </c>
      <c r="JQ101">
        <v>5.07</v>
      </c>
      <c r="JR101">
        <v>4.08</v>
      </c>
      <c r="JS101">
        <v>4.22</v>
      </c>
      <c r="JT101">
        <v>6.31</v>
      </c>
      <c r="JU101">
        <v>4.58</v>
      </c>
      <c r="JV101">
        <v>3.77</v>
      </c>
      <c r="JW101">
        <v>3.5</v>
      </c>
      <c r="JX101">
        <v>3.7</v>
      </c>
      <c r="JY101">
        <v>5.07</v>
      </c>
      <c r="JZ101">
        <v>4.2</v>
      </c>
      <c r="KA101">
        <v>4.17</v>
      </c>
      <c r="KB101">
        <v>4.28</v>
      </c>
      <c r="KC101">
        <v>2.65</v>
      </c>
      <c r="KD101">
        <v>4.7699999999999996</v>
      </c>
      <c r="KE101">
        <v>4.7</v>
      </c>
      <c r="KF101">
        <v>4.9400000000000004</v>
      </c>
      <c r="KG101">
        <v>3.86</v>
      </c>
      <c r="KH101">
        <v>5.17</v>
      </c>
      <c r="KI101">
        <v>3.8</v>
      </c>
      <c r="KJ101">
        <v>3.09</v>
      </c>
      <c r="KK101">
        <v>4.3600000000000003</v>
      </c>
      <c r="KL101">
        <v>2.56</v>
      </c>
      <c r="KM101">
        <v>5.28</v>
      </c>
    </row>
    <row r="102" spans="1:299" x14ac:dyDescent="0.25">
      <c r="A102">
        <v>100</v>
      </c>
      <c r="B102" s="1">
        <v>43466</v>
      </c>
      <c r="C102">
        <v>1118.5999999999999</v>
      </c>
      <c r="D102">
        <v>1123.3800000000001</v>
      </c>
      <c r="E102">
        <v>1164.47</v>
      </c>
      <c r="F102">
        <v>1232.02</v>
      </c>
      <c r="G102">
        <v>1084.81</v>
      </c>
      <c r="H102">
        <v>1175.79</v>
      </c>
      <c r="I102">
        <v>1114.9100000000001</v>
      </c>
      <c r="J102">
        <v>1086.0899999999999</v>
      </c>
      <c r="K102">
        <v>1161.76</v>
      </c>
      <c r="L102">
        <v>1039.3900000000001</v>
      </c>
      <c r="M102">
        <v>1068.56</v>
      </c>
      <c r="N102">
        <v>1066.03</v>
      </c>
      <c r="O102">
        <v>1040.3900000000001</v>
      </c>
      <c r="P102">
        <v>1030.6400000000001</v>
      </c>
      <c r="Q102">
        <v>1087.02</v>
      </c>
      <c r="R102">
        <v>1011.93</v>
      </c>
      <c r="S102">
        <v>1024.3599999999999</v>
      </c>
      <c r="T102">
        <v>977.3</v>
      </c>
      <c r="U102">
        <v>1035.02</v>
      </c>
      <c r="V102">
        <v>1167.8699999999999</v>
      </c>
      <c r="W102">
        <v>1068.1600000000001</v>
      </c>
      <c r="X102">
        <v>1015.07</v>
      </c>
      <c r="Y102">
        <v>1230.6600000000001</v>
      </c>
      <c r="Z102">
        <v>1214.9100000000001</v>
      </c>
      <c r="AA102">
        <v>1159.47</v>
      </c>
      <c r="AB102">
        <v>1133.29</v>
      </c>
      <c r="AC102">
        <v>1250.52</v>
      </c>
      <c r="AD102">
        <v>1115.68</v>
      </c>
      <c r="AE102">
        <v>1125.2</v>
      </c>
      <c r="AF102">
        <v>1093.8800000000001</v>
      </c>
      <c r="AG102">
        <v>1126.74</v>
      </c>
      <c r="AH102">
        <v>1099.3599999999999</v>
      </c>
      <c r="AI102">
        <v>1180.72</v>
      </c>
      <c r="AJ102">
        <v>580.41</v>
      </c>
      <c r="AK102">
        <v>624.45000000000005</v>
      </c>
      <c r="AL102">
        <v>648.61</v>
      </c>
      <c r="AM102">
        <v>685.82</v>
      </c>
      <c r="AN102">
        <v>595.47</v>
      </c>
      <c r="AO102">
        <v>592.95000000000005</v>
      </c>
      <c r="AP102">
        <v>629.21</v>
      </c>
      <c r="AQ102">
        <v>614.19000000000005</v>
      </c>
      <c r="AR102">
        <v>638.35</v>
      </c>
      <c r="AS102">
        <v>571.51</v>
      </c>
      <c r="AT102">
        <v>596.12</v>
      </c>
      <c r="AU102">
        <v>595.63</v>
      </c>
      <c r="AV102">
        <v>596.03</v>
      </c>
      <c r="AW102">
        <v>569.33000000000004</v>
      </c>
      <c r="AX102">
        <v>617.26</v>
      </c>
      <c r="AY102">
        <v>549.77</v>
      </c>
      <c r="AZ102">
        <v>571.79</v>
      </c>
      <c r="BA102">
        <v>535.99</v>
      </c>
      <c r="BB102">
        <v>546.08000000000004</v>
      </c>
      <c r="BC102">
        <v>569.86</v>
      </c>
      <c r="BD102">
        <v>554.88</v>
      </c>
      <c r="BE102">
        <v>532.23</v>
      </c>
      <c r="BF102">
        <v>583.21</v>
      </c>
      <c r="BG102">
        <v>576.54999999999995</v>
      </c>
      <c r="BH102">
        <v>573.12</v>
      </c>
      <c r="BI102">
        <v>534.91999999999996</v>
      </c>
      <c r="BJ102">
        <v>592.66999999999996</v>
      </c>
      <c r="BK102">
        <v>618.42999999999995</v>
      </c>
      <c r="BL102">
        <v>620.82000000000005</v>
      </c>
      <c r="BM102">
        <v>607.79</v>
      </c>
      <c r="BN102">
        <v>604.59</v>
      </c>
      <c r="BO102">
        <v>608.28</v>
      </c>
      <c r="BP102">
        <v>669.02</v>
      </c>
      <c r="BQ102">
        <v>538.19000000000005</v>
      </c>
      <c r="BR102">
        <v>498.93</v>
      </c>
      <c r="BS102">
        <v>515.86</v>
      </c>
      <c r="BT102">
        <v>546.20000000000005</v>
      </c>
      <c r="BU102">
        <v>489.34</v>
      </c>
      <c r="BV102">
        <v>582.84</v>
      </c>
      <c r="BW102">
        <v>485.7</v>
      </c>
      <c r="BX102">
        <v>471.9</v>
      </c>
      <c r="BY102">
        <v>523.41</v>
      </c>
      <c r="BZ102">
        <v>467.88</v>
      </c>
      <c r="CA102">
        <v>472.44</v>
      </c>
      <c r="CB102">
        <v>470.4</v>
      </c>
      <c r="CC102">
        <v>444.36</v>
      </c>
      <c r="CD102">
        <v>461.31</v>
      </c>
      <c r="CE102">
        <v>469.76</v>
      </c>
      <c r="CF102">
        <v>462.16</v>
      </c>
      <c r="CG102">
        <v>452.57</v>
      </c>
      <c r="CH102">
        <v>441.31</v>
      </c>
      <c r="CI102">
        <v>488.94</v>
      </c>
      <c r="CJ102">
        <v>598.01</v>
      </c>
      <c r="CK102">
        <v>513.28</v>
      </c>
      <c r="CL102">
        <v>482.84</v>
      </c>
      <c r="CM102">
        <v>647.45000000000005</v>
      </c>
      <c r="CN102">
        <v>638.36</v>
      </c>
      <c r="CO102">
        <v>586.35</v>
      </c>
      <c r="CP102">
        <v>598.37</v>
      </c>
      <c r="CQ102">
        <v>657.85</v>
      </c>
      <c r="CR102">
        <v>497.25</v>
      </c>
      <c r="CS102">
        <v>504.38</v>
      </c>
      <c r="CT102">
        <v>486.09</v>
      </c>
      <c r="CU102">
        <v>522.15</v>
      </c>
      <c r="CV102">
        <v>491.08</v>
      </c>
      <c r="CW102">
        <v>511.7</v>
      </c>
      <c r="CX102">
        <v>559.83000000000004</v>
      </c>
      <c r="CY102">
        <v>559.77</v>
      </c>
      <c r="CZ102">
        <v>649.23</v>
      </c>
      <c r="DA102">
        <v>654.02</v>
      </c>
      <c r="DB102">
        <v>531.16</v>
      </c>
      <c r="DC102">
        <v>488.26</v>
      </c>
      <c r="DD102">
        <v>534.39</v>
      </c>
      <c r="DE102">
        <v>527.53</v>
      </c>
      <c r="DF102">
        <v>610.85</v>
      </c>
      <c r="DG102">
        <v>561.45000000000005</v>
      </c>
      <c r="DH102">
        <v>562.9</v>
      </c>
      <c r="DI102">
        <v>708.42</v>
      </c>
      <c r="DJ102">
        <v>600.9</v>
      </c>
      <c r="DK102">
        <v>519.5</v>
      </c>
      <c r="DL102">
        <v>601.11</v>
      </c>
      <c r="DM102">
        <v>541.05999999999995</v>
      </c>
      <c r="DN102">
        <v>511.83</v>
      </c>
      <c r="DO102">
        <v>519.35</v>
      </c>
      <c r="DP102">
        <v>547.85</v>
      </c>
      <c r="DQ102">
        <v>559.1</v>
      </c>
      <c r="DR102">
        <v>587.80999999999995</v>
      </c>
      <c r="DS102">
        <v>563.02</v>
      </c>
      <c r="DT102">
        <v>560.82000000000005</v>
      </c>
      <c r="DU102">
        <v>548.74</v>
      </c>
      <c r="DV102">
        <v>554.5</v>
      </c>
      <c r="DW102">
        <v>541.95000000000005</v>
      </c>
      <c r="DX102">
        <v>677.41</v>
      </c>
      <c r="DY102">
        <v>506.4</v>
      </c>
      <c r="DZ102">
        <v>574.42999999999995</v>
      </c>
      <c r="EA102">
        <v>514.4</v>
      </c>
      <c r="EB102">
        <v>642.87</v>
      </c>
      <c r="EC102">
        <v>580.79</v>
      </c>
      <c r="ED102">
        <v>521.41</v>
      </c>
      <c r="EE102">
        <v>439.72</v>
      </c>
      <c r="EF102">
        <v>461.51</v>
      </c>
      <c r="EG102">
        <v>493.87</v>
      </c>
      <c r="EH102">
        <v>498.19</v>
      </c>
      <c r="EI102">
        <v>439.62</v>
      </c>
      <c r="EJ102">
        <v>390.3</v>
      </c>
      <c r="EK102">
        <v>468.38</v>
      </c>
      <c r="EL102">
        <v>422.74</v>
      </c>
      <c r="EM102">
        <v>499.45</v>
      </c>
      <c r="EN102">
        <v>440.96</v>
      </c>
      <c r="EO102">
        <v>410.31</v>
      </c>
      <c r="EP102">
        <v>539.54</v>
      </c>
      <c r="EQ102">
        <v>479.89</v>
      </c>
      <c r="ER102">
        <v>402.13</v>
      </c>
      <c r="ES102">
        <v>490.86</v>
      </c>
      <c r="ET102">
        <v>409.8</v>
      </c>
      <c r="EU102">
        <v>423.31</v>
      </c>
      <c r="EV102">
        <v>400.21</v>
      </c>
      <c r="EW102">
        <v>441.23</v>
      </c>
      <c r="EX102">
        <v>432.49</v>
      </c>
      <c r="EY102">
        <v>465.9</v>
      </c>
      <c r="EZ102">
        <v>423.76</v>
      </c>
      <c r="FA102">
        <v>411.04</v>
      </c>
      <c r="FB102">
        <v>424.08</v>
      </c>
      <c r="FC102">
        <v>425.4</v>
      </c>
      <c r="FD102">
        <v>418.43</v>
      </c>
      <c r="FE102">
        <v>492.02</v>
      </c>
      <c r="FF102">
        <v>399.43</v>
      </c>
      <c r="FG102">
        <v>472.99</v>
      </c>
      <c r="FH102">
        <v>420.71</v>
      </c>
      <c r="FI102">
        <v>528.55999999999995</v>
      </c>
      <c r="FJ102">
        <v>470.56</v>
      </c>
      <c r="FK102">
        <v>443.65</v>
      </c>
      <c r="FL102">
        <v>849.39</v>
      </c>
      <c r="FM102">
        <v>804.51</v>
      </c>
      <c r="FN102">
        <v>1178.8699999999999</v>
      </c>
      <c r="FO102">
        <v>1124.82</v>
      </c>
      <c r="FP102">
        <v>737.93</v>
      </c>
      <c r="FQ102">
        <v>712.16</v>
      </c>
      <c r="FR102">
        <v>675.67</v>
      </c>
      <c r="FS102">
        <v>817.21</v>
      </c>
      <c r="FT102">
        <v>940.37</v>
      </c>
      <c r="FU102">
        <v>904.89</v>
      </c>
      <c r="FV102">
        <v>1169.48</v>
      </c>
      <c r="FW102">
        <v>1238.93</v>
      </c>
      <c r="FX102">
        <v>1006.34</v>
      </c>
      <c r="FY102">
        <v>858.41</v>
      </c>
      <c r="FZ102">
        <v>917.31</v>
      </c>
      <c r="GA102">
        <v>923.15</v>
      </c>
      <c r="GB102">
        <v>722.4</v>
      </c>
      <c r="GC102">
        <v>887.84</v>
      </c>
      <c r="GD102">
        <v>799.16</v>
      </c>
      <c r="GE102">
        <v>834.8</v>
      </c>
      <c r="GF102">
        <v>883.2</v>
      </c>
      <c r="GG102">
        <v>931.09</v>
      </c>
      <c r="GH102">
        <v>885.38</v>
      </c>
      <c r="GI102">
        <v>807.89</v>
      </c>
      <c r="GJ102">
        <v>857.61</v>
      </c>
      <c r="GK102">
        <v>797.41</v>
      </c>
      <c r="GL102">
        <v>1094.24</v>
      </c>
      <c r="GM102">
        <v>805.09</v>
      </c>
      <c r="GN102">
        <v>832.68</v>
      </c>
      <c r="GO102">
        <v>748</v>
      </c>
      <c r="GP102">
        <v>895.07</v>
      </c>
      <c r="GQ102">
        <v>892.12</v>
      </c>
      <c r="GR102">
        <v>718.54</v>
      </c>
      <c r="GS102">
        <v>0.42</v>
      </c>
      <c r="GT102">
        <v>0.12</v>
      </c>
      <c r="GU102">
        <v>0.84</v>
      </c>
      <c r="GV102">
        <v>-0.13</v>
      </c>
      <c r="GW102">
        <v>0.05</v>
      </c>
      <c r="GX102">
        <v>0.12</v>
      </c>
      <c r="GY102">
        <v>0.15</v>
      </c>
      <c r="GZ102">
        <v>-0.24</v>
      </c>
      <c r="HA102">
        <v>0.04</v>
      </c>
      <c r="HB102">
        <v>0.19</v>
      </c>
      <c r="HC102">
        <v>0.08</v>
      </c>
      <c r="HD102">
        <v>1.03</v>
      </c>
      <c r="HE102">
        <v>0.48</v>
      </c>
      <c r="HF102">
        <v>0.56999999999999995</v>
      </c>
      <c r="HG102">
        <v>0.17</v>
      </c>
      <c r="HH102">
        <v>-0.16</v>
      </c>
      <c r="HI102">
        <v>0.21</v>
      </c>
      <c r="HJ102">
        <v>0.82</v>
      </c>
      <c r="HK102">
        <v>0.02</v>
      </c>
      <c r="HL102">
        <v>0.83</v>
      </c>
      <c r="HM102">
        <v>2.54</v>
      </c>
      <c r="HN102">
        <v>0.18</v>
      </c>
      <c r="HO102">
        <v>0.46</v>
      </c>
      <c r="HP102">
        <v>0.14000000000000001</v>
      </c>
      <c r="HQ102">
        <v>0.18</v>
      </c>
      <c r="HR102">
        <v>0.13</v>
      </c>
      <c r="HS102">
        <v>0.21</v>
      </c>
      <c r="HT102">
        <v>0.24</v>
      </c>
      <c r="HU102">
        <v>0.08</v>
      </c>
      <c r="HV102">
        <v>0.11</v>
      </c>
      <c r="HW102">
        <v>0.05</v>
      </c>
      <c r="HX102">
        <v>0.25</v>
      </c>
      <c r="HY102">
        <v>-0.12</v>
      </c>
      <c r="HZ102">
        <v>0.42</v>
      </c>
      <c r="IA102">
        <v>0.12</v>
      </c>
      <c r="IB102">
        <v>0.84</v>
      </c>
      <c r="IC102">
        <v>-0.13</v>
      </c>
      <c r="ID102">
        <v>0.05</v>
      </c>
      <c r="IE102">
        <v>0.12</v>
      </c>
      <c r="IF102">
        <v>0.15</v>
      </c>
      <c r="IG102">
        <v>-0.24</v>
      </c>
      <c r="IH102">
        <v>0.04</v>
      </c>
      <c r="II102">
        <v>0.19</v>
      </c>
      <c r="IJ102">
        <v>0.08</v>
      </c>
      <c r="IK102">
        <v>1.03</v>
      </c>
      <c r="IL102">
        <v>0.48</v>
      </c>
      <c r="IM102">
        <v>0.56999999999999995</v>
      </c>
      <c r="IN102">
        <v>0.17</v>
      </c>
      <c r="IO102">
        <v>-0.16</v>
      </c>
      <c r="IP102">
        <v>0.21</v>
      </c>
      <c r="IQ102">
        <v>0.82</v>
      </c>
      <c r="IR102">
        <v>0.02</v>
      </c>
      <c r="IS102">
        <v>0.83</v>
      </c>
      <c r="IT102">
        <v>2.54</v>
      </c>
      <c r="IU102">
        <v>0.18</v>
      </c>
      <c r="IV102">
        <v>0.46</v>
      </c>
      <c r="IW102">
        <v>0.14000000000000001</v>
      </c>
      <c r="IX102">
        <v>0.18</v>
      </c>
      <c r="IY102">
        <v>0.13</v>
      </c>
      <c r="IZ102">
        <v>0.21</v>
      </c>
      <c r="JA102">
        <v>0.24</v>
      </c>
      <c r="JB102">
        <v>0.08</v>
      </c>
      <c r="JC102">
        <v>0.11</v>
      </c>
      <c r="JD102">
        <v>0.05</v>
      </c>
      <c r="JE102">
        <v>0.25</v>
      </c>
      <c r="JF102">
        <v>-0.12</v>
      </c>
      <c r="JG102">
        <v>4.5599999999999996</v>
      </c>
      <c r="JH102">
        <v>5.3</v>
      </c>
      <c r="JI102">
        <v>4.83</v>
      </c>
      <c r="JJ102">
        <v>4.8099999999999996</v>
      </c>
      <c r="JK102">
        <v>4.93</v>
      </c>
      <c r="JL102">
        <v>5.65</v>
      </c>
      <c r="JM102">
        <v>6.42</v>
      </c>
      <c r="JN102">
        <v>2.23</v>
      </c>
      <c r="JO102">
        <v>3.65</v>
      </c>
      <c r="JP102">
        <v>4.5</v>
      </c>
      <c r="JQ102">
        <v>5.0199999999999996</v>
      </c>
      <c r="JR102">
        <v>4.72</v>
      </c>
      <c r="JS102">
        <v>4.67</v>
      </c>
      <c r="JT102">
        <v>4.6500000000000004</v>
      </c>
      <c r="JU102">
        <v>4.6900000000000004</v>
      </c>
      <c r="JV102">
        <v>3.62</v>
      </c>
      <c r="JW102">
        <v>3.37</v>
      </c>
      <c r="JX102">
        <v>4.58</v>
      </c>
      <c r="JY102">
        <v>4.74</v>
      </c>
      <c r="JZ102">
        <v>4.58</v>
      </c>
      <c r="KA102">
        <v>6.72</v>
      </c>
      <c r="KB102">
        <v>4.05</v>
      </c>
      <c r="KC102">
        <v>2.85</v>
      </c>
      <c r="KD102">
        <v>4.17</v>
      </c>
      <c r="KE102">
        <v>4.76</v>
      </c>
      <c r="KF102">
        <v>4.8</v>
      </c>
      <c r="KG102">
        <v>4.16</v>
      </c>
      <c r="KH102">
        <v>5.3</v>
      </c>
      <c r="KI102">
        <v>4.0199999999999996</v>
      </c>
      <c r="KJ102">
        <v>3.38</v>
      </c>
      <c r="KK102">
        <v>4.88</v>
      </c>
      <c r="KL102">
        <v>2.84</v>
      </c>
      <c r="KM102">
        <v>4.95</v>
      </c>
    </row>
    <row r="103" spans="1:299" x14ac:dyDescent="0.25">
      <c r="A103">
        <v>101</v>
      </c>
      <c r="B103" s="1">
        <v>43497</v>
      </c>
      <c r="C103">
        <v>1120.99</v>
      </c>
      <c r="D103">
        <v>1124.3399999999999</v>
      </c>
      <c r="E103">
        <v>1163.3699999999999</v>
      </c>
      <c r="F103">
        <v>1236.4000000000001</v>
      </c>
      <c r="G103">
        <v>1085.95</v>
      </c>
      <c r="H103">
        <v>1176.4100000000001</v>
      </c>
      <c r="I103">
        <v>1116.04</v>
      </c>
      <c r="J103">
        <v>1086.26</v>
      </c>
      <c r="K103">
        <v>1160.8499999999999</v>
      </c>
      <c r="L103">
        <v>1040.67</v>
      </c>
      <c r="M103">
        <v>1067.76</v>
      </c>
      <c r="N103">
        <v>1076.5</v>
      </c>
      <c r="O103">
        <v>1042.0899999999999</v>
      </c>
      <c r="P103">
        <v>1034.6600000000001</v>
      </c>
      <c r="Q103">
        <v>1086.98</v>
      </c>
      <c r="R103">
        <v>1012.53</v>
      </c>
      <c r="S103">
        <v>1025.6500000000001</v>
      </c>
      <c r="T103">
        <v>982.47</v>
      </c>
      <c r="U103">
        <v>1035.26</v>
      </c>
      <c r="V103">
        <v>1171.1199999999999</v>
      </c>
      <c r="W103">
        <v>1070.6199999999999</v>
      </c>
      <c r="X103">
        <v>1016.52</v>
      </c>
      <c r="Y103">
        <v>1238.1300000000001</v>
      </c>
      <c r="Z103">
        <v>1217.0899999999999</v>
      </c>
      <c r="AA103">
        <v>1162.51</v>
      </c>
      <c r="AB103">
        <v>1134.2</v>
      </c>
      <c r="AC103">
        <v>1256.2</v>
      </c>
      <c r="AD103">
        <v>1119.75</v>
      </c>
      <c r="AE103">
        <v>1128.33</v>
      </c>
      <c r="AF103">
        <v>1095.03</v>
      </c>
      <c r="AG103">
        <v>1134.08</v>
      </c>
      <c r="AH103">
        <v>1100.9100000000001</v>
      </c>
      <c r="AI103">
        <v>1181.75</v>
      </c>
      <c r="AJ103">
        <v>583.63</v>
      </c>
      <c r="AK103">
        <v>625.5</v>
      </c>
      <c r="AL103">
        <v>647.51</v>
      </c>
      <c r="AM103">
        <v>690.2</v>
      </c>
      <c r="AN103">
        <v>596.59</v>
      </c>
      <c r="AO103">
        <v>593.57000000000005</v>
      </c>
      <c r="AP103">
        <v>630.34</v>
      </c>
      <c r="AQ103">
        <v>615.76</v>
      </c>
      <c r="AR103">
        <v>637.44000000000005</v>
      </c>
      <c r="AS103">
        <v>572.71</v>
      </c>
      <c r="AT103">
        <v>593.02</v>
      </c>
      <c r="AU103">
        <v>606.1</v>
      </c>
      <c r="AV103">
        <v>599.38</v>
      </c>
      <c r="AW103">
        <v>573.35</v>
      </c>
      <c r="AX103">
        <v>617.22</v>
      </c>
      <c r="AY103">
        <v>550.37</v>
      </c>
      <c r="AZ103">
        <v>573.11</v>
      </c>
      <c r="BA103">
        <v>541.16</v>
      </c>
      <c r="BB103">
        <v>546.17999999999995</v>
      </c>
      <c r="BC103">
        <v>575.46</v>
      </c>
      <c r="BD103">
        <v>557.34</v>
      </c>
      <c r="BE103">
        <v>533.67999999999995</v>
      </c>
      <c r="BF103">
        <v>603.02</v>
      </c>
      <c r="BG103">
        <v>578.73</v>
      </c>
      <c r="BH103">
        <v>575.87</v>
      </c>
      <c r="BI103">
        <v>535.83000000000004</v>
      </c>
      <c r="BJ103">
        <v>597.24</v>
      </c>
      <c r="BK103">
        <v>622.5</v>
      </c>
      <c r="BL103">
        <v>623.91999999999996</v>
      </c>
      <c r="BM103">
        <v>608.94000000000005</v>
      </c>
      <c r="BN103">
        <v>611.92999999999995</v>
      </c>
      <c r="BO103">
        <v>609.83000000000004</v>
      </c>
      <c r="BP103">
        <v>669.92</v>
      </c>
      <c r="BQ103">
        <v>537.36</v>
      </c>
      <c r="BR103">
        <v>498.84</v>
      </c>
      <c r="BS103">
        <v>515.86</v>
      </c>
      <c r="BT103">
        <v>546.20000000000005</v>
      </c>
      <c r="BU103">
        <v>489.36</v>
      </c>
      <c r="BV103">
        <v>582.84</v>
      </c>
      <c r="BW103">
        <v>485.7</v>
      </c>
      <c r="BX103">
        <v>470.5</v>
      </c>
      <c r="BY103">
        <v>523.41</v>
      </c>
      <c r="BZ103">
        <v>467.96</v>
      </c>
      <c r="CA103">
        <v>474.74</v>
      </c>
      <c r="CB103">
        <v>470.4</v>
      </c>
      <c r="CC103">
        <v>442.71</v>
      </c>
      <c r="CD103">
        <v>461.31</v>
      </c>
      <c r="CE103">
        <v>469.76</v>
      </c>
      <c r="CF103">
        <v>462.16</v>
      </c>
      <c r="CG103">
        <v>452.54</v>
      </c>
      <c r="CH103">
        <v>441.31</v>
      </c>
      <c r="CI103">
        <v>489.08</v>
      </c>
      <c r="CJ103">
        <v>595.66</v>
      </c>
      <c r="CK103">
        <v>513.28</v>
      </c>
      <c r="CL103">
        <v>482.84</v>
      </c>
      <c r="CM103">
        <v>635.11</v>
      </c>
      <c r="CN103">
        <v>638.36</v>
      </c>
      <c r="CO103">
        <v>586.64</v>
      </c>
      <c r="CP103">
        <v>598.37</v>
      </c>
      <c r="CQ103">
        <v>658.96</v>
      </c>
      <c r="CR103">
        <v>497.25</v>
      </c>
      <c r="CS103">
        <v>504.41</v>
      </c>
      <c r="CT103">
        <v>486.09</v>
      </c>
      <c r="CU103">
        <v>522.15</v>
      </c>
      <c r="CV103">
        <v>491.08</v>
      </c>
      <c r="CW103">
        <v>511.83</v>
      </c>
      <c r="CX103">
        <v>561</v>
      </c>
      <c r="CY103">
        <v>560.28</v>
      </c>
      <c r="CZ103">
        <v>648.64</v>
      </c>
      <c r="DA103">
        <v>656.37</v>
      </c>
      <c r="DB103">
        <v>531.74</v>
      </c>
      <c r="DC103">
        <v>488.5</v>
      </c>
      <c r="DD103">
        <v>534.91999999999996</v>
      </c>
      <c r="DE103">
        <v>527.63</v>
      </c>
      <c r="DF103">
        <v>610.36</v>
      </c>
      <c r="DG103">
        <v>562.12</v>
      </c>
      <c r="DH103">
        <v>562.51</v>
      </c>
      <c r="DI103">
        <v>715.36</v>
      </c>
      <c r="DJ103">
        <v>601.87</v>
      </c>
      <c r="DK103">
        <v>521.53</v>
      </c>
      <c r="DL103">
        <v>601.11</v>
      </c>
      <c r="DM103">
        <v>541.39</v>
      </c>
      <c r="DN103">
        <v>512.5</v>
      </c>
      <c r="DO103">
        <v>522.11</v>
      </c>
      <c r="DP103">
        <v>547.96</v>
      </c>
      <c r="DQ103">
        <v>560.66999999999996</v>
      </c>
      <c r="DR103">
        <v>589.16</v>
      </c>
      <c r="DS103">
        <v>563.80999999999995</v>
      </c>
      <c r="DT103">
        <v>564.24</v>
      </c>
      <c r="DU103">
        <v>549.72</v>
      </c>
      <c r="DV103">
        <v>555.94000000000005</v>
      </c>
      <c r="DW103">
        <v>542.38</v>
      </c>
      <c r="DX103">
        <v>680.45</v>
      </c>
      <c r="DY103">
        <v>508.22</v>
      </c>
      <c r="DZ103">
        <v>576.04</v>
      </c>
      <c r="EA103">
        <v>514.97</v>
      </c>
      <c r="EB103">
        <v>647.04999999999995</v>
      </c>
      <c r="EC103">
        <v>581.6</v>
      </c>
      <c r="ED103">
        <v>521.88</v>
      </c>
      <c r="EE103">
        <v>442.14</v>
      </c>
      <c r="EF103">
        <v>462.29</v>
      </c>
      <c r="EG103">
        <v>493.03</v>
      </c>
      <c r="EH103">
        <v>501.38</v>
      </c>
      <c r="EI103">
        <v>440.46</v>
      </c>
      <c r="EJ103">
        <v>390.69</v>
      </c>
      <c r="EK103">
        <v>469.22</v>
      </c>
      <c r="EL103">
        <v>423.84</v>
      </c>
      <c r="EM103">
        <v>498.75</v>
      </c>
      <c r="EN103">
        <v>441.88</v>
      </c>
      <c r="EO103">
        <v>408.17</v>
      </c>
      <c r="EP103">
        <v>549.04</v>
      </c>
      <c r="EQ103">
        <v>482.57</v>
      </c>
      <c r="ER103">
        <v>404.99</v>
      </c>
      <c r="ES103">
        <v>490.81</v>
      </c>
      <c r="ET103">
        <v>410.26</v>
      </c>
      <c r="EU103">
        <v>424.28</v>
      </c>
      <c r="EV103">
        <v>404.05</v>
      </c>
      <c r="EW103">
        <v>441.32</v>
      </c>
      <c r="EX103">
        <v>436.73</v>
      </c>
      <c r="EY103">
        <v>467.95</v>
      </c>
      <c r="EZ103">
        <v>424.9</v>
      </c>
      <c r="FA103">
        <v>425.02</v>
      </c>
      <c r="FB103">
        <v>425.69</v>
      </c>
      <c r="FC103">
        <v>427.44</v>
      </c>
      <c r="FD103">
        <v>419.14</v>
      </c>
      <c r="FE103">
        <v>495.8</v>
      </c>
      <c r="FF103">
        <v>402.06</v>
      </c>
      <c r="FG103">
        <v>475.35</v>
      </c>
      <c r="FH103">
        <v>421.51</v>
      </c>
      <c r="FI103">
        <v>535.01</v>
      </c>
      <c r="FJ103">
        <v>471.74</v>
      </c>
      <c r="FK103">
        <v>444.22</v>
      </c>
      <c r="FL103">
        <v>848.11</v>
      </c>
      <c r="FM103">
        <v>804.35</v>
      </c>
      <c r="FN103">
        <v>1178.8699999999999</v>
      </c>
      <c r="FO103">
        <v>1124.82</v>
      </c>
      <c r="FP103">
        <v>737.93</v>
      </c>
      <c r="FQ103">
        <v>712.16</v>
      </c>
      <c r="FR103">
        <v>675.67</v>
      </c>
      <c r="FS103">
        <v>814.76</v>
      </c>
      <c r="FT103">
        <v>940.37</v>
      </c>
      <c r="FU103">
        <v>905.07</v>
      </c>
      <c r="FV103">
        <v>1175.22</v>
      </c>
      <c r="FW103">
        <v>1238.93</v>
      </c>
      <c r="FX103">
        <v>1002.61</v>
      </c>
      <c r="FY103">
        <v>858.41</v>
      </c>
      <c r="FZ103">
        <v>917.31</v>
      </c>
      <c r="GA103">
        <v>923.15</v>
      </c>
      <c r="GB103">
        <v>722.33</v>
      </c>
      <c r="GC103">
        <v>887.84</v>
      </c>
      <c r="GD103">
        <v>799.4</v>
      </c>
      <c r="GE103">
        <v>831.55</v>
      </c>
      <c r="GF103">
        <v>883.2</v>
      </c>
      <c r="GG103">
        <v>931.09</v>
      </c>
      <c r="GH103">
        <v>868.47</v>
      </c>
      <c r="GI103">
        <v>807.89</v>
      </c>
      <c r="GJ103">
        <v>858.04</v>
      </c>
      <c r="GK103">
        <v>797.41</v>
      </c>
      <c r="GL103">
        <v>1096.0999999999999</v>
      </c>
      <c r="GM103">
        <v>805.09</v>
      </c>
      <c r="GN103">
        <v>832.76</v>
      </c>
      <c r="GO103">
        <v>748</v>
      </c>
      <c r="GP103">
        <v>895.07</v>
      </c>
      <c r="GQ103">
        <v>892.12</v>
      </c>
      <c r="GR103">
        <v>718.68</v>
      </c>
      <c r="GS103">
        <v>0.21</v>
      </c>
      <c r="GT103">
        <v>0.09</v>
      </c>
      <c r="GU103">
        <v>-0.09</v>
      </c>
      <c r="GV103">
        <v>0.36</v>
      </c>
      <c r="GW103">
        <v>0.11</v>
      </c>
      <c r="GX103">
        <v>0.05</v>
      </c>
      <c r="GY103">
        <v>0.1</v>
      </c>
      <c r="GZ103">
        <v>0.02</v>
      </c>
      <c r="HA103">
        <v>-0.08</v>
      </c>
      <c r="HB103">
        <v>0.12</v>
      </c>
      <c r="HC103">
        <v>-7.0000000000000007E-2</v>
      </c>
      <c r="HD103">
        <v>0.98</v>
      </c>
      <c r="HE103">
        <v>0.16</v>
      </c>
      <c r="HF103">
        <v>0.39</v>
      </c>
      <c r="HG103">
        <v>0</v>
      </c>
      <c r="HH103">
        <v>0.06</v>
      </c>
      <c r="HI103">
        <v>0.13</v>
      </c>
      <c r="HJ103">
        <v>0.53</v>
      </c>
      <c r="HK103">
        <v>0.02</v>
      </c>
      <c r="HL103">
        <v>0.28000000000000003</v>
      </c>
      <c r="HM103">
        <v>0.23</v>
      </c>
      <c r="HN103">
        <v>0.14000000000000001</v>
      </c>
      <c r="HO103">
        <v>0.61</v>
      </c>
      <c r="HP103">
        <v>0.18</v>
      </c>
      <c r="HQ103">
        <v>0.26</v>
      </c>
      <c r="HR103">
        <v>0.08</v>
      </c>
      <c r="HS103">
        <v>0.45</v>
      </c>
      <c r="HT103">
        <v>0.36</v>
      </c>
      <c r="HU103">
        <v>0.28000000000000003</v>
      </c>
      <c r="HV103">
        <v>0.11</v>
      </c>
      <c r="HW103">
        <v>0.65</v>
      </c>
      <c r="HX103">
        <v>0.14000000000000001</v>
      </c>
      <c r="HY103">
        <v>0.09</v>
      </c>
      <c r="HZ103">
        <v>0.63</v>
      </c>
      <c r="IA103">
        <v>0.21</v>
      </c>
      <c r="IB103">
        <v>0.75</v>
      </c>
      <c r="IC103">
        <v>0.23</v>
      </c>
      <c r="ID103">
        <v>0.16</v>
      </c>
      <c r="IE103">
        <v>0.17</v>
      </c>
      <c r="IF103">
        <v>0.25</v>
      </c>
      <c r="IG103">
        <v>-0.22</v>
      </c>
      <c r="IH103">
        <v>-0.04</v>
      </c>
      <c r="II103">
        <v>0.31</v>
      </c>
      <c r="IJ103">
        <v>0.01</v>
      </c>
      <c r="IK103">
        <v>2.02</v>
      </c>
      <c r="IL103">
        <v>0.64</v>
      </c>
      <c r="IM103">
        <v>0.96</v>
      </c>
      <c r="IN103">
        <v>0.17</v>
      </c>
      <c r="IO103">
        <v>-0.1</v>
      </c>
      <c r="IP103">
        <v>0.34</v>
      </c>
      <c r="IQ103">
        <v>1.35</v>
      </c>
      <c r="IR103">
        <v>0.04</v>
      </c>
      <c r="IS103">
        <v>1.1100000000000001</v>
      </c>
      <c r="IT103">
        <v>2.78</v>
      </c>
      <c r="IU103">
        <v>0.32</v>
      </c>
      <c r="IV103">
        <v>1.07</v>
      </c>
      <c r="IW103">
        <v>0.32</v>
      </c>
      <c r="IX103">
        <v>0.44</v>
      </c>
      <c r="IY103">
        <v>0.21</v>
      </c>
      <c r="IZ103">
        <v>0.66</v>
      </c>
      <c r="JA103">
        <v>0.6</v>
      </c>
      <c r="JB103">
        <v>0.36</v>
      </c>
      <c r="JC103">
        <v>0.22</v>
      </c>
      <c r="JD103">
        <v>0.7</v>
      </c>
      <c r="JE103">
        <v>0.39</v>
      </c>
      <c r="JF103">
        <v>-0.03</v>
      </c>
      <c r="JG103">
        <v>4.47</v>
      </c>
      <c r="JH103">
        <v>5.22</v>
      </c>
      <c r="JI103">
        <v>4.5999999999999996</v>
      </c>
      <c r="JJ103">
        <v>5.34</v>
      </c>
      <c r="JK103">
        <v>5.04</v>
      </c>
      <c r="JL103">
        <v>5.53</v>
      </c>
      <c r="JM103">
        <v>6.17</v>
      </c>
      <c r="JN103">
        <v>2.1</v>
      </c>
      <c r="JO103">
        <v>3.51</v>
      </c>
      <c r="JP103">
        <v>4.17</v>
      </c>
      <c r="JQ103">
        <v>4.51</v>
      </c>
      <c r="JR103">
        <v>4.05</v>
      </c>
      <c r="JS103">
        <v>3.9</v>
      </c>
      <c r="JT103">
        <v>5.03</v>
      </c>
      <c r="JU103">
        <v>4.6100000000000003</v>
      </c>
      <c r="JV103">
        <v>3.19</v>
      </c>
      <c r="JW103">
        <v>3.08</v>
      </c>
      <c r="JX103">
        <v>5.3</v>
      </c>
      <c r="JY103">
        <v>4.58</v>
      </c>
      <c r="JZ103">
        <v>4.6399999999999997</v>
      </c>
      <c r="KA103">
        <v>6.86</v>
      </c>
      <c r="KB103">
        <v>3.75</v>
      </c>
      <c r="KC103">
        <v>3.51</v>
      </c>
      <c r="KD103">
        <v>3.97</v>
      </c>
      <c r="KE103">
        <v>4.66</v>
      </c>
      <c r="KF103">
        <v>4.75</v>
      </c>
      <c r="KG103">
        <v>4.03</v>
      </c>
      <c r="KH103">
        <v>5.17</v>
      </c>
      <c r="KI103">
        <v>3.99</v>
      </c>
      <c r="KJ103">
        <v>3.36</v>
      </c>
      <c r="KK103">
        <v>5.77</v>
      </c>
      <c r="KL103">
        <v>2.31</v>
      </c>
      <c r="KM103">
        <v>4.3899999999999997</v>
      </c>
    </row>
    <row r="104" spans="1:299" x14ac:dyDescent="0.25">
      <c r="A104">
        <v>102</v>
      </c>
      <c r="B104" s="1">
        <v>43525</v>
      </c>
      <c r="C104">
        <v>1126.82</v>
      </c>
      <c r="D104">
        <v>1129.0999999999999</v>
      </c>
      <c r="E104">
        <v>1164.28</v>
      </c>
      <c r="F104">
        <v>1240.6400000000001</v>
      </c>
      <c r="G104">
        <v>1090.43</v>
      </c>
      <c r="H104">
        <v>1185.47</v>
      </c>
      <c r="I104">
        <v>1122.07</v>
      </c>
      <c r="J104">
        <v>1086.8599999999999</v>
      </c>
      <c r="K104">
        <v>1164.57</v>
      </c>
      <c r="L104">
        <v>1045.73</v>
      </c>
      <c r="M104">
        <v>1067.04</v>
      </c>
      <c r="N104">
        <v>1078.05</v>
      </c>
      <c r="O104">
        <v>1038.32</v>
      </c>
      <c r="P104">
        <v>1038.73</v>
      </c>
      <c r="Q104">
        <v>1086.51</v>
      </c>
      <c r="R104">
        <v>1014.34</v>
      </c>
      <c r="S104">
        <v>1030.68</v>
      </c>
      <c r="T104">
        <v>982.79</v>
      </c>
      <c r="U104">
        <v>1053.17</v>
      </c>
      <c r="V104">
        <v>1177.76</v>
      </c>
      <c r="W104">
        <v>1077.67</v>
      </c>
      <c r="X104">
        <v>1020.92</v>
      </c>
      <c r="Y104">
        <v>1244.18</v>
      </c>
      <c r="Z104">
        <v>1223.92</v>
      </c>
      <c r="AA104">
        <v>1172.08</v>
      </c>
      <c r="AB104">
        <v>1144.6400000000001</v>
      </c>
      <c r="AC104">
        <v>1268.1400000000001</v>
      </c>
      <c r="AD104">
        <v>1125.57</v>
      </c>
      <c r="AE104">
        <v>1129.42</v>
      </c>
      <c r="AF104">
        <v>1091.5</v>
      </c>
      <c r="AG104">
        <v>1135.98</v>
      </c>
      <c r="AH104">
        <v>1103.82</v>
      </c>
      <c r="AI104">
        <v>1182.3900000000001</v>
      </c>
      <c r="AJ104">
        <v>588.23</v>
      </c>
      <c r="AK104">
        <v>629.24</v>
      </c>
      <c r="AL104">
        <v>648.41999999999996</v>
      </c>
      <c r="AM104">
        <v>694.44</v>
      </c>
      <c r="AN104">
        <v>600.53</v>
      </c>
      <c r="AO104">
        <v>604.61</v>
      </c>
      <c r="AP104">
        <v>634.34</v>
      </c>
      <c r="AQ104">
        <v>614.96</v>
      </c>
      <c r="AR104">
        <v>641.16</v>
      </c>
      <c r="AS104">
        <v>574.28</v>
      </c>
      <c r="AT104">
        <v>596.46</v>
      </c>
      <c r="AU104">
        <v>607.65</v>
      </c>
      <c r="AV104">
        <v>595.61</v>
      </c>
      <c r="AW104">
        <v>577.41999999999996</v>
      </c>
      <c r="AX104">
        <v>616.75</v>
      </c>
      <c r="AY104">
        <v>553.49</v>
      </c>
      <c r="AZ104">
        <v>578.14</v>
      </c>
      <c r="BA104">
        <v>541.48</v>
      </c>
      <c r="BB104">
        <v>548.54999999999995</v>
      </c>
      <c r="BC104">
        <v>582.66</v>
      </c>
      <c r="BD104">
        <v>564.39</v>
      </c>
      <c r="BE104">
        <v>538.77</v>
      </c>
      <c r="BF104">
        <v>609.07000000000005</v>
      </c>
      <c r="BG104">
        <v>586.65</v>
      </c>
      <c r="BH104">
        <v>583.05999999999995</v>
      </c>
      <c r="BI104">
        <v>546.27</v>
      </c>
      <c r="BJ104">
        <v>609.46</v>
      </c>
      <c r="BK104">
        <v>619.37</v>
      </c>
      <c r="BL104">
        <v>625.5</v>
      </c>
      <c r="BM104">
        <v>605.41</v>
      </c>
      <c r="BN104">
        <v>615.4</v>
      </c>
      <c r="BO104">
        <v>612.74</v>
      </c>
      <c r="BP104">
        <v>670.62</v>
      </c>
      <c r="BQ104">
        <v>538.59</v>
      </c>
      <c r="BR104">
        <v>499.86</v>
      </c>
      <c r="BS104">
        <v>515.86</v>
      </c>
      <c r="BT104">
        <v>546.20000000000005</v>
      </c>
      <c r="BU104">
        <v>489.9</v>
      </c>
      <c r="BV104">
        <v>580.86</v>
      </c>
      <c r="BW104">
        <v>487.73</v>
      </c>
      <c r="BX104">
        <v>471.9</v>
      </c>
      <c r="BY104">
        <v>523.41</v>
      </c>
      <c r="BZ104">
        <v>471.45</v>
      </c>
      <c r="CA104">
        <v>470.58</v>
      </c>
      <c r="CB104">
        <v>470.4</v>
      </c>
      <c r="CC104">
        <v>442.71</v>
      </c>
      <c r="CD104">
        <v>461.31</v>
      </c>
      <c r="CE104">
        <v>469.76</v>
      </c>
      <c r="CF104">
        <v>460.85</v>
      </c>
      <c r="CG104">
        <v>452.54</v>
      </c>
      <c r="CH104">
        <v>441.31</v>
      </c>
      <c r="CI104">
        <v>504.62</v>
      </c>
      <c r="CJ104">
        <v>595.1</v>
      </c>
      <c r="CK104">
        <v>513.28</v>
      </c>
      <c r="CL104">
        <v>482.15</v>
      </c>
      <c r="CM104">
        <v>635.11</v>
      </c>
      <c r="CN104">
        <v>637.27</v>
      </c>
      <c r="CO104">
        <v>589.02</v>
      </c>
      <c r="CP104">
        <v>598.37</v>
      </c>
      <c r="CQ104">
        <v>658.68</v>
      </c>
      <c r="CR104">
        <v>506.2</v>
      </c>
      <c r="CS104">
        <v>503.92</v>
      </c>
      <c r="CT104">
        <v>486.09</v>
      </c>
      <c r="CU104">
        <v>520.58000000000004</v>
      </c>
      <c r="CV104">
        <v>491.08</v>
      </c>
      <c r="CW104">
        <v>511.77</v>
      </c>
      <c r="CX104">
        <v>563.91999999999996</v>
      </c>
      <c r="CY104">
        <v>562.63</v>
      </c>
      <c r="CZ104">
        <v>649.16</v>
      </c>
      <c r="DA104">
        <v>658.6</v>
      </c>
      <c r="DB104">
        <v>533.91999999999996</v>
      </c>
      <c r="DC104">
        <v>492.26</v>
      </c>
      <c r="DD104">
        <v>537.80999999999995</v>
      </c>
      <c r="DE104">
        <v>527.95000000000005</v>
      </c>
      <c r="DF104">
        <v>612.32000000000005</v>
      </c>
      <c r="DG104">
        <v>564.88</v>
      </c>
      <c r="DH104">
        <v>562.12</v>
      </c>
      <c r="DI104">
        <v>716.37</v>
      </c>
      <c r="DJ104">
        <v>599.70000000000005</v>
      </c>
      <c r="DK104">
        <v>523.55999999999995</v>
      </c>
      <c r="DL104">
        <v>600.86</v>
      </c>
      <c r="DM104">
        <v>542.36</v>
      </c>
      <c r="DN104">
        <v>515.01</v>
      </c>
      <c r="DO104">
        <v>522.26</v>
      </c>
      <c r="DP104">
        <v>557.44000000000005</v>
      </c>
      <c r="DQ104">
        <v>563.87</v>
      </c>
      <c r="DR104">
        <v>593.04999999999995</v>
      </c>
      <c r="DS104">
        <v>566.23</v>
      </c>
      <c r="DT104">
        <v>567.01</v>
      </c>
      <c r="DU104">
        <v>552.79999999999995</v>
      </c>
      <c r="DV104">
        <v>560.5</v>
      </c>
      <c r="DW104">
        <v>547.37</v>
      </c>
      <c r="DX104">
        <v>686.92</v>
      </c>
      <c r="DY104">
        <v>510.86</v>
      </c>
      <c r="DZ104">
        <v>576.61</v>
      </c>
      <c r="EA104">
        <v>513.32000000000005</v>
      </c>
      <c r="EB104">
        <v>648.15</v>
      </c>
      <c r="EC104">
        <v>583.11</v>
      </c>
      <c r="ED104">
        <v>522.14</v>
      </c>
      <c r="EE104">
        <v>445.63</v>
      </c>
      <c r="EF104">
        <v>465.06</v>
      </c>
      <c r="EG104">
        <v>493.72</v>
      </c>
      <c r="EH104">
        <v>504.49</v>
      </c>
      <c r="EI104">
        <v>443.37</v>
      </c>
      <c r="EJ104">
        <v>397.95</v>
      </c>
      <c r="EK104">
        <v>472.18</v>
      </c>
      <c r="EL104">
        <v>423.29</v>
      </c>
      <c r="EM104">
        <v>501.65</v>
      </c>
      <c r="EN104">
        <v>443.08</v>
      </c>
      <c r="EO104">
        <v>410.54</v>
      </c>
      <c r="EP104">
        <v>550.47</v>
      </c>
      <c r="EQ104">
        <v>479.53</v>
      </c>
      <c r="ER104">
        <v>407.86</v>
      </c>
      <c r="ES104">
        <v>490.42</v>
      </c>
      <c r="ET104">
        <v>412.59</v>
      </c>
      <c r="EU104">
        <v>428.01</v>
      </c>
      <c r="EV104">
        <v>404.29</v>
      </c>
      <c r="EW104">
        <v>443.22</v>
      </c>
      <c r="EX104">
        <v>442.18</v>
      </c>
      <c r="EY104">
        <v>473.84</v>
      </c>
      <c r="EZ104">
        <v>428.94</v>
      </c>
      <c r="FA104">
        <v>429.27</v>
      </c>
      <c r="FB104">
        <v>431.52</v>
      </c>
      <c r="FC104">
        <v>432.78</v>
      </c>
      <c r="FD104">
        <v>427.31</v>
      </c>
      <c r="FE104">
        <v>505.97</v>
      </c>
      <c r="FF104">
        <v>400.05</v>
      </c>
      <c r="FG104">
        <v>476.54</v>
      </c>
      <c r="FH104">
        <v>419.06</v>
      </c>
      <c r="FI104">
        <v>538.05999999999995</v>
      </c>
      <c r="FJ104">
        <v>474</v>
      </c>
      <c r="FK104">
        <v>444.67</v>
      </c>
      <c r="FL104">
        <v>850.06</v>
      </c>
      <c r="FM104">
        <v>805.96</v>
      </c>
      <c r="FN104">
        <v>1178.8699999999999</v>
      </c>
      <c r="FO104">
        <v>1124.82</v>
      </c>
      <c r="FP104">
        <v>738.74</v>
      </c>
      <c r="FQ104">
        <v>709.74</v>
      </c>
      <c r="FR104">
        <v>678.51</v>
      </c>
      <c r="FS104">
        <v>817.2</v>
      </c>
      <c r="FT104">
        <v>940.37</v>
      </c>
      <c r="FU104">
        <v>911.86</v>
      </c>
      <c r="FV104">
        <v>1164.99</v>
      </c>
      <c r="FW104">
        <v>1238.93</v>
      </c>
      <c r="FX104">
        <v>1002.61</v>
      </c>
      <c r="FY104">
        <v>858.41</v>
      </c>
      <c r="FZ104">
        <v>917.31</v>
      </c>
      <c r="GA104">
        <v>920.57</v>
      </c>
      <c r="GB104">
        <v>722.33</v>
      </c>
      <c r="GC104">
        <v>887.84</v>
      </c>
      <c r="GD104">
        <v>824.82</v>
      </c>
      <c r="GE104">
        <v>830.8</v>
      </c>
      <c r="GF104">
        <v>883.2</v>
      </c>
      <c r="GG104">
        <v>929.79</v>
      </c>
      <c r="GH104">
        <v>868.47</v>
      </c>
      <c r="GI104">
        <v>806.52</v>
      </c>
      <c r="GJ104">
        <v>861.56</v>
      </c>
      <c r="GK104">
        <v>797.41</v>
      </c>
      <c r="GL104">
        <v>1095.6600000000001</v>
      </c>
      <c r="GM104">
        <v>819.58</v>
      </c>
      <c r="GN104">
        <v>831.93</v>
      </c>
      <c r="GO104">
        <v>748</v>
      </c>
      <c r="GP104">
        <v>892.39</v>
      </c>
      <c r="GQ104">
        <v>892.12</v>
      </c>
      <c r="GR104">
        <v>718.61</v>
      </c>
      <c r="GS104">
        <v>0.52</v>
      </c>
      <c r="GT104">
        <v>0.42</v>
      </c>
      <c r="GU104">
        <v>0.08</v>
      </c>
      <c r="GV104">
        <v>0.34</v>
      </c>
      <c r="GW104">
        <v>0.41</v>
      </c>
      <c r="GX104">
        <v>0.77</v>
      </c>
      <c r="GY104">
        <v>0.54</v>
      </c>
      <c r="GZ104">
        <v>0.06</v>
      </c>
      <c r="HA104">
        <v>0.32</v>
      </c>
      <c r="HB104">
        <v>0.49</v>
      </c>
      <c r="HC104">
        <v>-7.0000000000000007E-2</v>
      </c>
      <c r="HD104">
        <v>0.14000000000000001</v>
      </c>
      <c r="HE104">
        <v>-0.36</v>
      </c>
      <c r="HF104">
        <v>0.39</v>
      </c>
      <c r="HG104">
        <v>-0.04</v>
      </c>
      <c r="HH104">
        <v>0.18</v>
      </c>
      <c r="HI104">
        <v>0.49</v>
      </c>
      <c r="HJ104">
        <v>0.03</v>
      </c>
      <c r="HK104">
        <v>1.73</v>
      </c>
      <c r="HL104">
        <v>0.56999999999999995</v>
      </c>
      <c r="HM104">
        <v>0.66</v>
      </c>
      <c r="HN104">
        <v>0.43</v>
      </c>
      <c r="HO104">
        <v>0.49</v>
      </c>
      <c r="HP104">
        <v>0.56000000000000005</v>
      </c>
      <c r="HQ104">
        <v>0.82</v>
      </c>
      <c r="HR104">
        <v>0.92</v>
      </c>
      <c r="HS104">
        <v>0.95</v>
      </c>
      <c r="HT104">
        <v>0.52</v>
      </c>
      <c r="HU104">
        <v>0.1</v>
      </c>
      <c r="HV104">
        <v>-0.32</v>
      </c>
      <c r="HW104">
        <v>0.17</v>
      </c>
      <c r="HX104">
        <v>0.26</v>
      </c>
      <c r="HY104">
        <v>0.05</v>
      </c>
      <c r="HZ104">
        <v>1.1499999999999999</v>
      </c>
      <c r="IA104">
        <v>0.63</v>
      </c>
      <c r="IB104">
        <v>0.83</v>
      </c>
      <c r="IC104">
        <v>0.56999999999999995</v>
      </c>
      <c r="ID104">
        <v>0.56999999999999995</v>
      </c>
      <c r="IE104">
        <v>0.94</v>
      </c>
      <c r="IF104">
        <v>0.79</v>
      </c>
      <c r="IG104">
        <v>-0.16</v>
      </c>
      <c r="IH104">
        <v>0.28000000000000003</v>
      </c>
      <c r="II104">
        <v>0.8</v>
      </c>
      <c r="IJ104">
        <v>-0.06</v>
      </c>
      <c r="IK104">
        <v>2.16</v>
      </c>
      <c r="IL104">
        <v>0.28000000000000003</v>
      </c>
      <c r="IM104">
        <v>1.36</v>
      </c>
      <c r="IN104">
        <v>0.13</v>
      </c>
      <c r="IO104">
        <v>0.08</v>
      </c>
      <c r="IP104">
        <v>0.83</v>
      </c>
      <c r="IQ104">
        <v>1.38</v>
      </c>
      <c r="IR104">
        <v>1.77</v>
      </c>
      <c r="IS104">
        <v>1.69</v>
      </c>
      <c r="IT104">
        <v>3.45</v>
      </c>
      <c r="IU104">
        <v>0.75</v>
      </c>
      <c r="IV104">
        <v>1.57</v>
      </c>
      <c r="IW104">
        <v>0.88</v>
      </c>
      <c r="IX104">
        <v>1.26</v>
      </c>
      <c r="IY104">
        <v>1.1299999999999999</v>
      </c>
      <c r="IZ104">
        <v>1.62</v>
      </c>
      <c r="JA104">
        <v>1.1200000000000001</v>
      </c>
      <c r="JB104">
        <v>0.46</v>
      </c>
      <c r="JC104">
        <v>-0.1</v>
      </c>
      <c r="JD104">
        <v>0.87</v>
      </c>
      <c r="JE104">
        <v>0.65</v>
      </c>
      <c r="JF104">
        <v>0.02</v>
      </c>
      <c r="JG104">
        <v>4.8600000000000003</v>
      </c>
      <c r="JH104">
        <v>5.68</v>
      </c>
      <c r="JI104">
        <v>4.5199999999999996</v>
      </c>
      <c r="JJ104">
        <v>5.55</v>
      </c>
      <c r="JK104">
        <v>5.67</v>
      </c>
      <c r="JL104">
        <v>6.39</v>
      </c>
      <c r="JM104">
        <v>6.55</v>
      </c>
      <c r="JN104">
        <v>3.29</v>
      </c>
      <c r="JO104">
        <v>3.83</v>
      </c>
      <c r="JP104">
        <v>4.34</v>
      </c>
      <c r="JQ104">
        <v>4.0999999999999996</v>
      </c>
      <c r="JR104">
        <v>3.79</v>
      </c>
      <c r="JS104">
        <v>3.31</v>
      </c>
      <c r="JT104">
        <v>4.68</v>
      </c>
      <c r="JU104">
        <v>4.4000000000000004</v>
      </c>
      <c r="JV104">
        <v>2.74</v>
      </c>
      <c r="JW104">
        <v>3.63</v>
      </c>
      <c r="JX104">
        <v>4.6500000000000004</v>
      </c>
      <c r="JY104">
        <v>6.19</v>
      </c>
      <c r="JZ104">
        <v>5.13</v>
      </c>
      <c r="KA104">
        <v>7.49</v>
      </c>
      <c r="KB104">
        <v>4.25</v>
      </c>
      <c r="KC104">
        <v>4.18</v>
      </c>
      <c r="KD104">
        <v>4.3099999999999996</v>
      </c>
      <c r="KE104">
        <v>5.53</v>
      </c>
      <c r="KF104">
        <v>5.97</v>
      </c>
      <c r="KG104">
        <v>4.62</v>
      </c>
      <c r="KH104">
        <v>5.79</v>
      </c>
      <c r="KI104">
        <v>3.92</v>
      </c>
      <c r="KJ104">
        <v>2.65</v>
      </c>
      <c r="KK104">
        <v>5.67</v>
      </c>
      <c r="KL104">
        <v>2.71</v>
      </c>
      <c r="KM104">
        <v>4.12</v>
      </c>
    </row>
    <row r="105" spans="1:299" x14ac:dyDescent="0.25">
      <c r="A105">
        <v>103</v>
      </c>
      <c r="B105" s="1">
        <v>43556</v>
      </c>
      <c r="C105">
        <v>1130.67</v>
      </c>
      <c r="D105">
        <v>1135.07</v>
      </c>
      <c r="E105">
        <v>1166.6099999999999</v>
      </c>
      <c r="F105">
        <v>1240.93</v>
      </c>
      <c r="G105">
        <v>1096.74</v>
      </c>
      <c r="H105">
        <v>1184.03</v>
      </c>
      <c r="I105">
        <v>1129.46</v>
      </c>
      <c r="J105">
        <v>1106.52</v>
      </c>
      <c r="K105">
        <v>1161.1500000000001</v>
      </c>
      <c r="L105">
        <v>1050.49</v>
      </c>
      <c r="M105">
        <v>1096.4100000000001</v>
      </c>
      <c r="N105">
        <v>1079.94</v>
      </c>
      <c r="O105">
        <v>1038.3800000000001</v>
      </c>
      <c r="P105">
        <v>1034.56</v>
      </c>
      <c r="Q105">
        <v>1090.26</v>
      </c>
      <c r="R105">
        <v>1016.18</v>
      </c>
      <c r="S105">
        <v>1033.45</v>
      </c>
      <c r="T105">
        <v>985.31</v>
      </c>
      <c r="U105">
        <v>1053.31</v>
      </c>
      <c r="V105">
        <v>1180.74</v>
      </c>
      <c r="W105">
        <v>1084.03</v>
      </c>
      <c r="X105">
        <v>1020.05</v>
      </c>
      <c r="Y105">
        <v>1249.18</v>
      </c>
      <c r="Z105">
        <v>1224.3599999999999</v>
      </c>
      <c r="AA105">
        <v>1175.96</v>
      </c>
      <c r="AB105">
        <v>1151.19</v>
      </c>
      <c r="AC105">
        <v>1269.69</v>
      </c>
      <c r="AD105">
        <v>1127.22</v>
      </c>
      <c r="AE105">
        <v>1131.69</v>
      </c>
      <c r="AF105">
        <v>1087.51</v>
      </c>
      <c r="AG105">
        <v>1136.69</v>
      </c>
      <c r="AH105">
        <v>1104.95</v>
      </c>
      <c r="AI105">
        <v>1192.6400000000001</v>
      </c>
      <c r="AJ105">
        <v>590.15</v>
      </c>
      <c r="AK105">
        <v>633.19000000000005</v>
      </c>
      <c r="AL105">
        <v>650.75</v>
      </c>
      <c r="AM105">
        <v>694.73</v>
      </c>
      <c r="AN105">
        <v>605.33000000000004</v>
      </c>
      <c r="AO105">
        <v>603.16999999999996</v>
      </c>
      <c r="AP105">
        <v>641.74</v>
      </c>
      <c r="AQ105">
        <v>611.14</v>
      </c>
      <c r="AR105">
        <v>637.74</v>
      </c>
      <c r="AS105">
        <v>575.80999999999995</v>
      </c>
      <c r="AT105">
        <v>607.82000000000005</v>
      </c>
      <c r="AU105">
        <v>609.54</v>
      </c>
      <c r="AV105">
        <v>594.02</v>
      </c>
      <c r="AW105">
        <v>573.25</v>
      </c>
      <c r="AX105">
        <v>613.74</v>
      </c>
      <c r="AY105">
        <v>555.33000000000004</v>
      </c>
      <c r="AZ105">
        <v>580.91</v>
      </c>
      <c r="BA105">
        <v>544</v>
      </c>
      <c r="BB105">
        <v>548.69000000000005</v>
      </c>
      <c r="BC105">
        <v>582.94000000000005</v>
      </c>
      <c r="BD105">
        <v>570.75</v>
      </c>
      <c r="BE105">
        <v>537.9</v>
      </c>
      <c r="BF105">
        <v>601.73</v>
      </c>
      <c r="BG105">
        <v>586.38</v>
      </c>
      <c r="BH105">
        <v>586.94000000000005</v>
      </c>
      <c r="BI105">
        <v>552.82000000000005</v>
      </c>
      <c r="BJ105">
        <v>611.01</v>
      </c>
      <c r="BK105">
        <v>621.02</v>
      </c>
      <c r="BL105">
        <v>630.79</v>
      </c>
      <c r="BM105">
        <v>601.41999999999996</v>
      </c>
      <c r="BN105">
        <v>616.11</v>
      </c>
      <c r="BO105">
        <v>623.16999999999996</v>
      </c>
      <c r="BP105">
        <v>681.22</v>
      </c>
      <c r="BQ105">
        <v>540.52</v>
      </c>
      <c r="BR105">
        <v>501.88</v>
      </c>
      <c r="BS105">
        <v>515.86</v>
      </c>
      <c r="BT105">
        <v>546.20000000000005</v>
      </c>
      <c r="BU105">
        <v>491.41</v>
      </c>
      <c r="BV105">
        <v>580.86</v>
      </c>
      <c r="BW105">
        <v>487.72</v>
      </c>
      <c r="BX105">
        <v>495.38</v>
      </c>
      <c r="BY105">
        <v>523.41</v>
      </c>
      <c r="BZ105">
        <v>474.68</v>
      </c>
      <c r="CA105">
        <v>488.59</v>
      </c>
      <c r="CB105">
        <v>470.4</v>
      </c>
      <c r="CC105">
        <v>444.36</v>
      </c>
      <c r="CD105">
        <v>461.31</v>
      </c>
      <c r="CE105">
        <v>476.52</v>
      </c>
      <c r="CF105">
        <v>460.85</v>
      </c>
      <c r="CG105">
        <v>452.54</v>
      </c>
      <c r="CH105">
        <v>441.31</v>
      </c>
      <c r="CI105">
        <v>504.62</v>
      </c>
      <c r="CJ105">
        <v>597.79999999999995</v>
      </c>
      <c r="CK105">
        <v>513.28</v>
      </c>
      <c r="CL105">
        <v>482.15</v>
      </c>
      <c r="CM105">
        <v>647.45000000000005</v>
      </c>
      <c r="CN105">
        <v>637.98</v>
      </c>
      <c r="CO105">
        <v>589.02</v>
      </c>
      <c r="CP105">
        <v>598.37</v>
      </c>
      <c r="CQ105">
        <v>658.68</v>
      </c>
      <c r="CR105">
        <v>506.2</v>
      </c>
      <c r="CS105">
        <v>500.9</v>
      </c>
      <c r="CT105">
        <v>486.09</v>
      </c>
      <c r="CU105">
        <v>520.58000000000004</v>
      </c>
      <c r="CV105">
        <v>481.78</v>
      </c>
      <c r="CW105">
        <v>511.42</v>
      </c>
      <c r="CX105">
        <v>565.84</v>
      </c>
      <c r="CY105">
        <v>565.61</v>
      </c>
      <c r="CZ105">
        <v>650.46</v>
      </c>
      <c r="DA105">
        <v>658.74</v>
      </c>
      <c r="DB105">
        <v>537.02</v>
      </c>
      <c r="DC105">
        <v>491.67</v>
      </c>
      <c r="DD105">
        <v>541.36</v>
      </c>
      <c r="DE105">
        <v>537.51</v>
      </c>
      <c r="DF105">
        <v>610.54</v>
      </c>
      <c r="DG105">
        <v>567.47</v>
      </c>
      <c r="DH105">
        <v>577.57000000000005</v>
      </c>
      <c r="DI105">
        <v>717.66</v>
      </c>
      <c r="DJ105">
        <v>599.76</v>
      </c>
      <c r="DK105">
        <v>521.47</v>
      </c>
      <c r="DL105">
        <v>602.97</v>
      </c>
      <c r="DM105">
        <v>543.34</v>
      </c>
      <c r="DN105">
        <v>516.4</v>
      </c>
      <c r="DO105">
        <v>523.62</v>
      </c>
      <c r="DP105">
        <v>557.49</v>
      </c>
      <c r="DQ105">
        <v>565.28</v>
      </c>
      <c r="DR105">
        <v>596.54999999999995</v>
      </c>
      <c r="DS105">
        <v>565.72</v>
      </c>
      <c r="DT105">
        <v>569.28</v>
      </c>
      <c r="DU105">
        <v>553.02</v>
      </c>
      <c r="DV105">
        <v>562.35</v>
      </c>
      <c r="DW105">
        <v>550.49</v>
      </c>
      <c r="DX105">
        <v>687.74</v>
      </c>
      <c r="DY105">
        <v>511.63</v>
      </c>
      <c r="DZ105">
        <v>577.77</v>
      </c>
      <c r="EA105">
        <v>511.42</v>
      </c>
      <c r="EB105">
        <v>648.54</v>
      </c>
      <c r="EC105">
        <v>583.70000000000005</v>
      </c>
      <c r="ED105">
        <v>526.67999999999995</v>
      </c>
      <c r="EE105">
        <v>447.1</v>
      </c>
      <c r="EF105">
        <v>467.99</v>
      </c>
      <c r="EG105">
        <v>495.5</v>
      </c>
      <c r="EH105">
        <v>504.69</v>
      </c>
      <c r="EI105">
        <v>446.91</v>
      </c>
      <c r="EJ105">
        <v>397</v>
      </c>
      <c r="EK105">
        <v>477.7</v>
      </c>
      <c r="EL105">
        <v>420.67</v>
      </c>
      <c r="EM105">
        <v>498.99</v>
      </c>
      <c r="EN105">
        <v>444.27</v>
      </c>
      <c r="EO105">
        <v>418.38</v>
      </c>
      <c r="EP105">
        <v>552.16999999999996</v>
      </c>
      <c r="EQ105">
        <v>478.24</v>
      </c>
      <c r="ER105">
        <v>404.93</v>
      </c>
      <c r="ES105">
        <v>488.01</v>
      </c>
      <c r="ET105">
        <v>413.96</v>
      </c>
      <c r="EU105">
        <v>430.07</v>
      </c>
      <c r="EV105">
        <v>406.15</v>
      </c>
      <c r="EW105">
        <v>443.35</v>
      </c>
      <c r="EX105">
        <v>442.41</v>
      </c>
      <c r="EY105">
        <v>479.2</v>
      </c>
      <c r="EZ105">
        <v>428.25</v>
      </c>
      <c r="FA105">
        <v>424.12</v>
      </c>
      <c r="FB105">
        <v>431.35</v>
      </c>
      <c r="FC105">
        <v>435.68</v>
      </c>
      <c r="FD105">
        <v>432.44</v>
      </c>
      <c r="FE105">
        <v>507.23</v>
      </c>
      <c r="FF105">
        <v>401.13</v>
      </c>
      <c r="FG105">
        <v>480.59</v>
      </c>
      <c r="FH105">
        <v>416.3</v>
      </c>
      <c r="FI105">
        <v>538.70000000000005</v>
      </c>
      <c r="FJ105">
        <v>482.06</v>
      </c>
      <c r="FK105">
        <v>451.69</v>
      </c>
      <c r="FL105">
        <v>853.12</v>
      </c>
      <c r="FM105">
        <v>809.18</v>
      </c>
      <c r="FN105">
        <v>1178.8699999999999</v>
      </c>
      <c r="FO105">
        <v>1124.82</v>
      </c>
      <c r="FP105">
        <v>741.03</v>
      </c>
      <c r="FQ105">
        <v>709.74</v>
      </c>
      <c r="FR105">
        <v>678.51</v>
      </c>
      <c r="FS105">
        <v>857.9</v>
      </c>
      <c r="FT105">
        <v>940.37</v>
      </c>
      <c r="FU105">
        <v>918.15</v>
      </c>
      <c r="FV105">
        <v>1209.6099999999999</v>
      </c>
      <c r="FW105">
        <v>1238.93</v>
      </c>
      <c r="FX105">
        <v>1006.32</v>
      </c>
      <c r="FY105">
        <v>858.41</v>
      </c>
      <c r="FZ105">
        <v>930.52</v>
      </c>
      <c r="GA105">
        <v>920.57</v>
      </c>
      <c r="GB105">
        <v>722.33</v>
      </c>
      <c r="GC105">
        <v>887.84</v>
      </c>
      <c r="GD105">
        <v>824.82</v>
      </c>
      <c r="GE105">
        <v>834.54</v>
      </c>
      <c r="GF105">
        <v>883.2</v>
      </c>
      <c r="GG105">
        <v>929.79</v>
      </c>
      <c r="GH105">
        <v>885.31</v>
      </c>
      <c r="GI105">
        <v>807.41</v>
      </c>
      <c r="GJ105">
        <v>861.56</v>
      </c>
      <c r="GK105">
        <v>797.41</v>
      </c>
      <c r="GL105">
        <v>1095.6600000000001</v>
      </c>
      <c r="GM105">
        <v>819.58</v>
      </c>
      <c r="GN105">
        <v>826.94</v>
      </c>
      <c r="GO105">
        <v>748</v>
      </c>
      <c r="GP105">
        <v>892.39</v>
      </c>
      <c r="GQ105">
        <v>875.17</v>
      </c>
      <c r="GR105">
        <v>718.11</v>
      </c>
      <c r="GS105">
        <v>0.34</v>
      </c>
      <c r="GT105">
        <v>0.53</v>
      </c>
      <c r="GU105">
        <v>0.2</v>
      </c>
      <c r="GV105">
        <v>0.02</v>
      </c>
      <c r="GW105">
        <v>0.57999999999999996</v>
      </c>
      <c r="GX105">
        <v>-0.12</v>
      </c>
      <c r="GY105">
        <v>0.66</v>
      </c>
      <c r="GZ105">
        <v>1.81</v>
      </c>
      <c r="HA105">
        <v>-0.28999999999999998</v>
      </c>
      <c r="HB105">
        <v>0.46</v>
      </c>
      <c r="HC105">
        <v>2.75</v>
      </c>
      <c r="HD105">
        <v>0.18</v>
      </c>
      <c r="HE105">
        <v>0.01</v>
      </c>
      <c r="HF105">
        <v>-0.4</v>
      </c>
      <c r="HG105">
        <v>0.35</v>
      </c>
      <c r="HH105">
        <v>0.18</v>
      </c>
      <c r="HI105">
        <v>0.27</v>
      </c>
      <c r="HJ105">
        <v>0.26</v>
      </c>
      <c r="HK105">
        <v>0.01</v>
      </c>
      <c r="HL105">
        <v>0.25</v>
      </c>
      <c r="HM105">
        <v>0.59</v>
      </c>
      <c r="HN105">
        <v>-0.09</v>
      </c>
      <c r="HO105">
        <v>0.4</v>
      </c>
      <c r="HP105">
        <v>0.04</v>
      </c>
      <c r="HQ105">
        <v>0.33</v>
      </c>
      <c r="HR105">
        <v>0.56999999999999995</v>
      </c>
      <c r="HS105">
        <v>0.12</v>
      </c>
      <c r="HT105">
        <v>0.15</v>
      </c>
      <c r="HU105">
        <v>0.2</v>
      </c>
      <c r="HV105">
        <v>-0.37</v>
      </c>
      <c r="HW105">
        <v>0.06</v>
      </c>
      <c r="HX105">
        <v>0.1</v>
      </c>
      <c r="HY105">
        <v>0.87</v>
      </c>
      <c r="HZ105">
        <v>1.5</v>
      </c>
      <c r="IA105">
        <v>1.1599999999999999</v>
      </c>
      <c r="IB105">
        <v>1.03</v>
      </c>
      <c r="IC105">
        <v>0.59</v>
      </c>
      <c r="ID105">
        <v>1.1499999999999999</v>
      </c>
      <c r="IE105">
        <v>0.82</v>
      </c>
      <c r="IF105">
        <v>1.46</v>
      </c>
      <c r="IG105">
        <v>1.65</v>
      </c>
      <c r="IH105">
        <v>-0.01</v>
      </c>
      <c r="II105">
        <v>1.27</v>
      </c>
      <c r="IJ105">
        <v>2.69</v>
      </c>
      <c r="IK105">
        <v>2.35</v>
      </c>
      <c r="IL105">
        <v>0.28999999999999998</v>
      </c>
      <c r="IM105">
        <v>0.95</v>
      </c>
      <c r="IN105">
        <v>0.48</v>
      </c>
      <c r="IO105">
        <v>0.26</v>
      </c>
      <c r="IP105">
        <v>1.1000000000000001</v>
      </c>
      <c r="IQ105">
        <v>1.65</v>
      </c>
      <c r="IR105">
        <v>1.78</v>
      </c>
      <c r="IS105">
        <v>1.94</v>
      </c>
      <c r="IT105">
        <v>4.0599999999999996</v>
      </c>
      <c r="IU105">
        <v>0.66</v>
      </c>
      <c r="IV105">
        <v>1.97</v>
      </c>
      <c r="IW105">
        <v>0.92</v>
      </c>
      <c r="IX105">
        <v>1.6</v>
      </c>
      <c r="IY105">
        <v>1.71</v>
      </c>
      <c r="IZ105">
        <v>1.74</v>
      </c>
      <c r="JA105">
        <v>1.28</v>
      </c>
      <c r="JB105">
        <v>0.66</v>
      </c>
      <c r="JC105">
        <v>-0.47</v>
      </c>
      <c r="JD105">
        <v>0.93</v>
      </c>
      <c r="JE105">
        <v>0.75</v>
      </c>
      <c r="JF105">
        <v>0.89</v>
      </c>
      <c r="JG105">
        <v>4.95</v>
      </c>
      <c r="JH105">
        <v>6.17</v>
      </c>
      <c r="JI105">
        <v>4.3899999999999997</v>
      </c>
      <c r="JJ105">
        <v>5.37</v>
      </c>
      <c r="JK105">
        <v>6.07</v>
      </c>
      <c r="JL105">
        <v>5.91</v>
      </c>
      <c r="JM105">
        <v>7.34</v>
      </c>
      <c r="JN105">
        <v>5.12</v>
      </c>
      <c r="JO105">
        <v>3.5</v>
      </c>
      <c r="JP105">
        <v>4.66</v>
      </c>
      <c r="JQ105">
        <v>6.6</v>
      </c>
      <c r="JR105">
        <v>3.68</v>
      </c>
      <c r="JS105">
        <v>2.95</v>
      </c>
      <c r="JT105">
        <v>3.64</v>
      </c>
      <c r="JU105">
        <v>4.4800000000000004</v>
      </c>
      <c r="JV105">
        <v>2.87</v>
      </c>
      <c r="JW105">
        <v>3.7</v>
      </c>
      <c r="JX105">
        <v>4.58</v>
      </c>
      <c r="JY105">
        <v>6.39</v>
      </c>
      <c r="JZ105">
        <v>5.07</v>
      </c>
      <c r="KA105">
        <v>6.59</v>
      </c>
      <c r="KB105">
        <v>3.64</v>
      </c>
      <c r="KC105">
        <v>4.8099999999999996</v>
      </c>
      <c r="KD105">
        <v>4.4400000000000004</v>
      </c>
      <c r="KE105">
        <v>5.46</v>
      </c>
      <c r="KF105">
        <v>6.02</v>
      </c>
      <c r="KG105">
        <v>4.76</v>
      </c>
      <c r="KH105">
        <v>5.26</v>
      </c>
      <c r="KI105">
        <v>3.8</v>
      </c>
      <c r="KJ105">
        <v>2.31</v>
      </c>
      <c r="KK105">
        <v>5.75</v>
      </c>
      <c r="KL105">
        <v>2.1</v>
      </c>
      <c r="KM105">
        <v>4.54</v>
      </c>
    </row>
    <row r="106" spans="1:299" x14ac:dyDescent="0.25">
      <c r="A106">
        <v>104</v>
      </c>
      <c r="B106" s="1">
        <v>43586</v>
      </c>
      <c r="C106">
        <v>1131.8900000000001</v>
      </c>
      <c r="D106">
        <v>1137.6500000000001</v>
      </c>
      <c r="E106">
        <v>1162.29</v>
      </c>
      <c r="F106">
        <v>1247.92</v>
      </c>
      <c r="G106">
        <v>1100.53</v>
      </c>
      <c r="H106">
        <v>1188.99</v>
      </c>
      <c r="I106">
        <v>1131.3599999999999</v>
      </c>
      <c r="J106">
        <v>1111.58</v>
      </c>
      <c r="K106">
        <v>1162.5</v>
      </c>
      <c r="L106">
        <v>1052.9000000000001</v>
      </c>
      <c r="M106">
        <v>1098.45</v>
      </c>
      <c r="N106">
        <v>1084.04</v>
      </c>
      <c r="O106">
        <v>1040.82</v>
      </c>
      <c r="P106">
        <v>1039.3800000000001</v>
      </c>
      <c r="Q106">
        <v>1093.31</v>
      </c>
      <c r="R106">
        <v>1016.99</v>
      </c>
      <c r="S106">
        <v>1032.6400000000001</v>
      </c>
      <c r="T106">
        <v>985.79</v>
      </c>
      <c r="U106">
        <v>1056.75</v>
      </c>
      <c r="V106">
        <v>1181.1199999999999</v>
      </c>
      <c r="W106">
        <v>1081.6300000000001</v>
      </c>
      <c r="X106">
        <v>1021.16</v>
      </c>
      <c r="Y106">
        <v>1249.17</v>
      </c>
      <c r="Z106">
        <v>1226.52</v>
      </c>
      <c r="AA106">
        <v>1177.8499999999999</v>
      </c>
      <c r="AB106">
        <v>1151.43</v>
      </c>
      <c r="AC106">
        <v>1274.6500000000001</v>
      </c>
      <c r="AD106">
        <v>1128.8900000000001</v>
      </c>
      <c r="AE106">
        <v>1130.22</v>
      </c>
      <c r="AF106">
        <v>1085.94</v>
      </c>
      <c r="AG106">
        <v>1134.81</v>
      </c>
      <c r="AH106">
        <v>1103.8399999999999</v>
      </c>
      <c r="AI106">
        <v>1191.29</v>
      </c>
      <c r="AJ106">
        <v>592.48</v>
      </c>
      <c r="AK106">
        <v>636.13</v>
      </c>
      <c r="AL106">
        <v>646.42999999999995</v>
      </c>
      <c r="AM106">
        <v>701.72</v>
      </c>
      <c r="AN106">
        <v>610.63</v>
      </c>
      <c r="AO106">
        <v>608.13</v>
      </c>
      <c r="AP106">
        <v>643.64</v>
      </c>
      <c r="AQ106">
        <v>616.20000000000005</v>
      </c>
      <c r="AR106">
        <v>639.09</v>
      </c>
      <c r="AS106">
        <v>578.25</v>
      </c>
      <c r="AT106">
        <v>609.19000000000005</v>
      </c>
      <c r="AU106">
        <v>613.64</v>
      </c>
      <c r="AV106">
        <v>596.45000000000005</v>
      </c>
      <c r="AW106">
        <v>578.07000000000005</v>
      </c>
      <c r="AX106">
        <v>616.79</v>
      </c>
      <c r="AY106">
        <v>556.14</v>
      </c>
      <c r="AZ106">
        <v>580.1</v>
      </c>
      <c r="BA106">
        <v>544.48</v>
      </c>
      <c r="BB106">
        <v>552.57000000000005</v>
      </c>
      <c r="BC106">
        <v>586.86</v>
      </c>
      <c r="BD106">
        <v>568.35</v>
      </c>
      <c r="BE106">
        <v>534.15</v>
      </c>
      <c r="BF106">
        <v>614.05999999999995</v>
      </c>
      <c r="BG106">
        <v>591.38</v>
      </c>
      <c r="BH106">
        <v>588.80999999999995</v>
      </c>
      <c r="BI106">
        <v>553.05999999999995</v>
      </c>
      <c r="BJ106">
        <v>616.4</v>
      </c>
      <c r="BK106">
        <v>622.23</v>
      </c>
      <c r="BL106">
        <v>626.38</v>
      </c>
      <c r="BM106">
        <v>599.85</v>
      </c>
      <c r="BN106">
        <v>614.23</v>
      </c>
      <c r="BO106">
        <v>612.76</v>
      </c>
      <c r="BP106">
        <v>679.86</v>
      </c>
      <c r="BQ106">
        <v>539.41</v>
      </c>
      <c r="BR106">
        <v>501.52</v>
      </c>
      <c r="BS106">
        <v>515.86</v>
      </c>
      <c r="BT106">
        <v>546.20000000000005</v>
      </c>
      <c r="BU106">
        <v>489.9</v>
      </c>
      <c r="BV106">
        <v>580.86</v>
      </c>
      <c r="BW106">
        <v>487.72</v>
      </c>
      <c r="BX106">
        <v>495.38</v>
      </c>
      <c r="BY106">
        <v>523.41</v>
      </c>
      <c r="BZ106">
        <v>474.65</v>
      </c>
      <c r="CA106">
        <v>489.26</v>
      </c>
      <c r="CB106">
        <v>470.4</v>
      </c>
      <c r="CC106">
        <v>444.37</v>
      </c>
      <c r="CD106">
        <v>461.31</v>
      </c>
      <c r="CE106">
        <v>476.52</v>
      </c>
      <c r="CF106">
        <v>460.85</v>
      </c>
      <c r="CG106">
        <v>452.54</v>
      </c>
      <c r="CH106">
        <v>441.31</v>
      </c>
      <c r="CI106">
        <v>504.18</v>
      </c>
      <c r="CJ106">
        <v>594.26</v>
      </c>
      <c r="CK106">
        <v>513.28</v>
      </c>
      <c r="CL106">
        <v>487.01</v>
      </c>
      <c r="CM106">
        <v>635.11</v>
      </c>
      <c r="CN106">
        <v>635.14</v>
      </c>
      <c r="CO106">
        <v>589.04</v>
      </c>
      <c r="CP106">
        <v>598.37</v>
      </c>
      <c r="CQ106">
        <v>658.25</v>
      </c>
      <c r="CR106">
        <v>506.66</v>
      </c>
      <c r="CS106">
        <v>503.84</v>
      </c>
      <c r="CT106">
        <v>486.09</v>
      </c>
      <c r="CU106">
        <v>520.58000000000004</v>
      </c>
      <c r="CV106">
        <v>491.08</v>
      </c>
      <c r="CW106">
        <v>511.43</v>
      </c>
      <c r="CX106">
        <v>566.46</v>
      </c>
      <c r="CY106">
        <v>566.91</v>
      </c>
      <c r="CZ106">
        <v>648.05999999999995</v>
      </c>
      <c r="DA106">
        <v>662.43</v>
      </c>
      <c r="DB106">
        <v>538.9</v>
      </c>
      <c r="DC106">
        <v>493.74</v>
      </c>
      <c r="DD106">
        <v>542.28</v>
      </c>
      <c r="DE106">
        <v>539.98</v>
      </c>
      <c r="DF106">
        <v>611.27</v>
      </c>
      <c r="DG106">
        <v>568.78</v>
      </c>
      <c r="DH106">
        <v>578.66999999999996</v>
      </c>
      <c r="DI106">
        <v>720.38</v>
      </c>
      <c r="DJ106">
        <v>601.14</v>
      </c>
      <c r="DK106">
        <v>523.91999999999996</v>
      </c>
      <c r="DL106">
        <v>604.66</v>
      </c>
      <c r="DM106">
        <v>543.77</v>
      </c>
      <c r="DN106">
        <v>515.99</v>
      </c>
      <c r="DO106">
        <v>523.88</v>
      </c>
      <c r="DP106">
        <v>559.33000000000004</v>
      </c>
      <c r="DQ106">
        <v>565.44000000000005</v>
      </c>
      <c r="DR106">
        <v>595.23</v>
      </c>
      <c r="DS106">
        <v>566.34</v>
      </c>
      <c r="DT106">
        <v>569.28</v>
      </c>
      <c r="DU106">
        <v>554.02</v>
      </c>
      <c r="DV106">
        <v>563.25</v>
      </c>
      <c r="DW106">
        <v>550.6</v>
      </c>
      <c r="DX106">
        <v>690.42</v>
      </c>
      <c r="DY106">
        <v>512.4</v>
      </c>
      <c r="DZ106">
        <v>577.02</v>
      </c>
      <c r="EA106">
        <v>510.7</v>
      </c>
      <c r="EB106">
        <v>647.44000000000005</v>
      </c>
      <c r="EC106">
        <v>583.11</v>
      </c>
      <c r="ED106">
        <v>526.1</v>
      </c>
      <c r="EE106">
        <v>448.84</v>
      </c>
      <c r="EF106">
        <v>470.15</v>
      </c>
      <c r="EG106">
        <v>492.23</v>
      </c>
      <c r="EH106">
        <v>509.79</v>
      </c>
      <c r="EI106">
        <v>450.85</v>
      </c>
      <c r="EJ106">
        <v>400.25</v>
      </c>
      <c r="EK106">
        <v>479.14</v>
      </c>
      <c r="EL106">
        <v>424.16</v>
      </c>
      <c r="EM106">
        <v>500.04</v>
      </c>
      <c r="EN106">
        <v>446.14</v>
      </c>
      <c r="EO106">
        <v>419.3</v>
      </c>
      <c r="EP106">
        <v>555.87</v>
      </c>
      <c r="EQ106">
        <v>480.2</v>
      </c>
      <c r="ER106">
        <v>408.33</v>
      </c>
      <c r="ES106">
        <v>490.46</v>
      </c>
      <c r="ET106">
        <v>414.58</v>
      </c>
      <c r="EU106">
        <v>429.47</v>
      </c>
      <c r="EV106">
        <v>406.52</v>
      </c>
      <c r="EW106">
        <v>446.5</v>
      </c>
      <c r="EX106">
        <v>445.37</v>
      </c>
      <c r="EY106">
        <v>477.19</v>
      </c>
      <c r="EZ106">
        <v>425.25</v>
      </c>
      <c r="FA106">
        <v>432.81</v>
      </c>
      <c r="FB106">
        <v>435.01</v>
      </c>
      <c r="FC106">
        <v>437.08</v>
      </c>
      <c r="FD106">
        <v>432.62</v>
      </c>
      <c r="FE106">
        <v>511.7</v>
      </c>
      <c r="FF106">
        <v>401.9</v>
      </c>
      <c r="FG106">
        <v>477.23</v>
      </c>
      <c r="FH106">
        <v>415.21</v>
      </c>
      <c r="FI106">
        <v>537.03</v>
      </c>
      <c r="FJ106">
        <v>474.01</v>
      </c>
      <c r="FK106">
        <v>450.79</v>
      </c>
      <c r="FL106">
        <v>851.33</v>
      </c>
      <c r="FM106">
        <v>808.62</v>
      </c>
      <c r="FN106">
        <v>1178.8699999999999</v>
      </c>
      <c r="FO106">
        <v>1124.82</v>
      </c>
      <c r="FP106">
        <v>738.74</v>
      </c>
      <c r="FQ106">
        <v>709.74</v>
      </c>
      <c r="FR106">
        <v>678.51</v>
      </c>
      <c r="FS106">
        <v>857.9</v>
      </c>
      <c r="FT106">
        <v>940.37</v>
      </c>
      <c r="FU106">
        <v>918.06</v>
      </c>
      <c r="FV106">
        <v>1211.3</v>
      </c>
      <c r="FW106">
        <v>1238.93</v>
      </c>
      <c r="FX106">
        <v>1006.32</v>
      </c>
      <c r="FY106">
        <v>858.41</v>
      </c>
      <c r="FZ106">
        <v>930.52</v>
      </c>
      <c r="GA106">
        <v>920.57</v>
      </c>
      <c r="GB106">
        <v>722.33</v>
      </c>
      <c r="GC106">
        <v>887.84</v>
      </c>
      <c r="GD106">
        <v>824.08</v>
      </c>
      <c r="GE106">
        <v>829.62</v>
      </c>
      <c r="GF106">
        <v>883.2</v>
      </c>
      <c r="GG106">
        <v>939.18</v>
      </c>
      <c r="GH106">
        <v>868.41</v>
      </c>
      <c r="GI106">
        <v>803.85</v>
      </c>
      <c r="GJ106">
        <v>861.56</v>
      </c>
      <c r="GK106">
        <v>797.41</v>
      </c>
      <c r="GL106">
        <v>1094.8900000000001</v>
      </c>
      <c r="GM106">
        <v>820.32</v>
      </c>
      <c r="GN106">
        <v>831.82</v>
      </c>
      <c r="GO106">
        <v>748</v>
      </c>
      <c r="GP106">
        <v>892.39</v>
      </c>
      <c r="GQ106">
        <v>892.06</v>
      </c>
      <c r="GR106">
        <v>718.11</v>
      </c>
      <c r="GS106">
        <v>0.11</v>
      </c>
      <c r="GT106">
        <v>0.23</v>
      </c>
      <c r="GU106">
        <v>-0.37</v>
      </c>
      <c r="GV106">
        <v>0.56000000000000005</v>
      </c>
      <c r="GW106">
        <v>0.35</v>
      </c>
      <c r="GX106">
        <v>0.42</v>
      </c>
      <c r="GY106">
        <v>0.17</v>
      </c>
      <c r="GZ106">
        <v>0.46</v>
      </c>
      <c r="HA106">
        <v>0.12</v>
      </c>
      <c r="HB106">
        <v>0.23</v>
      </c>
      <c r="HC106">
        <v>0.19</v>
      </c>
      <c r="HD106">
        <v>0.38</v>
      </c>
      <c r="HE106">
        <v>0.23</v>
      </c>
      <c r="HF106">
        <v>0.47</v>
      </c>
      <c r="HG106">
        <v>0.28000000000000003</v>
      </c>
      <c r="HH106">
        <v>0.08</v>
      </c>
      <c r="HI106">
        <v>-0.08</v>
      </c>
      <c r="HJ106">
        <v>0.05</v>
      </c>
      <c r="HK106">
        <v>0.33</v>
      </c>
      <c r="HL106">
        <v>0.03</v>
      </c>
      <c r="HM106">
        <v>-0.22</v>
      </c>
      <c r="HN106">
        <v>0.11</v>
      </c>
      <c r="HO106">
        <v>0</v>
      </c>
      <c r="HP106">
        <v>0.18</v>
      </c>
      <c r="HQ106">
        <v>0.16</v>
      </c>
      <c r="HR106">
        <v>0.02</v>
      </c>
      <c r="HS106">
        <v>0.39</v>
      </c>
      <c r="HT106">
        <v>0.15</v>
      </c>
      <c r="HU106">
        <v>-0.13</v>
      </c>
      <c r="HV106">
        <v>-0.14000000000000001</v>
      </c>
      <c r="HW106">
        <v>-0.17</v>
      </c>
      <c r="HX106">
        <v>-0.1</v>
      </c>
      <c r="HY106">
        <v>-0.11</v>
      </c>
      <c r="HZ106">
        <v>1.61</v>
      </c>
      <c r="IA106">
        <v>1.4</v>
      </c>
      <c r="IB106">
        <v>0.66</v>
      </c>
      <c r="IC106">
        <v>1.1499999999999999</v>
      </c>
      <c r="ID106">
        <v>1.51</v>
      </c>
      <c r="IE106">
        <v>1.24</v>
      </c>
      <c r="IF106">
        <v>1.63</v>
      </c>
      <c r="IG106">
        <v>2.11</v>
      </c>
      <c r="IH106">
        <v>0.11</v>
      </c>
      <c r="II106">
        <v>1.5</v>
      </c>
      <c r="IJ106">
        <v>2.88</v>
      </c>
      <c r="IK106">
        <v>2.74</v>
      </c>
      <c r="IL106">
        <v>0.52</v>
      </c>
      <c r="IM106">
        <v>1.43</v>
      </c>
      <c r="IN106">
        <v>0.76</v>
      </c>
      <c r="IO106">
        <v>0.34</v>
      </c>
      <c r="IP106">
        <v>1.02</v>
      </c>
      <c r="IQ106">
        <v>1.7</v>
      </c>
      <c r="IR106">
        <v>2.12</v>
      </c>
      <c r="IS106">
        <v>1.97</v>
      </c>
      <c r="IT106">
        <v>3.84</v>
      </c>
      <c r="IU106">
        <v>0.77</v>
      </c>
      <c r="IV106">
        <v>1.97</v>
      </c>
      <c r="IW106">
        <v>1.1000000000000001</v>
      </c>
      <c r="IX106">
        <v>1.76</v>
      </c>
      <c r="IY106">
        <v>1.73</v>
      </c>
      <c r="IZ106">
        <v>2.14</v>
      </c>
      <c r="JA106">
        <v>1.43</v>
      </c>
      <c r="JB106">
        <v>0.53</v>
      </c>
      <c r="JC106">
        <v>-0.61</v>
      </c>
      <c r="JD106">
        <v>0.76</v>
      </c>
      <c r="JE106">
        <v>0.65</v>
      </c>
      <c r="JF106">
        <v>0.78</v>
      </c>
      <c r="JG106">
        <v>4.49</v>
      </c>
      <c r="JH106">
        <v>6.11</v>
      </c>
      <c r="JI106">
        <v>4.13</v>
      </c>
      <c r="JJ106">
        <v>6.16</v>
      </c>
      <c r="JK106">
        <v>6.1</v>
      </c>
      <c r="JL106">
        <v>5.62</v>
      </c>
      <c r="JM106">
        <v>7.06</v>
      </c>
      <c r="JN106">
        <v>5.6</v>
      </c>
      <c r="JO106">
        <v>3.45</v>
      </c>
      <c r="JP106">
        <v>4.3600000000000003</v>
      </c>
      <c r="JQ106">
        <v>6.54</v>
      </c>
      <c r="JR106">
        <v>3.82</v>
      </c>
      <c r="JS106">
        <v>2.5</v>
      </c>
      <c r="JT106">
        <v>3.49</v>
      </c>
      <c r="JU106">
        <v>4.6100000000000003</v>
      </c>
      <c r="JV106">
        <v>2.14</v>
      </c>
      <c r="JW106">
        <v>3.84</v>
      </c>
      <c r="JX106">
        <v>4.6500000000000004</v>
      </c>
      <c r="JY106">
        <v>6</v>
      </c>
      <c r="JZ106">
        <v>4.21</v>
      </c>
      <c r="KA106">
        <v>6.16</v>
      </c>
      <c r="KB106">
        <v>3.52</v>
      </c>
      <c r="KC106">
        <v>4.3899999999999997</v>
      </c>
      <c r="KD106">
        <v>3.13</v>
      </c>
      <c r="KE106">
        <v>5.41</v>
      </c>
      <c r="KF106">
        <v>5.55</v>
      </c>
      <c r="KG106">
        <v>5.32</v>
      </c>
      <c r="KH106">
        <v>5.27</v>
      </c>
      <c r="KI106">
        <v>3.53</v>
      </c>
      <c r="KJ106">
        <v>2.2799999999999998</v>
      </c>
      <c r="KK106">
        <v>5.32</v>
      </c>
      <c r="KL106">
        <v>2.0699999999999998</v>
      </c>
      <c r="KM106">
        <v>3.98</v>
      </c>
    </row>
    <row r="107" spans="1:299" x14ac:dyDescent="0.25">
      <c r="A107">
        <v>105</v>
      </c>
      <c r="B107" s="1">
        <v>43617</v>
      </c>
      <c r="C107">
        <v>1135.8800000000001</v>
      </c>
      <c r="D107">
        <v>1143.81</v>
      </c>
      <c r="E107">
        <v>1178.6400000000001</v>
      </c>
      <c r="F107">
        <v>1267.6199999999999</v>
      </c>
      <c r="G107">
        <v>1105.74</v>
      </c>
      <c r="H107">
        <v>1198.02</v>
      </c>
      <c r="I107">
        <v>1134.8</v>
      </c>
      <c r="J107">
        <v>1117.4100000000001</v>
      </c>
      <c r="K107">
        <v>1164.18</v>
      </c>
      <c r="L107">
        <v>1058.57</v>
      </c>
      <c r="M107">
        <v>1104.52</v>
      </c>
      <c r="N107">
        <v>1084.6400000000001</v>
      </c>
      <c r="O107">
        <v>1037.82</v>
      </c>
      <c r="P107">
        <v>1040.56</v>
      </c>
      <c r="Q107">
        <v>1094.55</v>
      </c>
      <c r="R107">
        <v>1041.0899999999999</v>
      </c>
      <c r="S107">
        <v>1030.1600000000001</v>
      </c>
      <c r="T107">
        <v>983.96</v>
      </c>
      <c r="U107">
        <v>1061.17</v>
      </c>
      <c r="V107">
        <v>1183.2</v>
      </c>
      <c r="W107">
        <v>1083.28</v>
      </c>
      <c r="X107">
        <v>1028.8699999999999</v>
      </c>
      <c r="Y107">
        <v>1256.27</v>
      </c>
      <c r="Z107">
        <v>1226.4000000000001</v>
      </c>
      <c r="AA107">
        <v>1182.7</v>
      </c>
      <c r="AB107">
        <v>1153.95</v>
      </c>
      <c r="AC107">
        <v>1285.33</v>
      </c>
      <c r="AD107">
        <v>1132.04</v>
      </c>
      <c r="AE107">
        <v>1132.97</v>
      </c>
      <c r="AF107">
        <v>1086.3900000000001</v>
      </c>
      <c r="AG107">
        <v>1133.5999999999999</v>
      </c>
      <c r="AH107">
        <v>1109.1600000000001</v>
      </c>
      <c r="AI107">
        <v>1197.32</v>
      </c>
      <c r="AJ107">
        <v>595.15</v>
      </c>
      <c r="AK107">
        <v>640.52</v>
      </c>
      <c r="AL107">
        <v>662.78</v>
      </c>
      <c r="AM107">
        <v>693.8</v>
      </c>
      <c r="AN107">
        <v>615.95000000000005</v>
      </c>
      <c r="AO107">
        <v>617.16</v>
      </c>
      <c r="AP107">
        <v>647.24</v>
      </c>
      <c r="AQ107">
        <v>622.22</v>
      </c>
      <c r="AR107">
        <v>640.96</v>
      </c>
      <c r="AS107">
        <v>579.98</v>
      </c>
      <c r="AT107">
        <v>615.41999999999996</v>
      </c>
      <c r="AU107">
        <v>614.42999999999995</v>
      </c>
      <c r="AV107">
        <v>592.30999999999995</v>
      </c>
      <c r="AW107">
        <v>579.39</v>
      </c>
      <c r="AX107">
        <v>619.30999999999995</v>
      </c>
      <c r="AY107">
        <v>557.44000000000005</v>
      </c>
      <c r="AZ107">
        <v>577.72</v>
      </c>
      <c r="BA107">
        <v>542.65</v>
      </c>
      <c r="BB107">
        <v>556.99</v>
      </c>
      <c r="BC107">
        <v>589.04</v>
      </c>
      <c r="BD107">
        <v>570.19000000000005</v>
      </c>
      <c r="BE107">
        <v>535.05999999999995</v>
      </c>
      <c r="BF107">
        <v>615.52</v>
      </c>
      <c r="BG107">
        <v>594.15</v>
      </c>
      <c r="BH107">
        <v>593.41</v>
      </c>
      <c r="BI107">
        <v>557.29999999999995</v>
      </c>
      <c r="BJ107">
        <v>621.36</v>
      </c>
      <c r="BK107">
        <v>627.09</v>
      </c>
      <c r="BL107">
        <v>629.88</v>
      </c>
      <c r="BM107">
        <v>601.78</v>
      </c>
      <c r="BN107">
        <v>613.16</v>
      </c>
      <c r="BO107">
        <v>618.27</v>
      </c>
      <c r="BP107">
        <v>687.75</v>
      </c>
      <c r="BQ107">
        <v>540.73</v>
      </c>
      <c r="BR107">
        <v>503.29</v>
      </c>
      <c r="BS107">
        <v>515.86</v>
      </c>
      <c r="BT107">
        <v>573.82000000000005</v>
      </c>
      <c r="BU107">
        <v>489.79</v>
      </c>
      <c r="BV107">
        <v>580.86</v>
      </c>
      <c r="BW107">
        <v>487.56</v>
      </c>
      <c r="BX107">
        <v>495.19</v>
      </c>
      <c r="BY107">
        <v>523.22</v>
      </c>
      <c r="BZ107">
        <v>478.59</v>
      </c>
      <c r="CA107">
        <v>489.1</v>
      </c>
      <c r="CB107">
        <v>470.21</v>
      </c>
      <c r="CC107">
        <v>445.51</v>
      </c>
      <c r="CD107">
        <v>461.17</v>
      </c>
      <c r="CE107">
        <v>475.24</v>
      </c>
      <c r="CF107">
        <v>483.65</v>
      </c>
      <c r="CG107">
        <v>452.44</v>
      </c>
      <c r="CH107">
        <v>441.31</v>
      </c>
      <c r="CI107">
        <v>504.18</v>
      </c>
      <c r="CJ107">
        <v>594.16</v>
      </c>
      <c r="CK107">
        <v>513.09</v>
      </c>
      <c r="CL107">
        <v>493.81</v>
      </c>
      <c r="CM107">
        <v>640.75</v>
      </c>
      <c r="CN107">
        <v>632.25</v>
      </c>
      <c r="CO107">
        <v>589.29</v>
      </c>
      <c r="CP107">
        <v>596.65</v>
      </c>
      <c r="CQ107">
        <v>663.97</v>
      </c>
      <c r="CR107">
        <v>504.95</v>
      </c>
      <c r="CS107">
        <v>503.09</v>
      </c>
      <c r="CT107">
        <v>484.61</v>
      </c>
      <c r="CU107">
        <v>520.44000000000005</v>
      </c>
      <c r="CV107">
        <v>490.89</v>
      </c>
      <c r="CW107">
        <v>509.57</v>
      </c>
      <c r="CX107">
        <v>568.44000000000005</v>
      </c>
      <c r="CY107">
        <v>569.97</v>
      </c>
      <c r="CZ107">
        <v>657.19</v>
      </c>
      <c r="DA107">
        <v>672.89</v>
      </c>
      <c r="DB107">
        <v>541.42999999999995</v>
      </c>
      <c r="DC107">
        <v>497.49</v>
      </c>
      <c r="DD107">
        <v>543.91</v>
      </c>
      <c r="DE107">
        <v>542.79</v>
      </c>
      <c r="DF107">
        <v>612.13</v>
      </c>
      <c r="DG107">
        <v>571.85</v>
      </c>
      <c r="DH107">
        <v>581.85</v>
      </c>
      <c r="DI107">
        <v>720.81</v>
      </c>
      <c r="DJ107">
        <v>599.4</v>
      </c>
      <c r="DK107">
        <v>524.5</v>
      </c>
      <c r="DL107">
        <v>605.32000000000005</v>
      </c>
      <c r="DM107">
        <v>556.66</v>
      </c>
      <c r="DN107">
        <v>514.75</v>
      </c>
      <c r="DO107">
        <v>522.89</v>
      </c>
      <c r="DP107">
        <v>561.67999999999995</v>
      </c>
      <c r="DQ107">
        <v>566.46</v>
      </c>
      <c r="DR107">
        <v>596.13</v>
      </c>
      <c r="DS107">
        <v>570.65</v>
      </c>
      <c r="DT107">
        <v>572.52</v>
      </c>
      <c r="DU107">
        <v>553.96</v>
      </c>
      <c r="DV107">
        <v>565.55999999999995</v>
      </c>
      <c r="DW107">
        <v>551.80999999999995</v>
      </c>
      <c r="DX107">
        <v>696.22</v>
      </c>
      <c r="DY107">
        <v>513.83000000000004</v>
      </c>
      <c r="DZ107">
        <v>578.4</v>
      </c>
      <c r="EA107">
        <v>510.91</v>
      </c>
      <c r="EB107">
        <v>646.72</v>
      </c>
      <c r="EC107">
        <v>585.91</v>
      </c>
      <c r="ED107">
        <v>528.79</v>
      </c>
      <c r="EE107">
        <v>450.86</v>
      </c>
      <c r="EF107">
        <v>473.39</v>
      </c>
      <c r="EG107">
        <v>504.69</v>
      </c>
      <c r="EH107">
        <v>504.03</v>
      </c>
      <c r="EI107">
        <v>454.77</v>
      </c>
      <c r="EJ107">
        <v>406.22</v>
      </c>
      <c r="EK107">
        <v>481.82</v>
      </c>
      <c r="EL107">
        <v>428.32</v>
      </c>
      <c r="EM107">
        <v>501.49</v>
      </c>
      <c r="EN107">
        <v>447.48</v>
      </c>
      <c r="EO107">
        <v>423.58</v>
      </c>
      <c r="EP107">
        <v>556.6</v>
      </c>
      <c r="EQ107">
        <v>476.89</v>
      </c>
      <c r="ER107">
        <v>409.27</v>
      </c>
      <c r="ES107">
        <v>492.47</v>
      </c>
      <c r="ET107">
        <v>415.53</v>
      </c>
      <c r="EU107">
        <v>427.71</v>
      </c>
      <c r="EV107">
        <v>405.13</v>
      </c>
      <c r="EW107">
        <v>450.07</v>
      </c>
      <c r="EX107">
        <v>447.02</v>
      </c>
      <c r="EY107">
        <v>478.71</v>
      </c>
      <c r="EZ107">
        <v>425.98</v>
      </c>
      <c r="FA107">
        <v>433.85</v>
      </c>
      <c r="FB107">
        <v>437.06</v>
      </c>
      <c r="FC107">
        <v>440.49</v>
      </c>
      <c r="FD107">
        <v>435.95</v>
      </c>
      <c r="FE107">
        <v>515.79</v>
      </c>
      <c r="FF107">
        <v>405.03</v>
      </c>
      <c r="FG107">
        <v>479.9</v>
      </c>
      <c r="FH107">
        <v>416.54</v>
      </c>
      <c r="FI107">
        <v>536.12</v>
      </c>
      <c r="FJ107">
        <v>478.27</v>
      </c>
      <c r="FK107">
        <v>456.02</v>
      </c>
      <c r="FL107">
        <v>853.37</v>
      </c>
      <c r="FM107">
        <v>811.45</v>
      </c>
      <c r="FN107">
        <v>1178.8699999999999</v>
      </c>
      <c r="FO107">
        <v>1181.73</v>
      </c>
      <c r="FP107">
        <v>738.59</v>
      </c>
      <c r="FQ107">
        <v>709.74</v>
      </c>
      <c r="FR107">
        <v>678.31</v>
      </c>
      <c r="FS107">
        <v>857.56</v>
      </c>
      <c r="FT107">
        <v>939.99</v>
      </c>
      <c r="FU107">
        <v>925.68</v>
      </c>
      <c r="FV107">
        <v>1210.94</v>
      </c>
      <c r="FW107">
        <v>1238.44</v>
      </c>
      <c r="FX107">
        <v>1008.94</v>
      </c>
      <c r="FY107">
        <v>858.15</v>
      </c>
      <c r="FZ107">
        <v>928.01</v>
      </c>
      <c r="GA107">
        <v>966.13</v>
      </c>
      <c r="GB107">
        <v>722.18</v>
      </c>
      <c r="GC107">
        <v>887.84</v>
      </c>
      <c r="GD107">
        <v>824.08</v>
      </c>
      <c r="GE107">
        <v>829.45</v>
      </c>
      <c r="GF107">
        <v>882.85</v>
      </c>
      <c r="GG107">
        <v>952.33</v>
      </c>
      <c r="GH107">
        <v>876.13</v>
      </c>
      <c r="GI107">
        <v>800.24</v>
      </c>
      <c r="GJ107">
        <v>861.9</v>
      </c>
      <c r="GK107">
        <v>795.1</v>
      </c>
      <c r="GL107">
        <v>1104.42</v>
      </c>
      <c r="GM107">
        <v>817.53</v>
      </c>
      <c r="GN107">
        <v>830.57</v>
      </c>
      <c r="GO107">
        <v>745.76</v>
      </c>
      <c r="GP107">
        <v>892.12</v>
      </c>
      <c r="GQ107">
        <v>891.71</v>
      </c>
      <c r="GR107">
        <v>715.52</v>
      </c>
      <c r="GS107">
        <v>0.35</v>
      </c>
      <c r="GT107">
        <v>0.54</v>
      </c>
      <c r="GU107">
        <v>1.41</v>
      </c>
      <c r="GV107">
        <v>1.58</v>
      </c>
      <c r="GW107">
        <v>0.47</v>
      </c>
      <c r="GX107">
        <v>0.76</v>
      </c>
      <c r="GY107">
        <v>0.3</v>
      </c>
      <c r="GZ107">
        <v>0.52</v>
      </c>
      <c r="HA107">
        <v>0.14000000000000001</v>
      </c>
      <c r="HB107">
        <v>0.54</v>
      </c>
      <c r="HC107">
        <v>0.55000000000000004</v>
      </c>
      <c r="HD107">
        <v>0.06</v>
      </c>
      <c r="HE107">
        <v>-0.28999999999999998</v>
      </c>
      <c r="HF107">
        <v>0.11</v>
      </c>
      <c r="HG107">
        <v>0.11</v>
      </c>
      <c r="HH107">
        <v>2.37</v>
      </c>
      <c r="HI107">
        <v>-0.24</v>
      </c>
      <c r="HJ107">
        <v>-0.19</v>
      </c>
      <c r="HK107">
        <v>0.42</v>
      </c>
      <c r="HL107">
        <v>0.18</v>
      </c>
      <c r="HM107">
        <v>0.15</v>
      </c>
      <c r="HN107">
        <v>0.76</v>
      </c>
      <c r="HO107">
        <v>0.56999999999999995</v>
      </c>
      <c r="HP107">
        <v>-0.01</v>
      </c>
      <c r="HQ107">
        <v>0.41</v>
      </c>
      <c r="HR107">
        <v>0.22</v>
      </c>
      <c r="HS107">
        <v>0.84</v>
      </c>
      <c r="HT107">
        <v>0.28000000000000003</v>
      </c>
      <c r="HU107">
        <v>0.24</v>
      </c>
      <c r="HV107">
        <v>0.04</v>
      </c>
      <c r="HW107">
        <v>-0.11</v>
      </c>
      <c r="HX107">
        <v>0.48</v>
      </c>
      <c r="HY107">
        <v>0.51</v>
      </c>
      <c r="HZ107">
        <v>1.97</v>
      </c>
      <c r="IA107">
        <v>1.94</v>
      </c>
      <c r="IB107">
        <v>2.08</v>
      </c>
      <c r="IC107">
        <v>2.75</v>
      </c>
      <c r="ID107">
        <v>1.99</v>
      </c>
      <c r="IE107">
        <v>2.0099999999999998</v>
      </c>
      <c r="IF107">
        <v>1.93</v>
      </c>
      <c r="IG107">
        <v>2.65</v>
      </c>
      <c r="IH107">
        <v>0.25</v>
      </c>
      <c r="II107">
        <v>2.0499999999999998</v>
      </c>
      <c r="IJ107">
        <v>3.45</v>
      </c>
      <c r="IK107">
        <v>2.8</v>
      </c>
      <c r="IL107">
        <v>0.23</v>
      </c>
      <c r="IM107">
        <v>1.54</v>
      </c>
      <c r="IN107">
        <v>0.87</v>
      </c>
      <c r="IO107">
        <v>2.72</v>
      </c>
      <c r="IP107">
        <v>0.78</v>
      </c>
      <c r="IQ107">
        <v>1.51</v>
      </c>
      <c r="IR107">
        <v>2.5499999999999998</v>
      </c>
      <c r="IS107">
        <v>2.16</v>
      </c>
      <c r="IT107">
        <v>3.99</v>
      </c>
      <c r="IU107">
        <v>1.54</v>
      </c>
      <c r="IV107">
        <v>2.56</v>
      </c>
      <c r="IW107">
        <v>1.0900000000000001</v>
      </c>
      <c r="IX107">
        <v>2.1800000000000002</v>
      </c>
      <c r="IY107">
        <v>1.95</v>
      </c>
      <c r="IZ107">
        <v>2.99</v>
      </c>
      <c r="JA107">
        <v>1.71</v>
      </c>
      <c r="JB107">
        <v>0.77</v>
      </c>
      <c r="JC107">
        <v>-0.56999999999999995</v>
      </c>
      <c r="JD107">
        <v>0.65</v>
      </c>
      <c r="JE107">
        <v>1.1299999999999999</v>
      </c>
      <c r="JF107">
        <v>1.29</v>
      </c>
      <c r="JG107">
        <v>4.25</v>
      </c>
      <c r="JH107">
        <v>6.42</v>
      </c>
      <c r="JI107">
        <v>4.92</v>
      </c>
      <c r="JJ107">
        <v>7.91</v>
      </c>
      <c r="JK107">
        <v>6.71</v>
      </c>
      <c r="JL107">
        <v>5.89</v>
      </c>
      <c r="JM107">
        <v>7.02</v>
      </c>
      <c r="JN107">
        <v>5.1100000000000003</v>
      </c>
      <c r="JO107">
        <v>3.62</v>
      </c>
      <c r="JP107">
        <v>4.3</v>
      </c>
      <c r="JQ107">
        <v>7.15</v>
      </c>
      <c r="JR107">
        <v>3.86</v>
      </c>
      <c r="JS107">
        <v>2.11</v>
      </c>
      <c r="JT107">
        <v>3.56</v>
      </c>
      <c r="JU107">
        <v>4.05</v>
      </c>
      <c r="JV107">
        <v>3.23</v>
      </c>
      <c r="JW107">
        <v>3.68</v>
      </c>
      <c r="JX107">
        <v>4.18</v>
      </c>
      <c r="JY107">
        <v>5.23</v>
      </c>
      <c r="JZ107">
        <v>3.74</v>
      </c>
      <c r="KA107">
        <v>5.6</v>
      </c>
      <c r="KB107">
        <v>3.67</v>
      </c>
      <c r="KC107">
        <v>4.4000000000000004</v>
      </c>
      <c r="KD107">
        <v>2.48</v>
      </c>
      <c r="KE107">
        <v>4.91</v>
      </c>
      <c r="KF107">
        <v>5.72</v>
      </c>
      <c r="KG107">
        <v>4.6100000000000003</v>
      </c>
      <c r="KH107">
        <v>3.92</v>
      </c>
      <c r="KI107">
        <v>3.5</v>
      </c>
      <c r="KJ107">
        <v>2.0499999999999998</v>
      </c>
      <c r="KK107">
        <v>4.95</v>
      </c>
      <c r="KL107">
        <v>2.66</v>
      </c>
      <c r="KM107">
        <v>3.68</v>
      </c>
    </row>
    <row r="108" spans="1:299" x14ac:dyDescent="0.25">
      <c r="A108">
        <v>106</v>
      </c>
      <c r="B108" s="1">
        <v>43647</v>
      </c>
      <c r="C108">
        <v>1143.6500000000001</v>
      </c>
      <c r="D108">
        <v>1146.07</v>
      </c>
      <c r="E108">
        <v>1209.73</v>
      </c>
      <c r="F108">
        <v>1265.27</v>
      </c>
      <c r="G108">
        <v>1099.82</v>
      </c>
      <c r="H108">
        <v>1203.8399999999999</v>
      </c>
      <c r="I108">
        <v>1136.45</v>
      </c>
      <c r="J108">
        <v>1119.53</v>
      </c>
      <c r="K108">
        <v>1171.33</v>
      </c>
      <c r="L108">
        <v>1060.26</v>
      </c>
      <c r="M108">
        <v>1105.54</v>
      </c>
      <c r="N108">
        <v>1084.57</v>
      </c>
      <c r="O108">
        <v>1035.6199999999999</v>
      </c>
      <c r="P108">
        <v>1037.46</v>
      </c>
      <c r="Q108">
        <v>1097.02</v>
      </c>
      <c r="R108">
        <v>1039.32</v>
      </c>
      <c r="S108">
        <v>1043.17</v>
      </c>
      <c r="T108">
        <v>992.96</v>
      </c>
      <c r="U108">
        <v>1065.9000000000001</v>
      </c>
      <c r="V108">
        <v>1196.52</v>
      </c>
      <c r="W108">
        <v>1093.78</v>
      </c>
      <c r="X108">
        <v>1035.8900000000001</v>
      </c>
      <c r="Y108">
        <v>1257.71</v>
      </c>
      <c r="Z108">
        <v>1246.6500000000001</v>
      </c>
      <c r="AA108">
        <v>1197.1400000000001</v>
      </c>
      <c r="AB108">
        <v>1183.24</v>
      </c>
      <c r="AC108">
        <v>1287.27</v>
      </c>
      <c r="AD108">
        <v>1133.5999999999999</v>
      </c>
      <c r="AE108">
        <v>1134.9100000000001</v>
      </c>
      <c r="AF108">
        <v>1089.29</v>
      </c>
      <c r="AG108">
        <v>1134.31</v>
      </c>
      <c r="AH108">
        <v>1107.3699999999999</v>
      </c>
      <c r="AI108">
        <v>1205.48</v>
      </c>
      <c r="AJ108">
        <v>597.91999999999996</v>
      </c>
      <c r="AK108">
        <v>640.1</v>
      </c>
      <c r="AL108">
        <v>656.25</v>
      </c>
      <c r="AM108">
        <v>691.45</v>
      </c>
      <c r="AN108">
        <v>610.03</v>
      </c>
      <c r="AO108">
        <v>622.08000000000004</v>
      </c>
      <c r="AP108">
        <v>648.88</v>
      </c>
      <c r="AQ108">
        <v>624.34</v>
      </c>
      <c r="AR108">
        <v>648.11</v>
      </c>
      <c r="AS108">
        <v>580.36</v>
      </c>
      <c r="AT108">
        <v>616.09</v>
      </c>
      <c r="AU108">
        <v>614.13</v>
      </c>
      <c r="AV108">
        <v>591.41</v>
      </c>
      <c r="AW108">
        <v>576.29</v>
      </c>
      <c r="AX108">
        <v>621.78</v>
      </c>
      <c r="AY108">
        <v>554.29</v>
      </c>
      <c r="AZ108">
        <v>571.75</v>
      </c>
      <c r="BA108">
        <v>539.80999999999995</v>
      </c>
      <c r="BB108">
        <v>561.94000000000005</v>
      </c>
      <c r="BC108">
        <v>595.55999999999995</v>
      </c>
      <c r="BD108">
        <v>580.69000000000005</v>
      </c>
      <c r="BE108">
        <v>534.16999999999996</v>
      </c>
      <c r="BF108">
        <v>616.96</v>
      </c>
      <c r="BG108">
        <v>600.9</v>
      </c>
      <c r="BH108">
        <v>594.19000000000005</v>
      </c>
      <c r="BI108">
        <v>557.92999999999995</v>
      </c>
      <c r="BJ108">
        <v>621.6</v>
      </c>
      <c r="BK108">
        <v>628.65</v>
      </c>
      <c r="BL108">
        <v>631.16999999999996</v>
      </c>
      <c r="BM108">
        <v>603.20000000000005</v>
      </c>
      <c r="BN108">
        <v>613.87</v>
      </c>
      <c r="BO108">
        <v>616.48</v>
      </c>
      <c r="BP108">
        <v>694.03</v>
      </c>
      <c r="BQ108">
        <v>545.73</v>
      </c>
      <c r="BR108">
        <v>505.97</v>
      </c>
      <c r="BS108">
        <v>553.48</v>
      </c>
      <c r="BT108">
        <v>573.82000000000005</v>
      </c>
      <c r="BU108">
        <v>489.79</v>
      </c>
      <c r="BV108">
        <v>581.76</v>
      </c>
      <c r="BW108">
        <v>487.57</v>
      </c>
      <c r="BX108">
        <v>495.19</v>
      </c>
      <c r="BY108">
        <v>523.22</v>
      </c>
      <c r="BZ108">
        <v>479.9</v>
      </c>
      <c r="CA108">
        <v>489.45</v>
      </c>
      <c r="CB108">
        <v>470.44</v>
      </c>
      <c r="CC108">
        <v>444.21</v>
      </c>
      <c r="CD108">
        <v>461.17</v>
      </c>
      <c r="CE108">
        <v>475.24</v>
      </c>
      <c r="CF108">
        <v>485.03</v>
      </c>
      <c r="CG108">
        <v>471.42</v>
      </c>
      <c r="CH108">
        <v>453.15</v>
      </c>
      <c r="CI108">
        <v>503.96</v>
      </c>
      <c r="CJ108">
        <v>600.96</v>
      </c>
      <c r="CK108">
        <v>513.09</v>
      </c>
      <c r="CL108">
        <v>501.72</v>
      </c>
      <c r="CM108">
        <v>640.75</v>
      </c>
      <c r="CN108">
        <v>645.75</v>
      </c>
      <c r="CO108">
        <v>602.95000000000005</v>
      </c>
      <c r="CP108">
        <v>625.30999999999995</v>
      </c>
      <c r="CQ108">
        <v>665.67</v>
      </c>
      <c r="CR108">
        <v>504.95</v>
      </c>
      <c r="CS108">
        <v>503.74</v>
      </c>
      <c r="CT108">
        <v>486.09</v>
      </c>
      <c r="CU108">
        <v>520.44000000000005</v>
      </c>
      <c r="CV108">
        <v>490.89</v>
      </c>
      <c r="CW108">
        <v>511.45</v>
      </c>
      <c r="CX108">
        <v>572.30999999999995</v>
      </c>
      <c r="CY108">
        <v>571.11</v>
      </c>
      <c r="CZ108">
        <v>674.54</v>
      </c>
      <c r="DA108">
        <v>671.61</v>
      </c>
      <c r="DB108">
        <v>538.51</v>
      </c>
      <c r="DC108">
        <v>499.93</v>
      </c>
      <c r="DD108">
        <v>544.72</v>
      </c>
      <c r="DE108">
        <v>543.82000000000005</v>
      </c>
      <c r="DF108">
        <v>615.86</v>
      </c>
      <c r="DG108">
        <v>572.77</v>
      </c>
      <c r="DH108">
        <v>582.38</v>
      </c>
      <c r="DI108">
        <v>720.74</v>
      </c>
      <c r="DJ108">
        <v>598.14</v>
      </c>
      <c r="DK108">
        <v>522.91999999999996</v>
      </c>
      <c r="DL108">
        <v>606.71</v>
      </c>
      <c r="DM108">
        <v>555.72</v>
      </c>
      <c r="DN108">
        <v>521.24</v>
      </c>
      <c r="DO108">
        <v>527.65</v>
      </c>
      <c r="DP108">
        <v>564.21</v>
      </c>
      <c r="DQ108">
        <v>572.86</v>
      </c>
      <c r="DR108">
        <v>601.91</v>
      </c>
      <c r="DS108">
        <v>574.53</v>
      </c>
      <c r="DT108">
        <v>573.15</v>
      </c>
      <c r="DU108">
        <v>563.1</v>
      </c>
      <c r="DV108">
        <v>572.46</v>
      </c>
      <c r="DW108">
        <v>565.83000000000004</v>
      </c>
      <c r="DX108">
        <v>697.27</v>
      </c>
      <c r="DY108">
        <v>514.54999999999995</v>
      </c>
      <c r="DZ108">
        <v>579.38</v>
      </c>
      <c r="EA108">
        <v>512.29</v>
      </c>
      <c r="EB108">
        <v>647.11</v>
      </c>
      <c r="EC108">
        <v>584.97</v>
      </c>
      <c r="ED108">
        <v>532.38</v>
      </c>
      <c r="EE108">
        <v>452.98</v>
      </c>
      <c r="EF108">
        <v>473.06</v>
      </c>
      <c r="EG108">
        <v>499.69</v>
      </c>
      <c r="EH108">
        <v>502.32</v>
      </c>
      <c r="EI108">
        <v>450.4</v>
      </c>
      <c r="EJ108">
        <v>409.47</v>
      </c>
      <c r="EK108">
        <v>483.02</v>
      </c>
      <c r="EL108">
        <v>429.77</v>
      </c>
      <c r="EM108">
        <v>507.05</v>
      </c>
      <c r="EN108">
        <v>447.79</v>
      </c>
      <c r="EO108">
        <v>424.05</v>
      </c>
      <c r="EP108">
        <v>556.32000000000005</v>
      </c>
      <c r="EQ108">
        <v>476.17</v>
      </c>
      <c r="ER108">
        <v>407.06</v>
      </c>
      <c r="ES108">
        <v>494.44</v>
      </c>
      <c r="ET108">
        <v>413.2</v>
      </c>
      <c r="EU108">
        <v>423.3</v>
      </c>
      <c r="EV108">
        <v>403.03</v>
      </c>
      <c r="EW108">
        <v>454.08</v>
      </c>
      <c r="EX108">
        <v>451.98</v>
      </c>
      <c r="EY108">
        <v>487.52</v>
      </c>
      <c r="EZ108">
        <v>425.25</v>
      </c>
      <c r="FA108">
        <v>434.85</v>
      </c>
      <c r="FB108">
        <v>442</v>
      </c>
      <c r="FC108">
        <v>441.06</v>
      </c>
      <c r="FD108">
        <v>436.43</v>
      </c>
      <c r="FE108">
        <v>516</v>
      </c>
      <c r="FF108">
        <v>406.04</v>
      </c>
      <c r="FG108">
        <v>480.86</v>
      </c>
      <c r="FH108">
        <v>417.54</v>
      </c>
      <c r="FI108">
        <v>536.76</v>
      </c>
      <c r="FJ108">
        <v>476.89</v>
      </c>
      <c r="FK108">
        <v>460.17</v>
      </c>
      <c r="FL108">
        <v>861.22</v>
      </c>
      <c r="FM108">
        <v>815.75</v>
      </c>
      <c r="FN108">
        <v>1264.8</v>
      </c>
      <c r="FO108">
        <v>1181.73</v>
      </c>
      <c r="FP108">
        <v>738.59</v>
      </c>
      <c r="FQ108">
        <v>710.8</v>
      </c>
      <c r="FR108">
        <v>678.31</v>
      </c>
      <c r="FS108">
        <v>857.56</v>
      </c>
      <c r="FT108">
        <v>939.99</v>
      </c>
      <c r="FU108">
        <v>928.17</v>
      </c>
      <c r="FV108">
        <v>1211.79</v>
      </c>
      <c r="FW108">
        <v>1239.05</v>
      </c>
      <c r="FX108">
        <v>1006.01</v>
      </c>
      <c r="FY108">
        <v>858.15</v>
      </c>
      <c r="FZ108">
        <v>928.01</v>
      </c>
      <c r="GA108">
        <v>968.84</v>
      </c>
      <c r="GB108">
        <v>752.51</v>
      </c>
      <c r="GC108">
        <v>911.64</v>
      </c>
      <c r="GD108">
        <v>823.75</v>
      </c>
      <c r="GE108">
        <v>838.9</v>
      </c>
      <c r="GF108">
        <v>882.85</v>
      </c>
      <c r="GG108">
        <v>967.56</v>
      </c>
      <c r="GH108">
        <v>876.13</v>
      </c>
      <c r="GI108">
        <v>817.28</v>
      </c>
      <c r="GJ108">
        <v>881.9</v>
      </c>
      <c r="GK108">
        <v>833.26</v>
      </c>
      <c r="GL108">
        <v>1107.29</v>
      </c>
      <c r="GM108">
        <v>817.53</v>
      </c>
      <c r="GN108">
        <v>831.65</v>
      </c>
      <c r="GO108">
        <v>748.07</v>
      </c>
      <c r="GP108">
        <v>892.12</v>
      </c>
      <c r="GQ108">
        <v>891.71</v>
      </c>
      <c r="GR108">
        <v>718.17</v>
      </c>
      <c r="GS108">
        <v>0.68</v>
      </c>
      <c r="GT108">
        <v>0.2</v>
      </c>
      <c r="GU108">
        <v>2.64</v>
      </c>
      <c r="GV108">
        <v>-0.19</v>
      </c>
      <c r="GW108">
        <v>-0.54</v>
      </c>
      <c r="GX108">
        <v>0.49</v>
      </c>
      <c r="GY108">
        <v>0.15</v>
      </c>
      <c r="GZ108">
        <v>0.19</v>
      </c>
      <c r="HA108">
        <v>0.61</v>
      </c>
      <c r="HB108">
        <v>0.16</v>
      </c>
      <c r="HC108">
        <v>0.09</v>
      </c>
      <c r="HD108">
        <v>-0.01</v>
      </c>
      <c r="HE108">
        <v>-0.21</v>
      </c>
      <c r="HF108">
        <v>-0.3</v>
      </c>
      <c r="HG108">
        <v>0.23</v>
      </c>
      <c r="HH108">
        <v>-0.17</v>
      </c>
      <c r="HI108">
        <v>1.26</v>
      </c>
      <c r="HJ108">
        <v>0.91</v>
      </c>
      <c r="HK108">
        <v>0.45</v>
      </c>
      <c r="HL108">
        <v>1.1299999999999999</v>
      </c>
      <c r="HM108">
        <v>0.97</v>
      </c>
      <c r="HN108">
        <v>0.68</v>
      </c>
      <c r="HO108">
        <v>0.11</v>
      </c>
      <c r="HP108">
        <v>1.65</v>
      </c>
      <c r="HQ108">
        <v>1.22</v>
      </c>
      <c r="HR108">
        <v>2.54</v>
      </c>
      <c r="HS108">
        <v>0.15</v>
      </c>
      <c r="HT108">
        <v>0.14000000000000001</v>
      </c>
      <c r="HU108">
        <v>0.17</v>
      </c>
      <c r="HV108">
        <v>0.27</v>
      </c>
      <c r="HW108">
        <v>0.06</v>
      </c>
      <c r="HX108">
        <v>-0.16</v>
      </c>
      <c r="HY108">
        <v>0.68</v>
      </c>
      <c r="HZ108">
        <v>2.66</v>
      </c>
      <c r="IA108">
        <v>2.15</v>
      </c>
      <c r="IB108">
        <v>4.7699999999999996</v>
      </c>
      <c r="IC108">
        <v>2.56</v>
      </c>
      <c r="ID108">
        <v>1.43</v>
      </c>
      <c r="IE108">
        <v>2.5099999999999998</v>
      </c>
      <c r="IF108">
        <v>2.09</v>
      </c>
      <c r="IG108">
        <v>2.84</v>
      </c>
      <c r="IH108">
        <v>0.86</v>
      </c>
      <c r="II108">
        <v>2.21</v>
      </c>
      <c r="IJ108">
        <v>3.54</v>
      </c>
      <c r="IK108">
        <v>2.79</v>
      </c>
      <c r="IL108">
        <v>0.02</v>
      </c>
      <c r="IM108">
        <v>1.23</v>
      </c>
      <c r="IN108">
        <v>1.1000000000000001</v>
      </c>
      <c r="IO108">
        <v>2.54</v>
      </c>
      <c r="IP108">
        <v>2.0499999999999998</v>
      </c>
      <c r="IQ108">
        <v>2.4300000000000002</v>
      </c>
      <c r="IR108">
        <v>3.01</v>
      </c>
      <c r="IS108">
        <v>3.31</v>
      </c>
      <c r="IT108">
        <v>5</v>
      </c>
      <c r="IU108">
        <v>2.23</v>
      </c>
      <c r="IV108">
        <v>2.67</v>
      </c>
      <c r="IW108">
        <v>2.76</v>
      </c>
      <c r="IX108">
        <v>3.42</v>
      </c>
      <c r="IY108">
        <v>4.54</v>
      </c>
      <c r="IZ108">
        <v>3.15</v>
      </c>
      <c r="JA108">
        <v>1.85</v>
      </c>
      <c r="JB108">
        <v>0.94</v>
      </c>
      <c r="JC108">
        <v>-0.3</v>
      </c>
      <c r="JD108">
        <v>0.71</v>
      </c>
      <c r="JE108">
        <v>0.97</v>
      </c>
      <c r="JF108">
        <v>1.98</v>
      </c>
      <c r="JG108">
        <v>4.42</v>
      </c>
      <c r="JH108">
        <v>6.19</v>
      </c>
      <c r="JI108">
        <v>7.83</v>
      </c>
      <c r="JJ108">
        <v>5.8</v>
      </c>
      <c r="JK108">
        <v>5.7</v>
      </c>
      <c r="JL108">
        <v>6.19</v>
      </c>
      <c r="JM108">
        <v>6.84</v>
      </c>
      <c r="JN108">
        <v>4.96</v>
      </c>
      <c r="JO108">
        <v>3.89</v>
      </c>
      <c r="JP108">
        <v>3.97</v>
      </c>
      <c r="JQ108">
        <v>6.6</v>
      </c>
      <c r="JR108">
        <v>3.72</v>
      </c>
      <c r="JS108">
        <v>1.57</v>
      </c>
      <c r="JT108">
        <v>2.1</v>
      </c>
      <c r="JU108">
        <v>3.8</v>
      </c>
      <c r="JV108">
        <v>3.18</v>
      </c>
      <c r="JW108">
        <v>4.12</v>
      </c>
      <c r="JX108">
        <v>4.17</v>
      </c>
      <c r="JY108">
        <v>4.95</v>
      </c>
      <c r="JZ108">
        <v>4.46</v>
      </c>
      <c r="KA108">
        <v>6.31</v>
      </c>
      <c r="KB108">
        <v>3.32</v>
      </c>
      <c r="KC108">
        <v>3.82</v>
      </c>
      <c r="KD108">
        <v>3.81</v>
      </c>
      <c r="KE108">
        <v>5.23</v>
      </c>
      <c r="KF108">
        <v>6.34</v>
      </c>
      <c r="KG108">
        <v>4.8600000000000003</v>
      </c>
      <c r="KH108">
        <v>3.74</v>
      </c>
      <c r="KI108">
        <v>3.13</v>
      </c>
      <c r="KJ108">
        <v>0.66</v>
      </c>
      <c r="KK108">
        <v>4.83</v>
      </c>
      <c r="KL108">
        <v>2.0699999999999998</v>
      </c>
      <c r="KM108">
        <v>3.97</v>
      </c>
    </row>
    <row r="109" spans="1:299" x14ac:dyDescent="0.25">
      <c r="A109">
        <v>107</v>
      </c>
      <c r="B109" s="1">
        <v>43678</v>
      </c>
      <c r="C109">
        <v>1148.6500000000001</v>
      </c>
      <c r="D109">
        <v>1147.7</v>
      </c>
      <c r="E109">
        <v>1217.21</v>
      </c>
      <c r="F109">
        <v>1271.6199999999999</v>
      </c>
      <c r="G109">
        <v>1102.3800000000001</v>
      </c>
      <c r="H109">
        <v>1205.79</v>
      </c>
      <c r="I109">
        <v>1136.53</v>
      </c>
      <c r="J109">
        <v>1115.78</v>
      </c>
      <c r="K109">
        <v>1174.1300000000001</v>
      </c>
      <c r="L109">
        <v>1064.19</v>
      </c>
      <c r="M109">
        <v>1108.0899999999999</v>
      </c>
      <c r="N109">
        <v>1081.8499999999999</v>
      </c>
      <c r="O109">
        <v>1052.1500000000001</v>
      </c>
      <c r="P109">
        <v>1034.52</v>
      </c>
      <c r="Q109">
        <v>1095.67</v>
      </c>
      <c r="R109">
        <v>1039.8800000000001</v>
      </c>
      <c r="S109">
        <v>1044.42</v>
      </c>
      <c r="T109">
        <v>987.89</v>
      </c>
      <c r="U109">
        <v>1070.3499999999999</v>
      </c>
      <c r="V109">
        <v>1196.6500000000001</v>
      </c>
      <c r="W109">
        <v>1092.31</v>
      </c>
      <c r="X109">
        <v>1043.67</v>
      </c>
      <c r="Y109">
        <v>1258.8399999999999</v>
      </c>
      <c r="Z109">
        <v>1246.72</v>
      </c>
      <c r="AA109">
        <v>1215.17</v>
      </c>
      <c r="AB109">
        <v>1187.1600000000001</v>
      </c>
      <c r="AC109">
        <v>1320.67</v>
      </c>
      <c r="AD109">
        <v>1160.51</v>
      </c>
      <c r="AE109">
        <v>1148.9100000000001</v>
      </c>
      <c r="AF109">
        <v>1090.5</v>
      </c>
      <c r="AG109">
        <v>1140.43</v>
      </c>
      <c r="AH109">
        <v>1131.83</v>
      </c>
      <c r="AI109">
        <v>1224.1400000000001</v>
      </c>
      <c r="AJ109">
        <v>602.23</v>
      </c>
      <c r="AK109">
        <v>640.75</v>
      </c>
      <c r="AL109">
        <v>659.41</v>
      </c>
      <c r="AM109">
        <v>699.64</v>
      </c>
      <c r="AN109">
        <v>608.23</v>
      </c>
      <c r="AO109">
        <v>626.74</v>
      </c>
      <c r="AP109">
        <v>648.96</v>
      </c>
      <c r="AQ109">
        <v>622.19000000000005</v>
      </c>
      <c r="AR109">
        <v>650.91</v>
      </c>
      <c r="AS109">
        <v>581.42999999999995</v>
      </c>
      <c r="AT109">
        <v>618.64</v>
      </c>
      <c r="AU109">
        <v>611.45000000000005</v>
      </c>
      <c r="AV109">
        <v>589.29999999999995</v>
      </c>
      <c r="AW109">
        <v>573.35</v>
      </c>
      <c r="AX109">
        <v>619.86</v>
      </c>
      <c r="AY109">
        <v>556.23</v>
      </c>
      <c r="AZ109">
        <v>573</v>
      </c>
      <c r="BA109">
        <v>534.74</v>
      </c>
      <c r="BB109">
        <v>566.39</v>
      </c>
      <c r="BC109">
        <v>603.04999999999995</v>
      </c>
      <c r="BD109">
        <v>579.22</v>
      </c>
      <c r="BE109">
        <v>541.95000000000005</v>
      </c>
      <c r="BF109">
        <v>617.12</v>
      </c>
      <c r="BG109">
        <v>616.63</v>
      </c>
      <c r="BH109">
        <v>597.69000000000005</v>
      </c>
      <c r="BI109">
        <v>561.85</v>
      </c>
      <c r="BJ109">
        <v>628.73</v>
      </c>
      <c r="BK109">
        <v>627.94000000000005</v>
      </c>
      <c r="BL109">
        <v>638.07000000000005</v>
      </c>
      <c r="BM109">
        <v>605.89</v>
      </c>
      <c r="BN109">
        <v>634.24</v>
      </c>
      <c r="BO109">
        <v>621.35</v>
      </c>
      <c r="BP109">
        <v>688.61</v>
      </c>
      <c r="BQ109">
        <v>546.41999999999996</v>
      </c>
      <c r="BR109">
        <v>506.95</v>
      </c>
      <c r="BS109">
        <v>557.79999999999995</v>
      </c>
      <c r="BT109">
        <v>571.98</v>
      </c>
      <c r="BU109">
        <v>494.15</v>
      </c>
      <c r="BV109">
        <v>579.04999999999995</v>
      </c>
      <c r="BW109">
        <v>487.57</v>
      </c>
      <c r="BX109">
        <v>493.59</v>
      </c>
      <c r="BY109">
        <v>523.22</v>
      </c>
      <c r="BZ109">
        <v>482.76</v>
      </c>
      <c r="CA109">
        <v>489.45</v>
      </c>
      <c r="CB109">
        <v>470.4</v>
      </c>
      <c r="CC109">
        <v>462.85</v>
      </c>
      <c r="CD109">
        <v>461.17</v>
      </c>
      <c r="CE109">
        <v>475.81</v>
      </c>
      <c r="CF109">
        <v>483.65</v>
      </c>
      <c r="CG109">
        <v>471.42</v>
      </c>
      <c r="CH109">
        <v>453.15</v>
      </c>
      <c r="CI109">
        <v>503.96</v>
      </c>
      <c r="CJ109">
        <v>593.6</v>
      </c>
      <c r="CK109">
        <v>513.09</v>
      </c>
      <c r="CL109">
        <v>501.72</v>
      </c>
      <c r="CM109">
        <v>641.72</v>
      </c>
      <c r="CN109">
        <v>630.09</v>
      </c>
      <c r="CO109">
        <v>617.48</v>
      </c>
      <c r="CP109">
        <v>625.30999999999995</v>
      </c>
      <c r="CQ109">
        <v>691.94</v>
      </c>
      <c r="CR109">
        <v>532.57000000000005</v>
      </c>
      <c r="CS109">
        <v>510.84</v>
      </c>
      <c r="CT109">
        <v>484.61</v>
      </c>
      <c r="CU109">
        <v>506.19</v>
      </c>
      <c r="CV109">
        <v>510.48</v>
      </c>
      <c r="CW109">
        <v>535.53</v>
      </c>
      <c r="CX109">
        <v>574.82000000000005</v>
      </c>
      <c r="CY109">
        <v>571.91</v>
      </c>
      <c r="CZ109">
        <v>678.73</v>
      </c>
      <c r="DA109">
        <v>674.97</v>
      </c>
      <c r="DB109">
        <v>539.75</v>
      </c>
      <c r="DC109">
        <v>500.73</v>
      </c>
      <c r="DD109">
        <v>544.78</v>
      </c>
      <c r="DE109">
        <v>542.02</v>
      </c>
      <c r="DF109">
        <v>617.34</v>
      </c>
      <c r="DG109">
        <v>574.88</v>
      </c>
      <c r="DH109">
        <v>583.72</v>
      </c>
      <c r="DI109">
        <v>718.94</v>
      </c>
      <c r="DJ109">
        <v>607.71</v>
      </c>
      <c r="DK109">
        <v>521.46</v>
      </c>
      <c r="DL109">
        <v>605.99</v>
      </c>
      <c r="DM109">
        <v>555.99</v>
      </c>
      <c r="DN109">
        <v>521.86</v>
      </c>
      <c r="DO109">
        <v>524.95000000000005</v>
      </c>
      <c r="DP109">
        <v>566.58000000000004</v>
      </c>
      <c r="DQ109">
        <v>572.91999999999996</v>
      </c>
      <c r="DR109">
        <v>601.13</v>
      </c>
      <c r="DS109">
        <v>578.84</v>
      </c>
      <c r="DT109">
        <v>573.66999999999996</v>
      </c>
      <c r="DU109">
        <v>563.16</v>
      </c>
      <c r="DV109">
        <v>581.1</v>
      </c>
      <c r="DW109">
        <v>567.70000000000005</v>
      </c>
      <c r="DX109">
        <v>715.33</v>
      </c>
      <c r="DY109">
        <v>526.75</v>
      </c>
      <c r="DZ109">
        <v>586.51</v>
      </c>
      <c r="EA109">
        <v>512.85</v>
      </c>
      <c r="EB109">
        <v>650.61</v>
      </c>
      <c r="EC109">
        <v>597.9</v>
      </c>
      <c r="ED109">
        <v>540.63</v>
      </c>
      <c r="EE109">
        <v>456.24</v>
      </c>
      <c r="EF109">
        <v>473.53</v>
      </c>
      <c r="EG109">
        <v>502.09</v>
      </c>
      <c r="EH109">
        <v>508.24</v>
      </c>
      <c r="EI109">
        <v>449.05</v>
      </c>
      <c r="EJ109">
        <v>412.54</v>
      </c>
      <c r="EK109">
        <v>483.07</v>
      </c>
      <c r="EL109">
        <v>428.31</v>
      </c>
      <c r="EM109">
        <v>509.23</v>
      </c>
      <c r="EN109">
        <v>448.6</v>
      </c>
      <c r="EO109">
        <v>425.78</v>
      </c>
      <c r="EP109">
        <v>553.87</v>
      </c>
      <c r="EQ109">
        <v>474.46</v>
      </c>
      <c r="ER109">
        <v>404.98</v>
      </c>
      <c r="ES109">
        <v>492.9</v>
      </c>
      <c r="ET109">
        <v>414.65</v>
      </c>
      <c r="EU109">
        <v>424.23</v>
      </c>
      <c r="EV109">
        <v>399.24</v>
      </c>
      <c r="EW109">
        <v>457.67</v>
      </c>
      <c r="EX109">
        <v>457.67</v>
      </c>
      <c r="EY109">
        <v>486.3</v>
      </c>
      <c r="EZ109">
        <v>431.46</v>
      </c>
      <c r="FA109">
        <v>434.98</v>
      </c>
      <c r="FB109">
        <v>453.58</v>
      </c>
      <c r="FC109">
        <v>443.66</v>
      </c>
      <c r="FD109">
        <v>439.48</v>
      </c>
      <c r="FE109">
        <v>521.92999999999995</v>
      </c>
      <c r="FF109">
        <v>405.6</v>
      </c>
      <c r="FG109">
        <v>486.1</v>
      </c>
      <c r="FH109">
        <v>419.42</v>
      </c>
      <c r="FI109">
        <v>554.58000000000004</v>
      </c>
      <c r="FJ109">
        <v>480.66</v>
      </c>
      <c r="FK109">
        <v>456.58</v>
      </c>
      <c r="FL109">
        <v>862.34</v>
      </c>
      <c r="FM109">
        <v>817.3</v>
      </c>
      <c r="FN109">
        <v>1274.67</v>
      </c>
      <c r="FO109">
        <v>1177.95</v>
      </c>
      <c r="FP109">
        <v>745.16</v>
      </c>
      <c r="FQ109">
        <v>707.46</v>
      </c>
      <c r="FR109">
        <v>678.31</v>
      </c>
      <c r="FS109">
        <v>854.81</v>
      </c>
      <c r="FT109">
        <v>939.99</v>
      </c>
      <c r="FU109">
        <v>933.74</v>
      </c>
      <c r="FV109">
        <v>1211.79</v>
      </c>
      <c r="FW109">
        <v>1238.93</v>
      </c>
      <c r="FX109">
        <v>1048.27</v>
      </c>
      <c r="FY109">
        <v>858.15</v>
      </c>
      <c r="FZ109">
        <v>929.12</v>
      </c>
      <c r="GA109">
        <v>966.13</v>
      </c>
      <c r="GB109">
        <v>752.51</v>
      </c>
      <c r="GC109">
        <v>911.64</v>
      </c>
      <c r="GD109">
        <v>823.75</v>
      </c>
      <c r="GE109">
        <v>828.67</v>
      </c>
      <c r="GF109">
        <v>882.85</v>
      </c>
      <c r="GG109">
        <v>967.56</v>
      </c>
      <c r="GH109">
        <v>877.45</v>
      </c>
      <c r="GI109">
        <v>797.42</v>
      </c>
      <c r="GJ109">
        <v>903.15</v>
      </c>
      <c r="GK109">
        <v>833.26</v>
      </c>
      <c r="GL109">
        <v>1151.03</v>
      </c>
      <c r="GM109">
        <v>862.25</v>
      </c>
      <c r="GN109">
        <v>843.38</v>
      </c>
      <c r="GO109">
        <v>745.82</v>
      </c>
      <c r="GP109">
        <v>867.68</v>
      </c>
      <c r="GQ109">
        <v>927.28</v>
      </c>
      <c r="GR109">
        <v>752</v>
      </c>
      <c r="GS109">
        <v>0.44</v>
      </c>
      <c r="GT109">
        <v>0.14000000000000001</v>
      </c>
      <c r="GU109">
        <v>0.62</v>
      </c>
      <c r="GV109">
        <v>0.5</v>
      </c>
      <c r="GW109">
        <v>0.23</v>
      </c>
      <c r="GX109">
        <v>0.16</v>
      </c>
      <c r="GY109">
        <v>0.01</v>
      </c>
      <c r="GZ109">
        <v>-0.33</v>
      </c>
      <c r="HA109">
        <v>0.24</v>
      </c>
      <c r="HB109">
        <v>0.37</v>
      </c>
      <c r="HC109">
        <v>0.23</v>
      </c>
      <c r="HD109">
        <v>-0.25</v>
      </c>
      <c r="HE109">
        <v>1.6</v>
      </c>
      <c r="HF109">
        <v>-0.28000000000000003</v>
      </c>
      <c r="HG109">
        <v>-0.12</v>
      </c>
      <c r="HH109">
        <v>0.05</v>
      </c>
      <c r="HI109">
        <v>0.12</v>
      </c>
      <c r="HJ109">
        <v>-0.51</v>
      </c>
      <c r="HK109">
        <v>0.42</v>
      </c>
      <c r="HL109">
        <v>0.01</v>
      </c>
      <c r="HM109">
        <v>-0.13</v>
      </c>
      <c r="HN109">
        <v>0.75</v>
      </c>
      <c r="HO109">
        <v>0.09</v>
      </c>
      <c r="HP109">
        <v>0.01</v>
      </c>
      <c r="HQ109">
        <v>1.51</v>
      </c>
      <c r="HR109">
        <v>0.33</v>
      </c>
      <c r="HS109">
        <v>2.59</v>
      </c>
      <c r="HT109">
        <v>2.37</v>
      </c>
      <c r="HU109">
        <v>1.23</v>
      </c>
      <c r="HV109">
        <v>0.11</v>
      </c>
      <c r="HW109">
        <v>0.54</v>
      </c>
      <c r="HX109">
        <v>2.21</v>
      </c>
      <c r="HY109">
        <v>1.55</v>
      </c>
      <c r="HZ109">
        <v>3.11</v>
      </c>
      <c r="IA109">
        <v>2.29</v>
      </c>
      <c r="IB109">
        <v>5.42</v>
      </c>
      <c r="IC109">
        <v>3.07</v>
      </c>
      <c r="ID109">
        <v>1.67</v>
      </c>
      <c r="IE109">
        <v>2.68</v>
      </c>
      <c r="IF109">
        <v>2.1</v>
      </c>
      <c r="IG109">
        <v>2.5</v>
      </c>
      <c r="IH109">
        <v>1.1000000000000001</v>
      </c>
      <c r="II109">
        <v>2.59</v>
      </c>
      <c r="IJ109">
        <v>3.78</v>
      </c>
      <c r="IK109">
        <v>2.5299999999999998</v>
      </c>
      <c r="IL109">
        <v>1.62</v>
      </c>
      <c r="IM109">
        <v>0.95</v>
      </c>
      <c r="IN109">
        <v>0.98</v>
      </c>
      <c r="IO109">
        <v>2.59</v>
      </c>
      <c r="IP109">
        <v>2.17</v>
      </c>
      <c r="IQ109">
        <v>1.91</v>
      </c>
      <c r="IR109">
        <v>3.44</v>
      </c>
      <c r="IS109">
        <v>3.32</v>
      </c>
      <c r="IT109">
        <v>4.8600000000000003</v>
      </c>
      <c r="IU109">
        <v>2.99</v>
      </c>
      <c r="IV109">
        <v>2.76</v>
      </c>
      <c r="IW109">
        <v>2.77</v>
      </c>
      <c r="IX109">
        <v>4.99</v>
      </c>
      <c r="IY109">
        <v>4.8899999999999997</v>
      </c>
      <c r="IZ109">
        <v>5.82</v>
      </c>
      <c r="JA109">
        <v>4.2699999999999996</v>
      </c>
      <c r="JB109">
        <v>2.1800000000000002</v>
      </c>
      <c r="JC109">
        <v>-0.19</v>
      </c>
      <c r="JD109">
        <v>1.25</v>
      </c>
      <c r="JE109">
        <v>3.2</v>
      </c>
      <c r="JF109">
        <v>3.56</v>
      </c>
      <c r="JG109">
        <v>4.5</v>
      </c>
      <c r="JH109">
        <v>5.93</v>
      </c>
      <c r="JI109">
        <v>7.59</v>
      </c>
      <c r="JJ109">
        <v>6.3</v>
      </c>
      <c r="JK109">
        <v>5.53</v>
      </c>
      <c r="JL109">
        <v>6.06</v>
      </c>
      <c r="JM109">
        <v>6.43</v>
      </c>
      <c r="JN109">
        <v>4.3499999999999996</v>
      </c>
      <c r="JO109">
        <v>3.79</v>
      </c>
      <c r="JP109">
        <v>4.1900000000000004</v>
      </c>
      <c r="JQ109">
        <v>6.7</v>
      </c>
      <c r="JR109">
        <v>3.81</v>
      </c>
      <c r="JS109">
        <v>3.38</v>
      </c>
      <c r="JT109">
        <v>1.49</v>
      </c>
      <c r="JU109">
        <v>3.28</v>
      </c>
      <c r="JV109">
        <v>2.96</v>
      </c>
      <c r="JW109">
        <v>3.84</v>
      </c>
      <c r="JX109">
        <v>3.16</v>
      </c>
      <c r="JY109">
        <v>5.13</v>
      </c>
      <c r="JZ109">
        <v>3.92</v>
      </c>
      <c r="KA109">
        <v>5.92</v>
      </c>
      <c r="KB109">
        <v>3.71</v>
      </c>
      <c r="KC109">
        <v>3.78</v>
      </c>
      <c r="KD109">
        <v>2.95</v>
      </c>
      <c r="KE109">
        <v>6.5</v>
      </c>
      <c r="KF109">
        <v>5.92</v>
      </c>
      <c r="KG109">
        <v>7.48</v>
      </c>
      <c r="KH109">
        <v>6.44</v>
      </c>
      <c r="KI109">
        <v>4.08</v>
      </c>
      <c r="KJ109">
        <v>0.69</v>
      </c>
      <c r="KK109">
        <v>4.71</v>
      </c>
      <c r="KL109">
        <v>4.04</v>
      </c>
      <c r="KM109">
        <v>5.48</v>
      </c>
    </row>
    <row r="110" spans="1:299" x14ac:dyDescent="0.25">
      <c r="A110">
        <v>108</v>
      </c>
      <c r="B110" s="1">
        <v>43709</v>
      </c>
      <c r="C110">
        <v>1152.8699999999999</v>
      </c>
      <c r="D110">
        <v>1157.07</v>
      </c>
      <c r="E110">
        <v>1219.01</v>
      </c>
      <c r="F110">
        <v>1274.8</v>
      </c>
      <c r="G110">
        <v>1141.3499999999999</v>
      </c>
      <c r="H110">
        <v>1204.54</v>
      </c>
      <c r="I110">
        <v>1135.7</v>
      </c>
      <c r="J110">
        <v>1114.47</v>
      </c>
      <c r="K110">
        <v>1177.44</v>
      </c>
      <c r="L110">
        <v>1064.53</v>
      </c>
      <c r="M110">
        <v>1108.4000000000001</v>
      </c>
      <c r="N110">
        <v>1083.44</v>
      </c>
      <c r="O110">
        <v>1059.45</v>
      </c>
      <c r="P110">
        <v>1036.33</v>
      </c>
      <c r="Q110">
        <v>1095.98</v>
      </c>
      <c r="R110">
        <v>1039.94</v>
      </c>
      <c r="S110">
        <v>1039.6199999999999</v>
      </c>
      <c r="T110">
        <v>989.03</v>
      </c>
      <c r="U110">
        <v>1067.1300000000001</v>
      </c>
      <c r="V110">
        <v>1203.2</v>
      </c>
      <c r="W110">
        <v>1101.08</v>
      </c>
      <c r="X110">
        <v>1049.71</v>
      </c>
      <c r="Y110">
        <v>1280</v>
      </c>
      <c r="Z110">
        <v>1246.19</v>
      </c>
      <c r="AA110">
        <v>1217.74</v>
      </c>
      <c r="AB110">
        <v>1187.56</v>
      </c>
      <c r="AC110">
        <v>1323.83</v>
      </c>
      <c r="AD110">
        <v>1166.1600000000001</v>
      </c>
      <c r="AE110">
        <v>1154.06</v>
      </c>
      <c r="AF110">
        <v>1109.3399999999999</v>
      </c>
      <c r="AG110">
        <v>1141.33</v>
      </c>
      <c r="AH110">
        <v>1137.07</v>
      </c>
      <c r="AI110">
        <v>1225.46</v>
      </c>
      <c r="AJ110">
        <v>603.87</v>
      </c>
      <c r="AK110">
        <v>646.96</v>
      </c>
      <c r="AL110">
        <v>668.84</v>
      </c>
      <c r="AM110">
        <v>702.82</v>
      </c>
      <c r="AN110">
        <v>631.69000000000005</v>
      </c>
      <c r="AO110">
        <v>625.49</v>
      </c>
      <c r="AP110">
        <v>648.14</v>
      </c>
      <c r="AQ110">
        <v>620.88</v>
      </c>
      <c r="AR110">
        <v>654.22</v>
      </c>
      <c r="AS110">
        <v>583.04</v>
      </c>
      <c r="AT110">
        <v>618.95000000000005</v>
      </c>
      <c r="AU110">
        <v>613.04</v>
      </c>
      <c r="AV110">
        <v>594.85</v>
      </c>
      <c r="AW110">
        <v>576.35</v>
      </c>
      <c r="AX110">
        <v>620.49</v>
      </c>
      <c r="AY110">
        <v>564.91</v>
      </c>
      <c r="AZ110">
        <v>568.20000000000005</v>
      </c>
      <c r="BA110">
        <v>535.88</v>
      </c>
      <c r="BB110">
        <v>563.16999999999996</v>
      </c>
      <c r="BC110">
        <v>604.41</v>
      </c>
      <c r="BD110">
        <v>588.33000000000004</v>
      </c>
      <c r="BE110">
        <v>543.12</v>
      </c>
      <c r="BF110">
        <v>617.96</v>
      </c>
      <c r="BG110">
        <v>613.58000000000004</v>
      </c>
      <c r="BH110">
        <v>600.20000000000005</v>
      </c>
      <c r="BI110">
        <v>562.25</v>
      </c>
      <c r="BJ110">
        <v>633.26</v>
      </c>
      <c r="BK110">
        <v>632.05999999999995</v>
      </c>
      <c r="BL110">
        <v>635.42999999999995</v>
      </c>
      <c r="BM110">
        <v>600.38</v>
      </c>
      <c r="BN110">
        <v>625.87</v>
      </c>
      <c r="BO110">
        <v>626.59</v>
      </c>
      <c r="BP110">
        <v>684.6</v>
      </c>
      <c r="BQ110">
        <v>549</v>
      </c>
      <c r="BR110">
        <v>510.11</v>
      </c>
      <c r="BS110">
        <v>550.16999999999996</v>
      </c>
      <c r="BT110">
        <v>571.98</v>
      </c>
      <c r="BU110">
        <v>509.66</v>
      </c>
      <c r="BV110">
        <v>579.04999999999995</v>
      </c>
      <c r="BW110">
        <v>487.56</v>
      </c>
      <c r="BX110">
        <v>493.59</v>
      </c>
      <c r="BY110">
        <v>523.22</v>
      </c>
      <c r="BZ110">
        <v>481.49</v>
      </c>
      <c r="CA110">
        <v>489.45</v>
      </c>
      <c r="CB110">
        <v>470.4</v>
      </c>
      <c r="CC110">
        <v>464.6</v>
      </c>
      <c r="CD110">
        <v>459.98</v>
      </c>
      <c r="CE110">
        <v>475.49</v>
      </c>
      <c r="CF110">
        <v>475.03</v>
      </c>
      <c r="CG110">
        <v>471.42</v>
      </c>
      <c r="CH110">
        <v>453.15</v>
      </c>
      <c r="CI110">
        <v>503.96</v>
      </c>
      <c r="CJ110">
        <v>598.79</v>
      </c>
      <c r="CK110">
        <v>512.75</v>
      </c>
      <c r="CL110">
        <v>506.59</v>
      </c>
      <c r="CM110">
        <v>662.04</v>
      </c>
      <c r="CN110">
        <v>632.61</v>
      </c>
      <c r="CO110">
        <v>617.54</v>
      </c>
      <c r="CP110">
        <v>625.30999999999995</v>
      </c>
      <c r="CQ110">
        <v>690.57</v>
      </c>
      <c r="CR110">
        <v>534.1</v>
      </c>
      <c r="CS110">
        <v>518.63</v>
      </c>
      <c r="CT110">
        <v>508.96</v>
      </c>
      <c r="CU110">
        <v>515.46</v>
      </c>
      <c r="CV110">
        <v>510.48</v>
      </c>
      <c r="CW110">
        <v>540.86</v>
      </c>
      <c r="CX110">
        <v>576.95000000000005</v>
      </c>
      <c r="CY110">
        <v>576.6</v>
      </c>
      <c r="CZ110">
        <v>679.74</v>
      </c>
      <c r="DA110">
        <v>676.66</v>
      </c>
      <c r="DB110">
        <v>558.85</v>
      </c>
      <c r="DC110">
        <v>500.23</v>
      </c>
      <c r="DD110">
        <v>544.4</v>
      </c>
      <c r="DE110">
        <v>541.37</v>
      </c>
      <c r="DF110">
        <v>619.07000000000005</v>
      </c>
      <c r="DG110">
        <v>575.05999999999995</v>
      </c>
      <c r="DH110">
        <v>583.89</v>
      </c>
      <c r="DI110">
        <v>720.02</v>
      </c>
      <c r="DJ110">
        <v>611.9</v>
      </c>
      <c r="DK110">
        <v>522.35</v>
      </c>
      <c r="DL110">
        <v>606.16999999999996</v>
      </c>
      <c r="DM110">
        <v>556.04999999999995</v>
      </c>
      <c r="DN110">
        <v>519.46</v>
      </c>
      <c r="DO110">
        <v>525.58000000000004</v>
      </c>
      <c r="DP110">
        <v>564.88</v>
      </c>
      <c r="DQ110">
        <v>576.07000000000005</v>
      </c>
      <c r="DR110">
        <v>605.94000000000005</v>
      </c>
      <c r="DS110">
        <v>582.19000000000005</v>
      </c>
      <c r="DT110">
        <v>583.29999999999995</v>
      </c>
      <c r="DU110">
        <v>562.94000000000005</v>
      </c>
      <c r="DV110">
        <v>582.32000000000005</v>
      </c>
      <c r="DW110">
        <v>567.87</v>
      </c>
      <c r="DX110">
        <v>717.04</v>
      </c>
      <c r="DY110">
        <v>529.33000000000004</v>
      </c>
      <c r="DZ110">
        <v>589.15</v>
      </c>
      <c r="EA110">
        <v>521.72</v>
      </c>
      <c r="EB110">
        <v>651.13</v>
      </c>
      <c r="EC110">
        <v>600.65</v>
      </c>
      <c r="ED110">
        <v>541.23</v>
      </c>
      <c r="EE110">
        <v>457.47</v>
      </c>
      <c r="EF110">
        <v>478.13</v>
      </c>
      <c r="EG110">
        <v>509.27</v>
      </c>
      <c r="EH110">
        <v>510.53</v>
      </c>
      <c r="EI110">
        <v>466.39</v>
      </c>
      <c r="EJ110">
        <v>411.71</v>
      </c>
      <c r="EK110">
        <v>482.44</v>
      </c>
      <c r="EL110">
        <v>427.41</v>
      </c>
      <c r="EM110">
        <v>511.83</v>
      </c>
      <c r="EN110">
        <v>449.85</v>
      </c>
      <c r="EO110">
        <v>426</v>
      </c>
      <c r="EP110">
        <v>555.30999999999995</v>
      </c>
      <c r="EQ110">
        <v>478.92</v>
      </c>
      <c r="ER110">
        <v>407.09</v>
      </c>
      <c r="ES110">
        <v>493.4</v>
      </c>
      <c r="ET110">
        <v>421.12</v>
      </c>
      <c r="EU110">
        <v>420.67</v>
      </c>
      <c r="EV110">
        <v>400.08</v>
      </c>
      <c r="EW110">
        <v>455.06</v>
      </c>
      <c r="EX110">
        <v>458.73</v>
      </c>
      <c r="EY110">
        <v>493.94</v>
      </c>
      <c r="EZ110">
        <v>432.37</v>
      </c>
      <c r="FA110">
        <v>435.59</v>
      </c>
      <c r="FB110">
        <v>451.36</v>
      </c>
      <c r="FC110">
        <v>445.53</v>
      </c>
      <c r="FD110">
        <v>439.79</v>
      </c>
      <c r="FE110">
        <v>525.69000000000005</v>
      </c>
      <c r="FF110">
        <v>408.27</v>
      </c>
      <c r="FG110">
        <v>484.11</v>
      </c>
      <c r="FH110">
        <v>415.6</v>
      </c>
      <c r="FI110">
        <v>547.26</v>
      </c>
      <c r="FJ110">
        <v>484.69</v>
      </c>
      <c r="FK110">
        <v>453.93</v>
      </c>
      <c r="FL110">
        <v>866.4</v>
      </c>
      <c r="FM110">
        <v>822.36</v>
      </c>
      <c r="FN110">
        <v>1257.21</v>
      </c>
      <c r="FO110">
        <v>1177.95</v>
      </c>
      <c r="FP110">
        <v>768.56</v>
      </c>
      <c r="FQ110">
        <v>707.46</v>
      </c>
      <c r="FR110">
        <v>678.31</v>
      </c>
      <c r="FS110">
        <v>854.81</v>
      </c>
      <c r="FT110">
        <v>939.99</v>
      </c>
      <c r="FU110">
        <v>931.32</v>
      </c>
      <c r="FV110">
        <v>1211.79</v>
      </c>
      <c r="FW110">
        <v>1238.93</v>
      </c>
      <c r="FX110">
        <v>1052.25</v>
      </c>
      <c r="FY110">
        <v>855.92</v>
      </c>
      <c r="FZ110">
        <v>928.47</v>
      </c>
      <c r="GA110">
        <v>948.93</v>
      </c>
      <c r="GB110">
        <v>752.51</v>
      </c>
      <c r="GC110">
        <v>911.64</v>
      </c>
      <c r="GD110">
        <v>823.75</v>
      </c>
      <c r="GE110">
        <v>835.88</v>
      </c>
      <c r="GF110">
        <v>882.23</v>
      </c>
      <c r="GG110">
        <v>976.95</v>
      </c>
      <c r="GH110">
        <v>905.26</v>
      </c>
      <c r="GI110">
        <v>800.61</v>
      </c>
      <c r="GJ110">
        <v>903.24</v>
      </c>
      <c r="GK110">
        <v>833.26</v>
      </c>
      <c r="GL110">
        <v>1148.73</v>
      </c>
      <c r="GM110">
        <v>864.75</v>
      </c>
      <c r="GN110">
        <v>856.2</v>
      </c>
      <c r="GO110">
        <v>783.27</v>
      </c>
      <c r="GP110">
        <v>883.56</v>
      </c>
      <c r="GQ110">
        <v>927.28</v>
      </c>
      <c r="GR110">
        <v>759.52</v>
      </c>
      <c r="GS110">
        <v>0.37</v>
      </c>
      <c r="GT110">
        <v>0.82</v>
      </c>
      <c r="GU110">
        <v>0.15</v>
      </c>
      <c r="GV110">
        <v>0.25</v>
      </c>
      <c r="GW110">
        <v>3.54</v>
      </c>
      <c r="GX110">
        <v>-0.1</v>
      </c>
      <c r="GY110">
        <v>-7.0000000000000007E-2</v>
      </c>
      <c r="GZ110">
        <v>-0.12</v>
      </c>
      <c r="HA110">
        <v>0.28000000000000003</v>
      </c>
      <c r="HB110">
        <v>0.03</v>
      </c>
      <c r="HC110">
        <v>0.03</v>
      </c>
      <c r="HD110">
        <v>0.15</v>
      </c>
      <c r="HE110">
        <v>0.69</v>
      </c>
      <c r="HF110">
        <v>0.17</v>
      </c>
      <c r="HG110">
        <v>0.03</v>
      </c>
      <c r="HH110">
        <v>0.01</v>
      </c>
      <c r="HI110">
        <v>-0.46</v>
      </c>
      <c r="HJ110">
        <v>0.12</v>
      </c>
      <c r="HK110">
        <v>-0.3</v>
      </c>
      <c r="HL110">
        <v>0.55000000000000004</v>
      </c>
      <c r="HM110">
        <v>0.8</v>
      </c>
      <c r="HN110">
        <v>0.57999999999999996</v>
      </c>
      <c r="HO110">
        <v>1.68</v>
      </c>
      <c r="HP110">
        <v>-0.04</v>
      </c>
      <c r="HQ110">
        <v>0.21</v>
      </c>
      <c r="HR110">
        <v>0.03</v>
      </c>
      <c r="HS110">
        <v>0.24</v>
      </c>
      <c r="HT110">
        <v>0.49</v>
      </c>
      <c r="HU110">
        <v>0.45</v>
      </c>
      <c r="HV110">
        <v>1.73</v>
      </c>
      <c r="HW110">
        <v>0.08</v>
      </c>
      <c r="HX110">
        <v>0.46</v>
      </c>
      <c r="HY110">
        <v>0.11</v>
      </c>
      <c r="HZ110">
        <v>3.49</v>
      </c>
      <c r="IA110">
        <v>3.13</v>
      </c>
      <c r="IB110">
        <v>5.58</v>
      </c>
      <c r="IC110">
        <v>3.33</v>
      </c>
      <c r="ID110">
        <v>5.27</v>
      </c>
      <c r="IE110">
        <v>2.57</v>
      </c>
      <c r="IF110">
        <v>2.0299999999999998</v>
      </c>
      <c r="IG110">
        <v>2.38</v>
      </c>
      <c r="IH110">
        <v>1.39</v>
      </c>
      <c r="II110">
        <v>2.62</v>
      </c>
      <c r="IJ110">
        <v>3.81</v>
      </c>
      <c r="IK110">
        <v>2.68</v>
      </c>
      <c r="IL110">
        <v>2.3199999999999998</v>
      </c>
      <c r="IM110">
        <v>1.1200000000000001</v>
      </c>
      <c r="IN110">
        <v>1.01</v>
      </c>
      <c r="IO110">
        <v>2.61</v>
      </c>
      <c r="IP110">
        <v>1.7</v>
      </c>
      <c r="IQ110">
        <v>2.0299999999999998</v>
      </c>
      <c r="IR110">
        <v>3.13</v>
      </c>
      <c r="IS110">
        <v>3.89</v>
      </c>
      <c r="IT110">
        <v>5.7</v>
      </c>
      <c r="IU110">
        <v>3.59</v>
      </c>
      <c r="IV110">
        <v>4.49</v>
      </c>
      <c r="IW110">
        <v>2.73</v>
      </c>
      <c r="IX110">
        <v>5.21</v>
      </c>
      <c r="IY110">
        <v>4.92</v>
      </c>
      <c r="IZ110">
        <v>6.07</v>
      </c>
      <c r="JA110">
        <v>4.78</v>
      </c>
      <c r="JB110">
        <v>2.64</v>
      </c>
      <c r="JC110">
        <v>1.54</v>
      </c>
      <c r="JD110">
        <v>1.33</v>
      </c>
      <c r="JE110">
        <v>3.68</v>
      </c>
      <c r="JF110">
        <v>3.68</v>
      </c>
      <c r="JG110">
        <v>4.42</v>
      </c>
      <c r="JH110">
        <v>5.96</v>
      </c>
      <c r="JI110">
        <v>7.4</v>
      </c>
      <c r="JJ110">
        <v>5.96</v>
      </c>
      <c r="JK110">
        <v>6.47</v>
      </c>
      <c r="JL110">
        <v>5.64</v>
      </c>
      <c r="JM110">
        <v>6.19</v>
      </c>
      <c r="JN110">
        <v>4.04</v>
      </c>
      <c r="JO110">
        <v>3.76</v>
      </c>
      <c r="JP110">
        <v>3.66</v>
      </c>
      <c r="JQ110">
        <v>5.56</v>
      </c>
      <c r="JR110">
        <v>3.6</v>
      </c>
      <c r="JS110">
        <v>3.03</v>
      </c>
      <c r="JT110">
        <v>1.7</v>
      </c>
      <c r="JU110">
        <v>2.44</v>
      </c>
      <c r="JV110">
        <v>2.77</v>
      </c>
      <c r="JW110">
        <v>3.21</v>
      </c>
      <c r="JX110">
        <v>2.91</v>
      </c>
      <c r="JY110">
        <v>4.47</v>
      </c>
      <c r="JZ110">
        <v>4.0999999999999996</v>
      </c>
      <c r="KA110">
        <v>6.5</v>
      </c>
      <c r="KB110">
        <v>3.74</v>
      </c>
      <c r="KC110">
        <v>4.71</v>
      </c>
      <c r="KD110">
        <v>2.63</v>
      </c>
      <c r="KE110">
        <v>6.4</v>
      </c>
      <c r="KF110">
        <v>5.51</v>
      </c>
      <c r="KG110">
        <v>7.72</v>
      </c>
      <c r="KH110">
        <v>6.52</v>
      </c>
      <c r="KI110">
        <v>4.1399999999999997</v>
      </c>
      <c r="KJ110">
        <v>1.97</v>
      </c>
      <c r="KK110">
        <v>4.28</v>
      </c>
      <c r="KL110">
        <v>4.2699999999999996</v>
      </c>
      <c r="KM110">
        <v>5.17</v>
      </c>
    </row>
    <row r="111" spans="1:299" x14ac:dyDescent="0.25">
      <c r="A111">
        <v>109</v>
      </c>
      <c r="B111" s="1">
        <v>43739</v>
      </c>
      <c r="C111">
        <v>1155.01</v>
      </c>
      <c r="D111">
        <v>1168.3399999999999</v>
      </c>
      <c r="E111">
        <v>1220.6300000000001</v>
      </c>
      <c r="F111">
        <v>1276.24</v>
      </c>
      <c r="G111">
        <v>1144.23</v>
      </c>
      <c r="H111">
        <v>1219.97</v>
      </c>
      <c r="I111">
        <v>1157.8900000000001</v>
      </c>
      <c r="J111">
        <v>1121.3599999999999</v>
      </c>
      <c r="K111">
        <v>1171.82</v>
      </c>
      <c r="L111">
        <v>1064.44</v>
      </c>
      <c r="M111">
        <v>1107.9100000000001</v>
      </c>
      <c r="N111">
        <v>1089.24</v>
      </c>
      <c r="O111">
        <v>1057.92</v>
      </c>
      <c r="P111">
        <v>1036.3900000000001</v>
      </c>
      <c r="Q111">
        <v>1096.55</v>
      </c>
      <c r="R111">
        <v>1038.1600000000001</v>
      </c>
      <c r="S111">
        <v>1041.6199999999999</v>
      </c>
      <c r="T111">
        <v>985.51</v>
      </c>
      <c r="U111">
        <v>1067.8</v>
      </c>
      <c r="V111">
        <v>1204.23</v>
      </c>
      <c r="W111">
        <v>1101.6500000000001</v>
      </c>
      <c r="X111">
        <v>1049.5899999999999</v>
      </c>
      <c r="Y111">
        <v>1286.33</v>
      </c>
      <c r="Z111">
        <v>1245.47</v>
      </c>
      <c r="AA111">
        <v>1220.73</v>
      </c>
      <c r="AB111">
        <v>1188.5</v>
      </c>
      <c r="AC111">
        <v>1325.97</v>
      </c>
      <c r="AD111">
        <v>1173.3900000000001</v>
      </c>
      <c r="AE111">
        <v>1158.31</v>
      </c>
      <c r="AF111">
        <v>1116.19</v>
      </c>
      <c r="AG111">
        <v>1142.1400000000001</v>
      </c>
      <c r="AH111">
        <v>1145.78</v>
      </c>
      <c r="AI111">
        <v>1226.3399999999999</v>
      </c>
      <c r="AJ111">
        <v>605.4</v>
      </c>
      <c r="AK111">
        <v>650.75</v>
      </c>
      <c r="AL111">
        <v>670.46</v>
      </c>
      <c r="AM111">
        <v>704.26</v>
      </c>
      <c r="AN111">
        <v>632.96</v>
      </c>
      <c r="AO111">
        <v>627.27</v>
      </c>
      <c r="AP111">
        <v>655.11</v>
      </c>
      <c r="AQ111">
        <v>629.24</v>
      </c>
      <c r="AR111">
        <v>648.6</v>
      </c>
      <c r="AS111">
        <v>583.38</v>
      </c>
      <c r="AT111">
        <v>618.46</v>
      </c>
      <c r="AU111">
        <v>618.84</v>
      </c>
      <c r="AV111">
        <v>593.69000000000005</v>
      </c>
      <c r="AW111">
        <v>579.66</v>
      </c>
      <c r="AX111">
        <v>623.76</v>
      </c>
      <c r="AY111">
        <v>563.13</v>
      </c>
      <c r="AZ111">
        <v>570.20000000000005</v>
      </c>
      <c r="BA111">
        <v>532.36</v>
      </c>
      <c r="BB111">
        <v>563.86</v>
      </c>
      <c r="BC111">
        <v>605.23</v>
      </c>
      <c r="BD111">
        <v>588.9</v>
      </c>
      <c r="BE111">
        <v>543</v>
      </c>
      <c r="BF111">
        <v>623.19000000000005</v>
      </c>
      <c r="BG111">
        <v>612.86</v>
      </c>
      <c r="BH111">
        <v>603.20000000000005</v>
      </c>
      <c r="BI111">
        <v>563.19000000000005</v>
      </c>
      <c r="BJ111">
        <v>635</v>
      </c>
      <c r="BK111">
        <v>639.71</v>
      </c>
      <c r="BL111">
        <v>639.67999999999995</v>
      </c>
      <c r="BM111">
        <v>607.23</v>
      </c>
      <c r="BN111">
        <v>626.67999999999995</v>
      </c>
      <c r="BO111">
        <v>635.29999999999995</v>
      </c>
      <c r="BP111">
        <v>685.48</v>
      </c>
      <c r="BQ111">
        <v>549.61</v>
      </c>
      <c r="BR111">
        <v>517.59</v>
      </c>
      <c r="BS111">
        <v>550.16999999999996</v>
      </c>
      <c r="BT111">
        <v>571.98</v>
      </c>
      <c r="BU111">
        <v>511.27</v>
      </c>
      <c r="BV111">
        <v>592.70000000000005</v>
      </c>
      <c r="BW111">
        <v>502.78</v>
      </c>
      <c r="BX111">
        <v>492.12</v>
      </c>
      <c r="BY111">
        <v>523.22</v>
      </c>
      <c r="BZ111">
        <v>481.06</v>
      </c>
      <c r="CA111">
        <v>489.45</v>
      </c>
      <c r="CB111">
        <v>470.4</v>
      </c>
      <c r="CC111">
        <v>464.23</v>
      </c>
      <c r="CD111">
        <v>456.73</v>
      </c>
      <c r="CE111">
        <v>472.79</v>
      </c>
      <c r="CF111">
        <v>475.03</v>
      </c>
      <c r="CG111">
        <v>471.42</v>
      </c>
      <c r="CH111">
        <v>453.15</v>
      </c>
      <c r="CI111">
        <v>503.94</v>
      </c>
      <c r="CJ111">
        <v>599</v>
      </c>
      <c r="CK111">
        <v>512.75</v>
      </c>
      <c r="CL111">
        <v>506.59</v>
      </c>
      <c r="CM111">
        <v>663.14</v>
      </c>
      <c r="CN111">
        <v>632.61</v>
      </c>
      <c r="CO111">
        <v>617.53</v>
      </c>
      <c r="CP111">
        <v>625.30999999999995</v>
      </c>
      <c r="CQ111">
        <v>690.97</v>
      </c>
      <c r="CR111">
        <v>533.67999999999995</v>
      </c>
      <c r="CS111">
        <v>518.63</v>
      </c>
      <c r="CT111">
        <v>508.96</v>
      </c>
      <c r="CU111">
        <v>515.46</v>
      </c>
      <c r="CV111">
        <v>510.48</v>
      </c>
      <c r="CW111">
        <v>540.86</v>
      </c>
      <c r="CX111">
        <v>578.04999999999995</v>
      </c>
      <c r="CY111">
        <v>582.19000000000005</v>
      </c>
      <c r="CZ111">
        <v>680.63</v>
      </c>
      <c r="DA111">
        <v>677.4</v>
      </c>
      <c r="DB111">
        <v>560.25</v>
      </c>
      <c r="DC111">
        <v>506.63</v>
      </c>
      <c r="DD111">
        <v>555.01</v>
      </c>
      <c r="DE111">
        <v>544.73</v>
      </c>
      <c r="DF111">
        <v>616.1</v>
      </c>
      <c r="DG111">
        <v>575</v>
      </c>
      <c r="DH111">
        <v>583.66</v>
      </c>
      <c r="DI111">
        <v>723.91</v>
      </c>
      <c r="DJ111">
        <v>611.04</v>
      </c>
      <c r="DK111">
        <v>522.4</v>
      </c>
      <c r="DL111">
        <v>606.47</v>
      </c>
      <c r="DM111">
        <v>555.1</v>
      </c>
      <c r="DN111">
        <v>520.45000000000005</v>
      </c>
      <c r="DO111">
        <v>523.69000000000005</v>
      </c>
      <c r="DP111">
        <v>565.22</v>
      </c>
      <c r="DQ111">
        <v>576.59</v>
      </c>
      <c r="DR111">
        <v>606.24</v>
      </c>
      <c r="DS111">
        <v>582.14</v>
      </c>
      <c r="DT111">
        <v>586.16</v>
      </c>
      <c r="DU111">
        <v>562.6</v>
      </c>
      <c r="DV111">
        <v>583.78</v>
      </c>
      <c r="DW111">
        <v>568.32000000000005</v>
      </c>
      <c r="DX111">
        <v>718.19</v>
      </c>
      <c r="DY111">
        <v>532.61</v>
      </c>
      <c r="DZ111">
        <v>591.33000000000004</v>
      </c>
      <c r="EA111">
        <v>524.96</v>
      </c>
      <c r="EB111">
        <v>651.58000000000004</v>
      </c>
      <c r="EC111">
        <v>605.28</v>
      </c>
      <c r="ED111">
        <v>541.61</v>
      </c>
      <c r="EE111">
        <v>458.62</v>
      </c>
      <c r="EF111">
        <v>480.95</v>
      </c>
      <c r="EG111">
        <v>510.49</v>
      </c>
      <c r="EH111">
        <v>511.6</v>
      </c>
      <c r="EI111">
        <v>467.32</v>
      </c>
      <c r="EJ111">
        <v>412.87</v>
      </c>
      <c r="EK111">
        <v>487.66</v>
      </c>
      <c r="EL111">
        <v>433.18</v>
      </c>
      <c r="EM111">
        <v>507.43</v>
      </c>
      <c r="EN111">
        <v>450.12</v>
      </c>
      <c r="EO111">
        <v>425.66</v>
      </c>
      <c r="EP111">
        <v>560.59</v>
      </c>
      <c r="EQ111">
        <v>477.96</v>
      </c>
      <c r="ER111">
        <v>409.41</v>
      </c>
      <c r="ES111">
        <v>496.01</v>
      </c>
      <c r="ET111">
        <v>419.77</v>
      </c>
      <c r="EU111">
        <v>422.14</v>
      </c>
      <c r="EV111">
        <v>397.44</v>
      </c>
      <c r="EW111">
        <v>455.6</v>
      </c>
      <c r="EX111">
        <v>459.37</v>
      </c>
      <c r="EY111">
        <v>494.43</v>
      </c>
      <c r="EZ111">
        <v>432.28</v>
      </c>
      <c r="FA111">
        <v>439.29</v>
      </c>
      <c r="FB111">
        <v>450.81</v>
      </c>
      <c r="FC111">
        <v>447.75</v>
      </c>
      <c r="FD111">
        <v>440.54</v>
      </c>
      <c r="FE111">
        <v>527.11</v>
      </c>
      <c r="FF111">
        <v>413.21</v>
      </c>
      <c r="FG111">
        <v>487.35</v>
      </c>
      <c r="FH111">
        <v>420.34</v>
      </c>
      <c r="FI111">
        <v>547.97</v>
      </c>
      <c r="FJ111">
        <v>491.43</v>
      </c>
      <c r="FK111">
        <v>454.52</v>
      </c>
      <c r="FL111">
        <v>867.35</v>
      </c>
      <c r="FM111">
        <v>834.45</v>
      </c>
      <c r="FN111">
        <v>1257.21</v>
      </c>
      <c r="FO111">
        <v>1177.95</v>
      </c>
      <c r="FP111">
        <v>771.02</v>
      </c>
      <c r="FQ111">
        <v>724.16</v>
      </c>
      <c r="FR111">
        <v>699.47</v>
      </c>
      <c r="FS111">
        <v>852.25</v>
      </c>
      <c r="FT111">
        <v>939.99</v>
      </c>
      <c r="FU111">
        <v>930.48</v>
      </c>
      <c r="FV111">
        <v>1211.79</v>
      </c>
      <c r="FW111">
        <v>1238.93</v>
      </c>
      <c r="FX111">
        <v>1051.4100000000001</v>
      </c>
      <c r="FY111">
        <v>849.85</v>
      </c>
      <c r="FZ111">
        <v>923.18</v>
      </c>
      <c r="GA111">
        <v>948.93</v>
      </c>
      <c r="GB111">
        <v>752.51</v>
      </c>
      <c r="GC111">
        <v>911.64</v>
      </c>
      <c r="GD111">
        <v>823.75</v>
      </c>
      <c r="GE111">
        <v>836.21</v>
      </c>
      <c r="GF111">
        <v>882.23</v>
      </c>
      <c r="GG111">
        <v>976.95</v>
      </c>
      <c r="GH111">
        <v>906.8</v>
      </c>
      <c r="GI111">
        <v>800.61</v>
      </c>
      <c r="GJ111">
        <v>903.24</v>
      </c>
      <c r="GK111">
        <v>833.26</v>
      </c>
      <c r="GL111">
        <v>1149.42</v>
      </c>
      <c r="GM111">
        <v>864.06</v>
      </c>
      <c r="GN111">
        <v>856.2</v>
      </c>
      <c r="GO111">
        <v>783.27</v>
      </c>
      <c r="GP111">
        <v>883.56</v>
      </c>
      <c r="GQ111">
        <v>927.28</v>
      </c>
      <c r="GR111">
        <v>759.52</v>
      </c>
      <c r="GS111">
        <v>0.19</v>
      </c>
      <c r="GT111">
        <v>0.97</v>
      </c>
      <c r="GU111">
        <v>0.13</v>
      </c>
      <c r="GV111">
        <v>0.11</v>
      </c>
      <c r="GW111">
        <v>0.25</v>
      </c>
      <c r="GX111">
        <v>1.28</v>
      </c>
      <c r="GY111">
        <v>1.95</v>
      </c>
      <c r="GZ111">
        <v>0.62</v>
      </c>
      <c r="HA111">
        <v>-0.48</v>
      </c>
      <c r="HB111">
        <v>-0.01</v>
      </c>
      <c r="HC111">
        <v>-0.04</v>
      </c>
      <c r="HD111">
        <v>0.54</v>
      </c>
      <c r="HE111">
        <v>-0.14000000000000001</v>
      </c>
      <c r="HF111">
        <v>0.01</v>
      </c>
      <c r="HG111">
        <v>0.05</v>
      </c>
      <c r="HH111">
        <v>-0.17</v>
      </c>
      <c r="HI111">
        <v>0.19</v>
      </c>
      <c r="HJ111">
        <v>-0.36</v>
      </c>
      <c r="HK111">
        <v>0.06</v>
      </c>
      <c r="HL111">
        <v>0.09</v>
      </c>
      <c r="HM111">
        <v>0.05</v>
      </c>
      <c r="HN111">
        <v>-0.01</v>
      </c>
      <c r="HO111">
        <v>0.49</v>
      </c>
      <c r="HP111">
        <v>-0.06</v>
      </c>
      <c r="HQ111">
        <v>0.25</v>
      </c>
      <c r="HR111">
        <v>0.08</v>
      </c>
      <c r="HS111">
        <v>0.16</v>
      </c>
      <c r="HT111">
        <v>0.62</v>
      </c>
      <c r="HU111">
        <v>0.37</v>
      </c>
      <c r="HV111">
        <v>0.62</v>
      </c>
      <c r="HW111">
        <v>7.0000000000000007E-2</v>
      </c>
      <c r="HX111">
        <v>0.77</v>
      </c>
      <c r="HY111">
        <v>7.0000000000000007E-2</v>
      </c>
      <c r="HZ111">
        <v>3.69</v>
      </c>
      <c r="IA111">
        <v>4.13</v>
      </c>
      <c r="IB111">
        <v>5.72</v>
      </c>
      <c r="IC111">
        <v>3.44</v>
      </c>
      <c r="ID111">
        <v>5.53</v>
      </c>
      <c r="IE111">
        <v>3.89</v>
      </c>
      <c r="IF111">
        <v>4.0199999999999996</v>
      </c>
      <c r="IG111">
        <v>3.01</v>
      </c>
      <c r="IH111">
        <v>0.9</v>
      </c>
      <c r="II111">
        <v>2.61</v>
      </c>
      <c r="IJ111">
        <v>3.77</v>
      </c>
      <c r="IK111">
        <v>3.24</v>
      </c>
      <c r="IL111">
        <v>2.1800000000000002</v>
      </c>
      <c r="IM111">
        <v>1.1299999999999999</v>
      </c>
      <c r="IN111">
        <v>1.06</v>
      </c>
      <c r="IO111">
        <v>2.4300000000000002</v>
      </c>
      <c r="IP111">
        <v>1.9</v>
      </c>
      <c r="IQ111">
        <v>1.66</v>
      </c>
      <c r="IR111">
        <v>3.19</v>
      </c>
      <c r="IS111">
        <v>3.98</v>
      </c>
      <c r="IT111">
        <v>5.76</v>
      </c>
      <c r="IU111">
        <v>3.58</v>
      </c>
      <c r="IV111">
        <v>5</v>
      </c>
      <c r="IW111">
        <v>2.67</v>
      </c>
      <c r="IX111">
        <v>5.47</v>
      </c>
      <c r="IY111">
        <v>5</v>
      </c>
      <c r="IZ111">
        <v>6.24</v>
      </c>
      <c r="JA111">
        <v>5.43</v>
      </c>
      <c r="JB111">
        <v>3.02</v>
      </c>
      <c r="JC111">
        <v>2.16</v>
      </c>
      <c r="JD111">
        <v>1.41</v>
      </c>
      <c r="JE111">
        <v>4.4800000000000004</v>
      </c>
      <c r="JF111">
        <v>3.75</v>
      </c>
      <c r="JG111">
        <v>4.17</v>
      </c>
      <c r="JH111">
        <v>5.07</v>
      </c>
      <c r="JI111">
        <v>7.2</v>
      </c>
      <c r="JJ111">
        <v>5.03</v>
      </c>
      <c r="JK111">
        <v>6.27</v>
      </c>
      <c r="JL111">
        <v>5.93</v>
      </c>
      <c r="JM111">
        <v>4.9400000000000004</v>
      </c>
      <c r="JN111">
        <v>3.54</v>
      </c>
      <c r="JO111">
        <v>1.1499999999999999</v>
      </c>
      <c r="JP111">
        <v>3.22</v>
      </c>
      <c r="JQ111">
        <v>4.78</v>
      </c>
      <c r="JR111">
        <v>4.07</v>
      </c>
      <c r="JS111">
        <v>2.66</v>
      </c>
      <c r="JT111">
        <v>1.26</v>
      </c>
      <c r="JU111">
        <v>1.99</v>
      </c>
      <c r="JV111">
        <v>2.72</v>
      </c>
      <c r="JW111">
        <v>2.3199999999999998</v>
      </c>
      <c r="JX111">
        <v>2.04</v>
      </c>
      <c r="JY111">
        <v>3.93</v>
      </c>
      <c r="JZ111">
        <v>4.13</v>
      </c>
      <c r="KA111">
        <v>5.91</v>
      </c>
      <c r="KB111">
        <v>3.58</v>
      </c>
      <c r="KC111">
        <v>5.17</v>
      </c>
      <c r="KD111">
        <v>2.79</v>
      </c>
      <c r="KE111">
        <v>6.39</v>
      </c>
      <c r="KF111">
        <v>5.7</v>
      </c>
      <c r="KG111">
        <v>7.43</v>
      </c>
      <c r="KH111">
        <v>6.45</v>
      </c>
      <c r="KI111">
        <v>3.48</v>
      </c>
      <c r="KJ111">
        <v>2.25</v>
      </c>
      <c r="KK111">
        <v>2.44</v>
      </c>
      <c r="KL111">
        <v>4.78</v>
      </c>
      <c r="KM111">
        <v>3.86</v>
      </c>
    </row>
    <row r="112" spans="1:299" x14ac:dyDescent="0.25">
      <c r="A112">
        <v>110</v>
      </c>
      <c r="B112" s="1">
        <v>43770</v>
      </c>
      <c r="C112">
        <v>1156.31</v>
      </c>
      <c r="D112">
        <v>1167.4100000000001</v>
      </c>
      <c r="E112">
        <v>1220.3</v>
      </c>
      <c r="F112">
        <v>1280.3699999999999</v>
      </c>
      <c r="G112">
        <v>1141.69</v>
      </c>
      <c r="H112">
        <v>1220.83</v>
      </c>
      <c r="I112">
        <v>1154.3800000000001</v>
      </c>
      <c r="J112">
        <v>1129.8</v>
      </c>
      <c r="K112">
        <v>1175.8599999999999</v>
      </c>
      <c r="L112">
        <v>1065.52</v>
      </c>
      <c r="M112">
        <v>1114.45</v>
      </c>
      <c r="N112">
        <v>1089.5</v>
      </c>
      <c r="O112">
        <v>1061.82</v>
      </c>
      <c r="P112">
        <v>1039.77</v>
      </c>
      <c r="Q112">
        <v>1097.97</v>
      </c>
      <c r="R112">
        <v>1035.22</v>
      </c>
      <c r="S112">
        <v>1043.77</v>
      </c>
      <c r="T112">
        <v>985.01</v>
      </c>
      <c r="U112">
        <v>1066.5899999999999</v>
      </c>
      <c r="V112">
        <v>1205.1400000000001</v>
      </c>
      <c r="W112">
        <v>1104.3399999999999</v>
      </c>
      <c r="X112">
        <v>1048.72</v>
      </c>
      <c r="Y112">
        <v>1288.0999999999999</v>
      </c>
      <c r="Z112">
        <v>1245.1099999999999</v>
      </c>
      <c r="AA112">
        <v>1222.4100000000001</v>
      </c>
      <c r="AB112">
        <v>1189.8699999999999</v>
      </c>
      <c r="AC112">
        <v>1330.98</v>
      </c>
      <c r="AD112">
        <v>1172.3800000000001</v>
      </c>
      <c r="AE112">
        <v>1163.57</v>
      </c>
      <c r="AF112">
        <v>1115.32</v>
      </c>
      <c r="AG112">
        <v>1147.27</v>
      </c>
      <c r="AH112">
        <v>1157.3399999999999</v>
      </c>
      <c r="AI112">
        <v>1227.18</v>
      </c>
      <c r="AJ112">
        <v>606.41</v>
      </c>
      <c r="AK112">
        <v>649.79999999999995</v>
      </c>
      <c r="AL112">
        <v>671.76</v>
      </c>
      <c r="AM112">
        <v>708.39</v>
      </c>
      <c r="AN112">
        <v>630.41999999999996</v>
      </c>
      <c r="AO112">
        <v>628.13</v>
      </c>
      <c r="AP112">
        <v>651.6</v>
      </c>
      <c r="AQ112">
        <v>635.72</v>
      </c>
      <c r="AR112">
        <v>652.64</v>
      </c>
      <c r="AS112">
        <v>584.55999999999995</v>
      </c>
      <c r="AT112">
        <v>625</v>
      </c>
      <c r="AU112">
        <v>619.1</v>
      </c>
      <c r="AV112">
        <v>597.59</v>
      </c>
      <c r="AW112">
        <v>584.75</v>
      </c>
      <c r="AX112">
        <v>625.17999999999995</v>
      </c>
      <c r="AY112">
        <v>560.19000000000005</v>
      </c>
      <c r="AZ112">
        <v>572.35</v>
      </c>
      <c r="BA112">
        <v>531.86</v>
      </c>
      <c r="BB112">
        <v>562.65</v>
      </c>
      <c r="BC112">
        <v>606.15</v>
      </c>
      <c r="BD112">
        <v>591.59</v>
      </c>
      <c r="BE112">
        <v>542.41</v>
      </c>
      <c r="BF112">
        <v>624.96</v>
      </c>
      <c r="BG112">
        <v>612.51</v>
      </c>
      <c r="BH112">
        <v>603.42999999999995</v>
      </c>
      <c r="BI112">
        <v>564.55999999999995</v>
      </c>
      <c r="BJ112">
        <v>634.53</v>
      </c>
      <c r="BK112">
        <v>638.70000000000005</v>
      </c>
      <c r="BL112">
        <v>643.46</v>
      </c>
      <c r="BM112">
        <v>603.91</v>
      </c>
      <c r="BN112">
        <v>631.80999999999995</v>
      </c>
      <c r="BO112">
        <v>643.37</v>
      </c>
      <c r="BP112">
        <v>686.32</v>
      </c>
      <c r="BQ112">
        <v>549.9</v>
      </c>
      <c r="BR112">
        <v>517.61</v>
      </c>
      <c r="BS112">
        <v>548.54</v>
      </c>
      <c r="BT112">
        <v>571.98</v>
      </c>
      <c r="BU112">
        <v>511.27</v>
      </c>
      <c r="BV112">
        <v>592.70000000000005</v>
      </c>
      <c r="BW112">
        <v>502.78</v>
      </c>
      <c r="BX112">
        <v>494.08</v>
      </c>
      <c r="BY112">
        <v>523.22</v>
      </c>
      <c r="BZ112">
        <v>480.96</v>
      </c>
      <c r="CA112">
        <v>489.45</v>
      </c>
      <c r="CB112">
        <v>470.4</v>
      </c>
      <c r="CC112">
        <v>464.23</v>
      </c>
      <c r="CD112">
        <v>455.02</v>
      </c>
      <c r="CE112">
        <v>472.79</v>
      </c>
      <c r="CF112">
        <v>475.03</v>
      </c>
      <c r="CG112">
        <v>471.42</v>
      </c>
      <c r="CH112">
        <v>453.15</v>
      </c>
      <c r="CI112">
        <v>503.94</v>
      </c>
      <c r="CJ112">
        <v>598.99</v>
      </c>
      <c r="CK112">
        <v>512.75</v>
      </c>
      <c r="CL112">
        <v>506.31</v>
      </c>
      <c r="CM112">
        <v>663.14</v>
      </c>
      <c r="CN112">
        <v>632.6</v>
      </c>
      <c r="CO112">
        <v>618.98</v>
      </c>
      <c r="CP112">
        <v>625.30999999999995</v>
      </c>
      <c r="CQ112">
        <v>696.45</v>
      </c>
      <c r="CR112">
        <v>533.67999999999995</v>
      </c>
      <c r="CS112">
        <v>520.11</v>
      </c>
      <c r="CT112">
        <v>511.41</v>
      </c>
      <c r="CU112">
        <v>515.46</v>
      </c>
      <c r="CV112">
        <v>513.97</v>
      </c>
      <c r="CW112">
        <v>540.86</v>
      </c>
      <c r="CX112">
        <v>578.67999999999995</v>
      </c>
      <c r="CY112">
        <v>581.73</v>
      </c>
      <c r="CZ112">
        <v>680.42</v>
      </c>
      <c r="DA112">
        <v>679.57</v>
      </c>
      <c r="DB112">
        <v>559.02</v>
      </c>
      <c r="DC112">
        <v>506.99</v>
      </c>
      <c r="DD112">
        <v>553.35</v>
      </c>
      <c r="DE112">
        <v>548.82000000000005</v>
      </c>
      <c r="DF112">
        <v>618.19000000000005</v>
      </c>
      <c r="DG112">
        <v>575.57000000000005</v>
      </c>
      <c r="DH112">
        <v>587.1</v>
      </c>
      <c r="DI112">
        <v>724.05</v>
      </c>
      <c r="DJ112">
        <v>613.29999999999995</v>
      </c>
      <c r="DK112">
        <v>524.12</v>
      </c>
      <c r="DL112">
        <v>607.26</v>
      </c>
      <c r="DM112">
        <v>553.54999999999995</v>
      </c>
      <c r="DN112">
        <v>521.54</v>
      </c>
      <c r="DO112">
        <v>523.42999999999995</v>
      </c>
      <c r="DP112">
        <v>564.6</v>
      </c>
      <c r="DQ112">
        <v>577.04999999999995</v>
      </c>
      <c r="DR112">
        <v>607.69000000000005</v>
      </c>
      <c r="DS112">
        <v>581.66999999999996</v>
      </c>
      <c r="DT112">
        <v>586.98</v>
      </c>
      <c r="DU112">
        <v>562.42999999999995</v>
      </c>
      <c r="DV112">
        <v>584.6</v>
      </c>
      <c r="DW112">
        <v>569</v>
      </c>
      <c r="DX112">
        <v>720.92</v>
      </c>
      <c r="DY112">
        <v>532.13</v>
      </c>
      <c r="DZ112">
        <v>593.99</v>
      </c>
      <c r="EA112">
        <v>524.54</v>
      </c>
      <c r="EB112">
        <v>654.51</v>
      </c>
      <c r="EC112">
        <v>611.39</v>
      </c>
      <c r="ED112">
        <v>541.99</v>
      </c>
      <c r="EE112">
        <v>459.4</v>
      </c>
      <c r="EF112">
        <v>480.23</v>
      </c>
      <c r="EG112">
        <v>511.46</v>
      </c>
      <c r="EH112">
        <v>514.62</v>
      </c>
      <c r="EI112">
        <v>465.45</v>
      </c>
      <c r="EJ112">
        <v>413.44</v>
      </c>
      <c r="EK112">
        <v>485.02</v>
      </c>
      <c r="EL112">
        <v>437.64</v>
      </c>
      <c r="EM112">
        <v>510.58</v>
      </c>
      <c r="EN112">
        <v>451.02</v>
      </c>
      <c r="EO112">
        <v>430.17</v>
      </c>
      <c r="EP112">
        <v>560.80999999999995</v>
      </c>
      <c r="EQ112">
        <v>481.11</v>
      </c>
      <c r="ER112">
        <v>413.01</v>
      </c>
      <c r="ES112">
        <v>497.15</v>
      </c>
      <c r="ET112">
        <v>417.59</v>
      </c>
      <c r="EU112">
        <v>423.74</v>
      </c>
      <c r="EV112">
        <v>397.08</v>
      </c>
      <c r="EW112">
        <v>454.65</v>
      </c>
      <c r="EX112">
        <v>460.06</v>
      </c>
      <c r="EY112">
        <v>496.71</v>
      </c>
      <c r="EZ112">
        <v>431.81</v>
      </c>
      <c r="FA112">
        <v>440.52</v>
      </c>
      <c r="FB112">
        <v>450.54</v>
      </c>
      <c r="FC112">
        <v>447.93</v>
      </c>
      <c r="FD112">
        <v>441.59</v>
      </c>
      <c r="FE112">
        <v>526.74</v>
      </c>
      <c r="FF112">
        <v>412.55</v>
      </c>
      <c r="FG112">
        <v>490.23</v>
      </c>
      <c r="FH112">
        <v>418.03</v>
      </c>
      <c r="FI112">
        <v>552.47</v>
      </c>
      <c r="FJ112">
        <v>497.67</v>
      </c>
      <c r="FK112">
        <v>455.07</v>
      </c>
      <c r="FL112">
        <v>867.78</v>
      </c>
      <c r="FM112">
        <v>834.45</v>
      </c>
      <c r="FN112">
        <v>1253.44</v>
      </c>
      <c r="FO112">
        <v>1177.95</v>
      </c>
      <c r="FP112">
        <v>771.02</v>
      </c>
      <c r="FQ112">
        <v>724.16</v>
      </c>
      <c r="FR112">
        <v>699.47</v>
      </c>
      <c r="FS112">
        <v>855.66</v>
      </c>
      <c r="FT112">
        <v>939.99</v>
      </c>
      <c r="FU112">
        <v>930.29</v>
      </c>
      <c r="FV112">
        <v>1211.79</v>
      </c>
      <c r="FW112">
        <v>1238.93</v>
      </c>
      <c r="FX112">
        <v>1051.4100000000001</v>
      </c>
      <c r="FY112">
        <v>846.7</v>
      </c>
      <c r="FZ112">
        <v>923.18</v>
      </c>
      <c r="GA112">
        <v>948.93</v>
      </c>
      <c r="GB112">
        <v>752.51</v>
      </c>
      <c r="GC112">
        <v>911.64</v>
      </c>
      <c r="GD112">
        <v>823.75</v>
      </c>
      <c r="GE112">
        <v>836.21</v>
      </c>
      <c r="GF112">
        <v>882.23</v>
      </c>
      <c r="GG112">
        <v>976.36</v>
      </c>
      <c r="GH112">
        <v>906.8</v>
      </c>
      <c r="GI112">
        <v>800.61</v>
      </c>
      <c r="GJ112">
        <v>905.32</v>
      </c>
      <c r="GK112">
        <v>833.26</v>
      </c>
      <c r="GL112">
        <v>1158.5</v>
      </c>
      <c r="GM112">
        <v>864.06</v>
      </c>
      <c r="GN112">
        <v>858.68</v>
      </c>
      <c r="GO112">
        <v>787.02</v>
      </c>
      <c r="GP112">
        <v>883.56</v>
      </c>
      <c r="GQ112">
        <v>933.59</v>
      </c>
      <c r="GR112">
        <v>759.52</v>
      </c>
      <c r="GS112">
        <v>0.11</v>
      </c>
      <c r="GT112">
        <v>-0.08</v>
      </c>
      <c r="GU112">
        <v>-0.03</v>
      </c>
      <c r="GV112">
        <v>0.32</v>
      </c>
      <c r="GW112">
        <v>-0.22</v>
      </c>
      <c r="GX112">
        <v>7.0000000000000007E-2</v>
      </c>
      <c r="GY112">
        <v>-0.3</v>
      </c>
      <c r="GZ112">
        <v>0.75</v>
      </c>
      <c r="HA112">
        <v>0.34</v>
      </c>
      <c r="HB112">
        <v>0.1</v>
      </c>
      <c r="HC112">
        <v>0.59</v>
      </c>
      <c r="HD112">
        <v>0.02</v>
      </c>
      <c r="HE112">
        <v>0.37</v>
      </c>
      <c r="HF112">
        <v>0.33</v>
      </c>
      <c r="HG112">
        <v>0.13</v>
      </c>
      <c r="HH112">
        <v>-0.28000000000000003</v>
      </c>
      <c r="HI112">
        <v>0.21</v>
      </c>
      <c r="HJ112">
        <v>-0.05</v>
      </c>
      <c r="HK112">
        <v>-0.11</v>
      </c>
      <c r="HL112">
        <v>0.08</v>
      </c>
      <c r="HM112">
        <v>0.24</v>
      </c>
      <c r="HN112">
        <v>-0.08</v>
      </c>
      <c r="HO112">
        <v>0.14000000000000001</v>
      </c>
      <c r="HP112">
        <v>-0.03</v>
      </c>
      <c r="HQ112">
        <v>0.14000000000000001</v>
      </c>
      <c r="HR112">
        <v>0.12</v>
      </c>
      <c r="HS112">
        <v>0.38</v>
      </c>
      <c r="HT112">
        <v>-0.09</v>
      </c>
      <c r="HU112">
        <v>0.45</v>
      </c>
      <c r="HV112">
        <v>-0.08</v>
      </c>
      <c r="HW112">
        <v>0.45</v>
      </c>
      <c r="HX112">
        <v>1.01</v>
      </c>
      <c r="HY112">
        <v>7.0000000000000007E-2</v>
      </c>
      <c r="HZ112">
        <v>3.8</v>
      </c>
      <c r="IA112">
        <v>4.05</v>
      </c>
      <c r="IB112">
        <v>5.69</v>
      </c>
      <c r="IC112">
        <v>3.77</v>
      </c>
      <c r="ID112">
        <v>5.3</v>
      </c>
      <c r="IE112">
        <v>3.96</v>
      </c>
      <c r="IF112">
        <v>3.7</v>
      </c>
      <c r="IG112">
        <v>3.79</v>
      </c>
      <c r="IH112">
        <v>1.24</v>
      </c>
      <c r="II112">
        <v>2.71</v>
      </c>
      <c r="IJ112">
        <v>4.38</v>
      </c>
      <c r="IK112">
        <v>3.26</v>
      </c>
      <c r="IL112">
        <v>2.5499999999999998</v>
      </c>
      <c r="IM112">
        <v>1.46</v>
      </c>
      <c r="IN112">
        <v>1.2</v>
      </c>
      <c r="IO112">
        <v>2.14</v>
      </c>
      <c r="IP112">
        <v>2.11</v>
      </c>
      <c r="IQ112">
        <v>1.61</v>
      </c>
      <c r="IR112">
        <v>3.08</v>
      </c>
      <c r="IS112">
        <v>4.07</v>
      </c>
      <c r="IT112">
        <v>6.01</v>
      </c>
      <c r="IU112">
        <v>3.5</v>
      </c>
      <c r="IV112">
        <v>5.15</v>
      </c>
      <c r="IW112">
        <v>2.64</v>
      </c>
      <c r="IX112">
        <v>5.62</v>
      </c>
      <c r="IY112">
        <v>5.13</v>
      </c>
      <c r="IZ112">
        <v>6.65</v>
      </c>
      <c r="JA112">
        <v>5.33</v>
      </c>
      <c r="JB112">
        <v>3.49</v>
      </c>
      <c r="JC112">
        <v>2.08</v>
      </c>
      <c r="JD112">
        <v>1.86</v>
      </c>
      <c r="JE112">
        <v>5.53</v>
      </c>
      <c r="JF112">
        <v>3.82</v>
      </c>
      <c r="JG112">
        <v>4.03</v>
      </c>
      <c r="JH112">
        <v>4.45</v>
      </c>
      <c r="JI112">
        <v>6.01</v>
      </c>
      <c r="JJ112">
        <v>4.49</v>
      </c>
      <c r="JK112">
        <v>5.57</v>
      </c>
      <c r="JL112">
        <v>4.58</v>
      </c>
      <c r="JM112">
        <v>4.2</v>
      </c>
      <c r="JN112">
        <v>3.94</v>
      </c>
      <c r="JO112">
        <v>1.44</v>
      </c>
      <c r="JP112">
        <v>2.97</v>
      </c>
      <c r="JQ112">
        <v>4.5999999999999996</v>
      </c>
      <c r="JR112">
        <v>3.61</v>
      </c>
      <c r="JS112">
        <v>2.76</v>
      </c>
      <c r="JT112">
        <v>1.42</v>
      </c>
      <c r="JU112">
        <v>1.43</v>
      </c>
      <c r="JV112">
        <v>2.31</v>
      </c>
      <c r="JW112">
        <v>2.4</v>
      </c>
      <c r="JX112">
        <v>1.97</v>
      </c>
      <c r="JY112">
        <v>3.49</v>
      </c>
      <c r="JZ112">
        <v>4.1399999999999997</v>
      </c>
      <c r="KA112">
        <v>6.03</v>
      </c>
      <c r="KB112">
        <v>3.51</v>
      </c>
      <c r="KC112">
        <v>5.26</v>
      </c>
      <c r="KD112">
        <v>2.72</v>
      </c>
      <c r="KE112">
        <v>6.15</v>
      </c>
      <c r="KF112">
        <v>5.6</v>
      </c>
      <c r="KG112">
        <v>7.19</v>
      </c>
      <c r="KH112">
        <v>5.94</v>
      </c>
      <c r="KI112">
        <v>3.73</v>
      </c>
      <c r="KJ112">
        <v>2.1800000000000002</v>
      </c>
      <c r="KK112">
        <v>2.34</v>
      </c>
      <c r="KL112">
        <v>5.79</v>
      </c>
      <c r="KM112">
        <v>3.8</v>
      </c>
    </row>
    <row r="113" spans="1:318" x14ac:dyDescent="0.25">
      <c r="A113">
        <v>111</v>
      </c>
      <c r="B113" s="1">
        <v>43800</v>
      </c>
      <c r="C113">
        <v>1158.81</v>
      </c>
      <c r="D113">
        <v>1169.45</v>
      </c>
      <c r="E113">
        <v>1221.6500000000001</v>
      </c>
      <c r="F113">
        <v>1287.76</v>
      </c>
      <c r="G113">
        <v>1145.08</v>
      </c>
      <c r="H113">
        <v>1224.3499999999999</v>
      </c>
      <c r="I113">
        <v>1155.05</v>
      </c>
      <c r="J113">
        <v>1132.01</v>
      </c>
      <c r="K113">
        <v>1176.24</v>
      </c>
      <c r="L113">
        <v>1067.68</v>
      </c>
      <c r="M113">
        <v>1115.3399999999999</v>
      </c>
      <c r="N113">
        <v>1101.6099999999999</v>
      </c>
      <c r="O113">
        <v>1066.04</v>
      </c>
      <c r="P113">
        <v>1040.49</v>
      </c>
      <c r="Q113">
        <v>1101.57</v>
      </c>
      <c r="R113">
        <v>1035.54</v>
      </c>
      <c r="S113">
        <v>1044.3900000000001</v>
      </c>
      <c r="T113">
        <v>987.88</v>
      </c>
      <c r="U113">
        <v>1067.6300000000001</v>
      </c>
      <c r="V113">
        <v>1208.8599999999999</v>
      </c>
      <c r="W113">
        <v>1111.8399999999999</v>
      </c>
      <c r="X113">
        <v>1051.2</v>
      </c>
      <c r="Y113">
        <v>1288.96</v>
      </c>
      <c r="Z113">
        <v>1247.81</v>
      </c>
      <c r="AA113">
        <v>1222.6600000000001</v>
      </c>
      <c r="AB113">
        <v>1190.3800000000001</v>
      </c>
      <c r="AC113">
        <v>1331.05</v>
      </c>
      <c r="AD113">
        <v>1172.42</v>
      </c>
      <c r="AE113">
        <v>1165.74</v>
      </c>
      <c r="AF113">
        <v>1117.72</v>
      </c>
      <c r="AG113">
        <v>1147.49</v>
      </c>
      <c r="AH113">
        <v>1160.53</v>
      </c>
      <c r="AI113">
        <v>1230.3599999999999</v>
      </c>
      <c r="AJ113">
        <v>605.64</v>
      </c>
      <c r="AK113">
        <v>651.96</v>
      </c>
      <c r="AL113">
        <v>676.06</v>
      </c>
      <c r="AM113">
        <v>715.78</v>
      </c>
      <c r="AN113">
        <v>633.46</v>
      </c>
      <c r="AO113">
        <v>631.65</v>
      </c>
      <c r="AP113">
        <v>652.27</v>
      </c>
      <c r="AQ113">
        <v>637.92999999999995</v>
      </c>
      <c r="AR113">
        <v>653.02</v>
      </c>
      <c r="AS113">
        <v>585.52</v>
      </c>
      <c r="AT113">
        <v>625.89</v>
      </c>
      <c r="AU113">
        <v>613.07000000000005</v>
      </c>
      <c r="AV113">
        <v>601.80999999999995</v>
      </c>
      <c r="AW113">
        <v>585.37</v>
      </c>
      <c r="AX113">
        <v>624.71</v>
      </c>
      <c r="AY113">
        <v>560.51</v>
      </c>
      <c r="AZ113">
        <v>572.97</v>
      </c>
      <c r="BA113">
        <v>534.73</v>
      </c>
      <c r="BB113">
        <v>563.69000000000005</v>
      </c>
      <c r="BC113">
        <v>603.04999999999995</v>
      </c>
      <c r="BD113">
        <v>583.83000000000004</v>
      </c>
      <c r="BE113">
        <v>544.89</v>
      </c>
      <c r="BF113">
        <v>624.79999999999995</v>
      </c>
      <c r="BG113">
        <v>610.59</v>
      </c>
      <c r="BH113">
        <v>603.67999999999995</v>
      </c>
      <c r="BI113">
        <v>565.07000000000005</v>
      </c>
      <c r="BJ113">
        <v>634.6</v>
      </c>
      <c r="BK113">
        <v>638.72</v>
      </c>
      <c r="BL113">
        <v>642.1</v>
      </c>
      <c r="BM113">
        <v>603.85</v>
      </c>
      <c r="BN113">
        <v>632.03</v>
      </c>
      <c r="BO113">
        <v>636.59</v>
      </c>
      <c r="BP113">
        <v>689.5</v>
      </c>
      <c r="BQ113">
        <v>553.16999999999996</v>
      </c>
      <c r="BR113">
        <v>517.49</v>
      </c>
      <c r="BS113">
        <v>545.59</v>
      </c>
      <c r="BT113">
        <v>571.98</v>
      </c>
      <c r="BU113">
        <v>511.62</v>
      </c>
      <c r="BV113">
        <v>592.70000000000005</v>
      </c>
      <c r="BW113">
        <v>502.78</v>
      </c>
      <c r="BX113">
        <v>494.08</v>
      </c>
      <c r="BY113">
        <v>523.22</v>
      </c>
      <c r="BZ113">
        <v>482.16</v>
      </c>
      <c r="CA113">
        <v>489.45</v>
      </c>
      <c r="CB113">
        <v>488.54</v>
      </c>
      <c r="CC113">
        <v>464.23</v>
      </c>
      <c r="CD113">
        <v>455.12</v>
      </c>
      <c r="CE113">
        <v>476.86</v>
      </c>
      <c r="CF113">
        <v>475.03</v>
      </c>
      <c r="CG113">
        <v>471.42</v>
      </c>
      <c r="CH113">
        <v>453.15</v>
      </c>
      <c r="CI113">
        <v>503.94</v>
      </c>
      <c r="CJ113">
        <v>605.80999999999995</v>
      </c>
      <c r="CK113">
        <v>528.01</v>
      </c>
      <c r="CL113">
        <v>506.31</v>
      </c>
      <c r="CM113">
        <v>664.16</v>
      </c>
      <c r="CN113">
        <v>637.22</v>
      </c>
      <c r="CO113">
        <v>618.98</v>
      </c>
      <c r="CP113">
        <v>625.30999999999995</v>
      </c>
      <c r="CQ113">
        <v>696.45</v>
      </c>
      <c r="CR113">
        <v>533.70000000000005</v>
      </c>
      <c r="CS113">
        <v>523.64</v>
      </c>
      <c r="CT113">
        <v>513.87</v>
      </c>
      <c r="CU113">
        <v>515.46</v>
      </c>
      <c r="CV113">
        <v>523.94000000000005</v>
      </c>
      <c r="CW113">
        <v>540.86</v>
      </c>
      <c r="CX113">
        <v>579.96</v>
      </c>
      <c r="CY113">
        <v>582.72</v>
      </c>
      <c r="CZ113">
        <v>681.17</v>
      </c>
      <c r="DA113">
        <v>683.51</v>
      </c>
      <c r="DB113">
        <v>560.69000000000005</v>
      </c>
      <c r="DC113">
        <v>508.46</v>
      </c>
      <c r="DD113">
        <v>553.67999999999995</v>
      </c>
      <c r="DE113">
        <v>549.91</v>
      </c>
      <c r="DF113">
        <v>618.38</v>
      </c>
      <c r="DG113">
        <v>576.73</v>
      </c>
      <c r="DH113">
        <v>587.57000000000005</v>
      </c>
      <c r="DI113">
        <v>732.09</v>
      </c>
      <c r="DJ113">
        <v>615.76</v>
      </c>
      <c r="DK113">
        <v>524.49</v>
      </c>
      <c r="DL113">
        <v>609.26</v>
      </c>
      <c r="DM113">
        <v>553.72</v>
      </c>
      <c r="DN113">
        <v>521.85</v>
      </c>
      <c r="DO113">
        <v>524.95000000000005</v>
      </c>
      <c r="DP113">
        <v>565.16</v>
      </c>
      <c r="DQ113">
        <v>578.84</v>
      </c>
      <c r="DR113">
        <v>611.83000000000004</v>
      </c>
      <c r="DS113">
        <v>583.07000000000005</v>
      </c>
      <c r="DT113">
        <v>587.39</v>
      </c>
      <c r="DU113">
        <v>563.66999999999996</v>
      </c>
      <c r="DV113">
        <v>584.71</v>
      </c>
      <c r="DW113">
        <v>569.23</v>
      </c>
      <c r="DX113">
        <v>720.99</v>
      </c>
      <c r="DY113">
        <v>532.13</v>
      </c>
      <c r="DZ113">
        <v>595.12</v>
      </c>
      <c r="EA113">
        <v>525.69000000000005</v>
      </c>
      <c r="EB113">
        <v>654.64</v>
      </c>
      <c r="EC113">
        <v>613.1</v>
      </c>
      <c r="ED113">
        <v>543.39</v>
      </c>
      <c r="EE113">
        <v>458.8</v>
      </c>
      <c r="EF113">
        <v>481.81</v>
      </c>
      <c r="EG113">
        <v>514.73</v>
      </c>
      <c r="EH113">
        <v>519.97</v>
      </c>
      <c r="EI113">
        <v>467.68</v>
      </c>
      <c r="EJ113">
        <v>415.76</v>
      </c>
      <c r="EK113">
        <v>485.51</v>
      </c>
      <c r="EL113">
        <v>439.17</v>
      </c>
      <c r="EM113">
        <v>510.88</v>
      </c>
      <c r="EN113">
        <v>451.74</v>
      </c>
      <c r="EO113">
        <v>430.77</v>
      </c>
      <c r="EP113">
        <v>555.30999999999995</v>
      </c>
      <c r="EQ113">
        <v>484.53</v>
      </c>
      <c r="ER113">
        <v>413.46</v>
      </c>
      <c r="ES113">
        <v>496.75</v>
      </c>
      <c r="ET113">
        <v>417.84</v>
      </c>
      <c r="EU113">
        <v>424.21</v>
      </c>
      <c r="EV113">
        <v>399.22</v>
      </c>
      <c r="EW113">
        <v>455.46</v>
      </c>
      <c r="EX113">
        <v>457.71</v>
      </c>
      <c r="EY113">
        <v>490.2</v>
      </c>
      <c r="EZ113">
        <v>433.79</v>
      </c>
      <c r="FA113">
        <v>440.39</v>
      </c>
      <c r="FB113">
        <v>449.15</v>
      </c>
      <c r="FC113">
        <v>448.11</v>
      </c>
      <c r="FD113">
        <v>441.99</v>
      </c>
      <c r="FE113">
        <v>526.79</v>
      </c>
      <c r="FF113">
        <v>412.55</v>
      </c>
      <c r="FG113">
        <v>489.2</v>
      </c>
      <c r="FH113">
        <v>417.99</v>
      </c>
      <c r="FI113">
        <v>552.69000000000005</v>
      </c>
      <c r="FJ113">
        <v>492.45</v>
      </c>
      <c r="FK113">
        <v>457.16</v>
      </c>
      <c r="FL113">
        <v>872.9</v>
      </c>
      <c r="FM113">
        <v>834.29</v>
      </c>
      <c r="FN113">
        <v>1246.67</v>
      </c>
      <c r="FO113">
        <v>1177.95</v>
      </c>
      <c r="FP113">
        <v>771.56</v>
      </c>
      <c r="FQ113">
        <v>724.16</v>
      </c>
      <c r="FR113">
        <v>699.47</v>
      </c>
      <c r="FS113">
        <v>855.66</v>
      </c>
      <c r="FT113">
        <v>939.99</v>
      </c>
      <c r="FU113">
        <v>932.62</v>
      </c>
      <c r="FV113">
        <v>1211.79</v>
      </c>
      <c r="FW113">
        <v>1286.75</v>
      </c>
      <c r="FX113">
        <v>1051.4100000000001</v>
      </c>
      <c r="FY113">
        <v>846.87</v>
      </c>
      <c r="FZ113">
        <v>931.12</v>
      </c>
      <c r="GA113">
        <v>948.93</v>
      </c>
      <c r="GB113">
        <v>752.51</v>
      </c>
      <c r="GC113">
        <v>911.64</v>
      </c>
      <c r="GD113">
        <v>823.75</v>
      </c>
      <c r="GE113">
        <v>845.75</v>
      </c>
      <c r="GF113">
        <v>908.52</v>
      </c>
      <c r="GG113">
        <v>976.36</v>
      </c>
      <c r="GH113">
        <v>908.16</v>
      </c>
      <c r="GI113">
        <v>806.45</v>
      </c>
      <c r="GJ113">
        <v>905.32</v>
      </c>
      <c r="GK113">
        <v>833.26</v>
      </c>
      <c r="GL113">
        <v>1158.5</v>
      </c>
      <c r="GM113">
        <v>864.14</v>
      </c>
      <c r="GN113">
        <v>864.52</v>
      </c>
      <c r="GO113">
        <v>790.8</v>
      </c>
      <c r="GP113">
        <v>883.56</v>
      </c>
      <c r="GQ113">
        <v>951.7</v>
      </c>
      <c r="GR113">
        <v>759.52</v>
      </c>
      <c r="GS113">
        <v>0.22</v>
      </c>
      <c r="GT113">
        <v>0.17</v>
      </c>
      <c r="GU113">
        <v>0.11</v>
      </c>
      <c r="GV113">
        <v>0.57999999999999996</v>
      </c>
      <c r="GW113">
        <v>0.3</v>
      </c>
      <c r="GX113">
        <v>0.28999999999999998</v>
      </c>
      <c r="GY113">
        <v>0.06</v>
      </c>
      <c r="GZ113">
        <v>0.2</v>
      </c>
      <c r="HA113">
        <v>0.03</v>
      </c>
      <c r="HB113">
        <v>0.2</v>
      </c>
      <c r="HC113">
        <v>0.08</v>
      </c>
      <c r="HD113">
        <v>1.1100000000000001</v>
      </c>
      <c r="HE113">
        <v>0.4</v>
      </c>
      <c r="HF113">
        <v>7.0000000000000007E-2</v>
      </c>
      <c r="HG113">
        <v>0.33</v>
      </c>
      <c r="HH113">
        <v>0.03</v>
      </c>
      <c r="HI113">
        <v>0.06</v>
      </c>
      <c r="HJ113">
        <v>0.28999999999999998</v>
      </c>
      <c r="HK113">
        <v>0.1</v>
      </c>
      <c r="HL113">
        <v>0.31</v>
      </c>
      <c r="HM113">
        <v>0.68</v>
      </c>
      <c r="HN113">
        <v>0.24</v>
      </c>
      <c r="HO113">
        <v>7.0000000000000007E-2</v>
      </c>
      <c r="HP113">
        <v>0.22</v>
      </c>
      <c r="HQ113">
        <v>0.02</v>
      </c>
      <c r="HR113">
        <v>0.04</v>
      </c>
      <c r="HS113">
        <v>0.01</v>
      </c>
      <c r="HT113">
        <v>0</v>
      </c>
      <c r="HU113">
        <v>0.19</v>
      </c>
      <c r="HV113">
        <v>0.22</v>
      </c>
      <c r="HW113">
        <v>0.02</v>
      </c>
      <c r="HX113">
        <v>0.28000000000000003</v>
      </c>
      <c r="HY113">
        <v>0.26</v>
      </c>
      <c r="HZ113">
        <v>4.03</v>
      </c>
      <c r="IA113">
        <v>4.22</v>
      </c>
      <c r="IB113">
        <v>5.8</v>
      </c>
      <c r="IC113">
        <v>4.37</v>
      </c>
      <c r="ID113">
        <v>5.61</v>
      </c>
      <c r="IE113">
        <v>4.26</v>
      </c>
      <c r="IF113">
        <v>3.77</v>
      </c>
      <c r="IG113">
        <v>3.99</v>
      </c>
      <c r="IH113">
        <v>1.27</v>
      </c>
      <c r="II113">
        <v>2.92</v>
      </c>
      <c r="IJ113">
        <v>4.47</v>
      </c>
      <c r="IK113">
        <v>4.41</v>
      </c>
      <c r="IL113">
        <v>2.96</v>
      </c>
      <c r="IM113">
        <v>1.54</v>
      </c>
      <c r="IN113">
        <v>1.53</v>
      </c>
      <c r="IO113">
        <v>2.17</v>
      </c>
      <c r="IP113">
        <v>2.17</v>
      </c>
      <c r="IQ113">
        <v>1.91</v>
      </c>
      <c r="IR113">
        <v>3.18</v>
      </c>
      <c r="IS113">
        <v>4.3899999999999997</v>
      </c>
      <c r="IT113">
        <v>6.73</v>
      </c>
      <c r="IU113">
        <v>3.75</v>
      </c>
      <c r="IV113">
        <v>5.22</v>
      </c>
      <c r="IW113">
        <v>2.86</v>
      </c>
      <c r="IX113">
        <v>5.64</v>
      </c>
      <c r="IY113">
        <v>5.17</v>
      </c>
      <c r="IZ113">
        <v>6.66</v>
      </c>
      <c r="JA113">
        <v>5.33</v>
      </c>
      <c r="JB113">
        <v>3.68</v>
      </c>
      <c r="JC113">
        <v>2.31</v>
      </c>
      <c r="JD113">
        <v>1.88</v>
      </c>
      <c r="JE113">
        <v>5.83</v>
      </c>
      <c r="JF113">
        <v>4.09</v>
      </c>
      <c r="JG113">
        <v>4.03</v>
      </c>
      <c r="JH113">
        <v>4.22</v>
      </c>
      <c r="JI113">
        <v>5.8</v>
      </c>
      <c r="JJ113">
        <v>4.37</v>
      </c>
      <c r="JK113">
        <v>5.61</v>
      </c>
      <c r="JL113">
        <v>4.26</v>
      </c>
      <c r="JM113">
        <v>3.77</v>
      </c>
      <c r="JN113">
        <v>3.99</v>
      </c>
      <c r="JO113">
        <v>1.27</v>
      </c>
      <c r="JP113">
        <v>2.92</v>
      </c>
      <c r="JQ113">
        <v>4.47</v>
      </c>
      <c r="JR113">
        <v>4.41</v>
      </c>
      <c r="JS113">
        <v>2.96</v>
      </c>
      <c r="JT113">
        <v>1.54</v>
      </c>
      <c r="JU113">
        <v>1.53</v>
      </c>
      <c r="JV113">
        <v>2.17</v>
      </c>
      <c r="JW113">
        <v>2.17</v>
      </c>
      <c r="JX113">
        <v>1.91</v>
      </c>
      <c r="JY113">
        <v>3.18</v>
      </c>
      <c r="JZ113">
        <v>4.3899999999999997</v>
      </c>
      <c r="KA113">
        <v>6.73</v>
      </c>
      <c r="KB113">
        <v>3.75</v>
      </c>
      <c r="KC113">
        <v>5.22</v>
      </c>
      <c r="KD113">
        <v>2.86</v>
      </c>
      <c r="KE113">
        <v>5.64</v>
      </c>
      <c r="KF113">
        <v>5.17</v>
      </c>
      <c r="KG113">
        <v>6.66</v>
      </c>
      <c r="KH113">
        <v>5.33</v>
      </c>
      <c r="KI113">
        <v>3.68</v>
      </c>
      <c r="KJ113">
        <v>2.31</v>
      </c>
      <c r="KK113">
        <v>1.88</v>
      </c>
      <c r="KL113">
        <v>5.83</v>
      </c>
      <c r="KM113">
        <v>4.09</v>
      </c>
    </row>
    <row r="114" spans="1:318" x14ac:dyDescent="0.25">
      <c r="A114">
        <v>112</v>
      </c>
      <c r="B114" s="1">
        <v>43831</v>
      </c>
      <c r="C114">
        <v>1162.24</v>
      </c>
      <c r="D114">
        <v>1175.74</v>
      </c>
      <c r="E114">
        <v>1226.48</v>
      </c>
      <c r="F114">
        <v>1292.42</v>
      </c>
      <c r="G114">
        <v>1145.69</v>
      </c>
      <c r="H114">
        <v>1229.68</v>
      </c>
      <c r="I114">
        <v>1163.6300000000001</v>
      </c>
      <c r="J114">
        <v>1138.6099999999999</v>
      </c>
      <c r="K114">
        <v>1190.47</v>
      </c>
      <c r="L114">
        <v>1072.56</v>
      </c>
      <c r="M114">
        <v>1121.31</v>
      </c>
      <c r="N114">
        <v>1101.2</v>
      </c>
      <c r="O114">
        <v>1078.6600000000001</v>
      </c>
      <c r="P114">
        <v>1041.6099999999999</v>
      </c>
      <c r="Q114">
        <v>1109.48</v>
      </c>
      <c r="R114">
        <v>1042.52</v>
      </c>
      <c r="S114">
        <v>1046.3800000000001</v>
      </c>
      <c r="T114">
        <v>997.79</v>
      </c>
      <c r="U114">
        <v>1067.03</v>
      </c>
      <c r="V114">
        <v>1210.8800000000001</v>
      </c>
      <c r="W114">
        <v>1117.18</v>
      </c>
      <c r="X114">
        <v>1051.18</v>
      </c>
      <c r="Y114">
        <v>1291.72</v>
      </c>
      <c r="Z114">
        <v>1247.7</v>
      </c>
      <c r="AA114">
        <v>1223.27</v>
      </c>
      <c r="AB114">
        <v>1189.01</v>
      </c>
      <c r="AC114">
        <v>1329.8</v>
      </c>
      <c r="AD114">
        <v>1178.1199999999999</v>
      </c>
      <c r="AE114">
        <v>1171.04</v>
      </c>
      <c r="AF114">
        <v>1118.6500000000001</v>
      </c>
      <c r="AG114">
        <v>1163.48</v>
      </c>
      <c r="AH114">
        <v>1163.6600000000001</v>
      </c>
      <c r="AI114">
        <v>1227.4100000000001</v>
      </c>
      <c r="AJ114">
        <v>609.39</v>
      </c>
      <c r="AK114">
        <v>657.66</v>
      </c>
      <c r="AL114">
        <v>680.89</v>
      </c>
      <c r="AM114">
        <v>720.44</v>
      </c>
      <c r="AN114">
        <v>634.07000000000005</v>
      </c>
      <c r="AO114">
        <v>633.28</v>
      </c>
      <c r="AP114">
        <v>660.83</v>
      </c>
      <c r="AQ114">
        <v>645.01</v>
      </c>
      <c r="AR114">
        <v>661.17</v>
      </c>
      <c r="AS114">
        <v>588.21</v>
      </c>
      <c r="AT114">
        <v>631.86</v>
      </c>
      <c r="AU114">
        <v>612.52</v>
      </c>
      <c r="AV114">
        <v>609.94000000000005</v>
      </c>
      <c r="AW114">
        <v>584.16</v>
      </c>
      <c r="AX114">
        <v>621.5</v>
      </c>
      <c r="AY114">
        <v>567.49</v>
      </c>
      <c r="AZ114">
        <v>573.52</v>
      </c>
      <c r="BA114">
        <v>540.70000000000005</v>
      </c>
      <c r="BB114">
        <v>561.77</v>
      </c>
      <c r="BC114">
        <v>607.29</v>
      </c>
      <c r="BD114">
        <v>599.05999999999995</v>
      </c>
      <c r="BE114">
        <v>544.9</v>
      </c>
      <c r="BF114">
        <v>627.55999999999995</v>
      </c>
      <c r="BG114">
        <v>609.16999999999996</v>
      </c>
      <c r="BH114">
        <v>604.38</v>
      </c>
      <c r="BI114">
        <v>563.70000000000005</v>
      </c>
      <c r="BJ114">
        <v>633.66999999999996</v>
      </c>
      <c r="BK114">
        <v>644.44000000000005</v>
      </c>
      <c r="BL114">
        <v>649.66</v>
      </c>
      <c r="BM114">
        <v>604.78</v>
      </c>
      <c r="BN114">
        <v>648.02</v>
      </c>
      <c r="BO114">
        <v>646.86</v>
      </c>
      <c r="BP114">
        <v>686.55</v>
      </c>
      <c r="BQ114">
        <v>552.85</v>
      </c>
      <c r="BR114">
        <v>518.08000000000004</v>
      </c>
      <c r="BS114">
        <v>545.59</v>
      </c>
      <c r="BT114">
        <v>571.98</v>
      </c>
      <c r="BU114">
        <v>511.62</v>
      </c>
      <c r="BV114">
        <v>596.4</v>
      </c>
      <c r="BW114">
        <v>502.8</v>
      </c>
      <c r="BX114">
        <v>493.6</v>
      </c>
      <c r="BY114">
        <v>529.29999999999995</v>
      </c>
      <c r="BZ114">
        <v>484.35</v>
      </c>
      <c r="CA114">
        <v>489.45</v>
      </c>
      <c r="CB114">
        <v>488.68</v>
      </c>
      <c r="CC114">
        <v>468.72</v>
      </c>
      <c r="CD114">
        <v>457.45</v>
      </c>
      <c r="CE114">
        <v>487.98</v>
      </c>
      <c r="CF114">
        <v>475.03</v>
      </c>
      <c r="CG114">
        <v>472.86</v>
      </c>
      <c r="CH114">
        <v>457.09</v>
      </c>
      <c r="CI114">
        <v>505.26</v>
      </c>
      <c r="CJ114">
        <v>603.59</v>
      </c>
      <c r="CK114">
        <v>518.12</v>
      </c>
      <c r="CL114">
        <v>506.28</v>
      </c>
      <c r="CM114">
        <v>664.16</v>
      </c>
      <c r="CN114">
        <v>638.53</v>
      </c>
      <c r="CO114">
        <v>618.89</v>
      </c>
      <c r="CP114">
        <v>625.30999999999995</v>
      </c>
      <c r="CQ114">
        <v>696.13</v>
      </c>
      <c r="CR114">
        <v>533.67999999999995</v>
      </c>
      <c r="CS114">
        <v>521.38</v>
      </c>
      <c r="CT114">
        <v>513.87</v>
      </c>
      <c r="CU114">
        <v>515.46</v>
      </c>
      <c r="CV114">
        <v>516.79999999999995</v>
      </c>
      <c r="CW114">
        <v>540.86</v>
      </c>
      <c r="CX114">
        <v>581.70000000000005</v>
      </c>
      <c r="CY114">
        <v>585.86</v>
      </c>
      <c r="CZ114">
        <v>683.9</v>
      </c>
      <c r="DA114">
        <v>685.97</v>
      </c>
      <c r="DB114">
        <v>560.97</v>
      </c>
      <c r="DC114">
        <v>510.69</v>
      </c>
      <c r="DD114">
        <v>557.78</v>
      </c>
      <c r="DE114">
        <v>553.1</v>
      </c>
      <c r="DF114">
        <v>625.86</v>
      </c>
      <c r="DG114">
        <v>579.38</v>
      </c>
      <c r="DH114">
        <v>590.75</v>
      </c>
      <c r="DI114">
        <v>731.8</v>
      </c>
      <c r="DJ114">
        <v>623.02</v>
      </c>
      <c r="DK114">
        <v>525.07000000000005</v>
      </c>
      <c r="DL114">
        <v>613.65</v>
      </c>
      <c r="DM114">
        <v>557.42999999999995</v>
      </c>
      <c r="DN114">
        <v>522.84</v>
      </c>
      <c r="DO114">
        <v>530.20000000000005</v>
      </c>
      <c r="DP114">
        <v>564.82000000000005</v>
      </c>
      <c r="DQ114">
        <v>579.82000000000005</v>
      </c>
      <c r="DR114">
        <v>614.76</v>
      </c>
      <c r="DS114">
        <v>583.07000000000005</v>
      </c>
      <c r="DT114">
        <v>588.63</v>
      </c>
      <c r="DU114">
        <v>563.61</v>
      </c>
      <c r="DV114">
        <v>585.01</v>
      </c>
      <c r="DW114">
        <v>568.54999999999995</v>
      </c>
      <c r="DX114">
        <v>720.34</v>
      </c>
      <c r="DY114">
        <v>534.74</v>
      </c>
      <c r="DZ114">
        <v>597.79999999999995</v>
      </c>
      <c r="EA114">
        <v>526.11</v>
      </c>
      <c r="EB114">
        <v>663.74</v>
      </c>
      <c r="EC114">
        <v>614.76</v>
      </c>
      <c r="ED114">
        <v>542.09</v>
      </c>
      <c r="EE114">
        <v>461.65</v>
      </c>
      <c r="EF114">
        <v>486</v>
      </c>
      <c r="EG114">
        <v>518.39</v>
      </c>
      <c r="EH114">
        <v>523.35</v>
      </c>
      <c r="EI114">
        <v>468.15</v>
      </c>
      <c r="EJ114">
        <v>416.84</v>
      </c>
      <c r="EK114">
        <v>491.87</v>
      </c>
      <c r="EL114">
        <v>444.05</v>
      </c>
      <c r="EM114">
        <v>517.27</v>
      </c>
      <c r="EN114">
        <v>453.82</v>
      </c>
      <c r="EO114">
        <v>434.86</v>
      </c>
      <c r="EP114">
        <v>554.80999999999995</v>
      </c>
      <c r="EQ114">
        <v>491.07</v>
      </c>
      <c r="ER114">
        <v>412.6</v>
      </c>
      <c r="ES114">
        <v>494.22</v>
      </c>
      <c r="ET114">
        <v>423.06</v>
      </c>
      <c r="EU114">
        <v>424.59</v>
      </c>
      <c r="EV114">
        <v>403.69</v>
      </c>
      <c r="EW114">
        <v>453.92</v>
      </c>
      <c r="EX114">
        <v>460.92</v>
      </c>
      <c r="EY114">
        <v>502.99</v>
      </c>
      <c r="EZ114">
        <v>433.79</v>
      </c>
      <c r="FA114">
        <v>442.33</v>
      </c>
      <c r="FB114">
        <v>448.11</v>
      </c>
      <c r="FC114">
        <v>448.65</v>
      </c>
      <c r="FD114">
        <v>440.93</v>
      </c>
      <c r="FE114">
        <v>526</v>
      </c>
      <c r="FF114">
        <v>416.27</v>
      </c>
      <c r="FG114">
        <v>494.97</v>
      </c>
      <c r="FH114">
        <v>418.62</v>
      </c>
      <c r="FI114">
        <v>566.66999999999996</v>
      </c>
      <c r="FJ114">
        <v>500.37</v>
      </c>
      <c r="FK114">
        <v>455.19</v>
      </c>
      <c r="FL114">
        <v>872.38</v>
      </c>
      <c r="FM114">
        <v>835.2</v>
      </c>
      <c r="FN114">
        <v>1246.67</v>
      </c>
      <c r="FO114">
        <v>1177.95</v>
      </c>
      <c r="FP114">
        <v>771.56</v>
      </c>
      <c r="FQ114">
        <v>728.65</v>
      </c>
      <c r="FR114">
        <v>699.47</v>
      </c>
      <c r="FS114">
        <v>854.8</v>
      </c>
      <c r="FT114">
        <v>950.89</v>
      </c>
      <c r="FU114">
        <v>936.81</v>
      </c>
      <c r="FV114">
        <v>1211.79</v>
      </c>
      <c r="FW114">
        <v>1287.1400000000001</v>
      </c>
      <c r="FX114">
        <v>1061.6099999999999</v>
      </c>
      <c r="FY114">
        <v>851.19</v>
      </c>
      <c r="FZ114">
        <v>952.81</v>
      </c>
      <c r="GA114">
        <v>948.93</v>
      </c>
      <c r="GB114">
        <v>754.85</v>
      </c>
      <c r="GC114">
        <v>919.57</v>
      </c>
      <c r="GD114">
        <v>825.89</v>
      </c>
      <c r="GE114">
        <v>842.62</v>
      </c>
      <c r="GF114">
        <v>891.53</v>
      </c>
      <c r="GG114">
        <v>976.26</v>
      </c>
      <c r="GH114">
        <v>908.16</v>
      </c>
      <c r="GI114">
        <v>808.15</v>
      </c>
      <c r="GJ114">
        <v>905.23</v>
      </c>
      <c r="GK114">
        <v>833.26</v>
      </c>
      <c r="GL114">
        <v>1157.92</v>
      </c>
      <c r="GM114">
        <v>864.06</v>
      </c>
      <c r="GN114">
        <v>860.8</v>
      </c>
      <c r="GO114">
        <v>790.8</v>
      </c>
      <c r="GP114">
        <v>883.56</v>
      </c>
      <c r="GQ114">
        <v>938.76</v>
      </c>
      <c r="GR114">
        <v>759.52</v>
      </c>
      <c r="GS114">
        <v>0.3</v>
      </c>
      <c r="GT114">
        <v>0.54</v>
      </c>
      <c r="GU114">
        <v>0.4</v>
      </c>
      <c r="GV114">
        <v>0.36</v>
      </c>
      <c r="GW114">
        <v>0.05</v>
      </c>
      <c r="GX114">
        <v>0.44</v>
      </c>
      <c r="GY114">
        <v>0.74</v>
      </c>
      <c r="GZ114">
        <v>0.57999999999999996</v>
      </c>
      <c r="HA114">
        <v>1.21</v>
      </c>
      <c r="HB114">
        <v>0.46</v>
      </c>
      <c r="HC114">
        <v>0.54</v>
      </c>
      <c r="HD114">
        <v>-0.04</v>
      </c>
      <c r="HE114">
        <v>1.18</v>
      </c>
      <c r="HF114">
        <v>0.11</v>
      </c>
      <c r="HG114">
        <v>0.72</v>
      </c>
      <c r="HH114">
        <v>0.67</v>
      </c>
      <c r="HI114">
        <v>0.19</v>
      </c>
      <c r="HJ114">
        <v>1</v>
      </c>
      <c r="HK114">
        <v>-0.06</v>
      </c>
      <c r="HL114">
        <v>0.17</v>
      </c>
      <c r="HM114">
        <v>0.48</v>
      </c>
      <c r="HN114">
        <v>0</v>
      </c>
      <c r="HO114">
        <v>0.21</v>
      </c>
      <c r="HP114">
        <v>-0.01</v>
      </c>
      <c r="HQ114">
        <v>0.05</v>
      </c>
      <c r="HR114">
        <v>-0.12</v>
      </c>
      <c r="HS114">
        <v>-0.09</v>
      </c>
      <c r="HT114">
        <v>0.49</v>
      </c>
      <c r="HU114">
        <v>0.45</v>
      </c>
      <c r="HV114">
        <v>0.08</v>
      </c>
      <c r="HW114">
        <v>1.39</v>
      </c>
      <c r="HX114">
        <v>0.27</v>
      </c>
      <c r="HY114">
        <v>-0.24</v>
      </c>
      <c r="HZ114">
        <v>0.3</v>
      </c>
      <c r="IA114">
        <v>0.54</v>
      </c>
      <c r="IB114">
        <v>0.4</v>
      </c>
      <c r="IC114">
        <v>0.36</v>
      </c>
      <c r="ID114">
        <v>0.05</v>
      </c>
      <c r="IE114">
        <v>0.44</v>
      </c>
      <c r="IF114">
        <v>0.74</v>
      </c>
      <c r="IG114">
        <v>0.57999999999999996</v>
      </c>
      <c r="IH114">
        <v>1.21</v>
      </c>
      <c r="II114">
        <v>0.46</v>
      </c>
      <c r="IJ114">
        <v>0.54</v>
      </c>
      <c r="IK114">
        <v>-0.04</v>
      </c>
      <c r="IL114">
        <v>1.18</v>
      </c>
      <c r="IM114">
        <v>0.11</v>
      </c>
      <c r="IN114">
        <v>0.72</v>
      </c>
      <c r="IO114">
        <v>0.67</v>
      </c>
      <c r="IP114">
        <v>0.19</v>
      </c>
      <c r="IQ114">
        <v>1</v>
      </c>
      <c r="IR114">
        <v>-0.06</v>
      </c>
      <c r="IS114">
        <v>0.17</v>
      </c>
      <c r="IT114">
        <v>0.48</v>
      </c>
      <c r="IU114">
        <v>0</v>
      </c>
      <c r="IV114">
        <v>0.21</v>
      </c>
      <c r="IW114">
        <v>-0.01</v>
      </c>
      <c r="IX114">
        <v>0.05</v>
      </c>
      <c r="IY114">
        <v>-0.12</v>
      </c>
      <c r="IZ114">
        <v>-0.09</v>
      </c>
      <c r="JA114">
        <v>0.49</v>
      </c>
      <c r="JB114">
        <v>0.45</v>
      </c>
      <c r="JC114">
        <v>0.08</v>
      </c>
      <c r="JD114">
        <v>1.39</v>
      </c>
      <c r="JE114">
        <v>0.27</v>
      </c>
      <c r="JF114">
        <v>-0.24</v>
      </c>
      <c r="JG114">
        <v>3.91</v>
      </c>
      <c r="JH114">
        <v>4.66</v>
      </c>
      <c r="JI114">
        <v>5.34</v>
      </c>
      <c r="JJ114">
        <v>4.8899999999999997</v>
      </c>
      <c r="JK114">
        <v>5.61</v>
      </c>
      <c r="JL114">
        <v>4.59</v>
      </c>
      <c r="JM114">
        <v>4.38</v>
      </c>
      <c r="JN114">
        <v>4.8499999999999996</v>
      </c>
      <c r="JO114">
        <v>2.46</v>
      </c>
      <c r="JP114">
        <v>3.19</v>
      </c>
      <c r="JQ114">
        <v>4.95</v>
      </c>
      <c r="JR114">
        <v>3.3</v>
      </c>
      <c r="JS114">
        <v>3.68</v>
      </c>
      <c r="JT114">
        <v>1.07</v>
      </c>
      <c r="JU114">
        <v>2.09</v>
      </c>
      <c r="JV114">
        <v>3.02</v>
      </c>
      <c r="JW114">
        <v>2.15</v>
      </c>
      <c r="JX114">
        <v>2.09</v>
      </c>
      <c r="JY114">
        <v>3.1</v>
      </c>
      <c r="JZ114">
        <v>3.71</v>
      </c>
      <c r="KA114">
        <v>4.59</v>
      </c>
      <c r="KB114">
        <v>3.56</v>
      </c>
      <c r="KC114">
        <v>4.96</v>
      </c>
      <c r="KD114">
        <v>2.71</v>
      </c>
      <c r="KE114">
        <v>5.5</v>
      </c>
      <c r="KF114">
        <v>4.91</v>
      </c>
      <c r="KG114">
        <v>6.34</v>
      </c>
      <c r="KH114">
        <v>5.6</v>
      </c>
      <c r="KI114">
        <v>4.07</v>
      </c>
      <c r="KJ114">
        <v>2.2799999999999998</v>
      </c>
      <c r="KK114">
        <v>3.25</v>
      </c>
      <c r="KL114">
        <v>5.85</v>
      </c>
      <c r="KM114">
        <v>3.97</v>
      </c>
    </row>
    <row r="115" spans="1:318" x14ac:dyDescent="0.25">
      <c r="A115">
        <v>113</v>
      </c>
      <c r="B115" s="1">
        <v>43862</v>
      </c>
      <c r="C115">
        <v>1165.1300000000001</v>
      </c>
      <c r="D115">
        <v>1176.06</v>
      </c>
      <c r="E115">
        <v>1228.27</v>
      </c>
      <c r="F115">
        <v>1295.8</v>
      </c>
      <c r="G115">
        <v>1144.8900000000001</v>
      </c>
      <c r="H115">
        <v>1228.4000000000001</v>
      </c>
      <c r="I115">
        <v>1163.8499999999999</v>
      </c>
      <c r="J115">
        <v>1137.3900000000001</v>
      </c>
      <c r="K115">
        <v>1193.1600000000001</v>
      </c>
      <c r="L115">
        <v>1076.4000000000001</v>
      </c>
      <c r="M115">
        <v>1125.17</v>
      </c>
      <c r="N115">
        <v>1103.18</v>
      </c>
      <c r="O115">
        <v>1082.3599999999999</v>
      </c>
      <c r="P115">
        <v>1041.98</v>
      </c>
      <c r="Q115">
        <v>1110.47</v>
      </c>
      <c r="R115">
        <v>1046.0899999999999</v>
      </c>
      <c r="S115">
        <v>1048.3699999999999</v>
      </c>
      <c r="T115">
        <v>1002.55</v>
      </c>
      <c r="U115">
        <v>1073.0899999999999</v>
      </c>
      <c r="V115">
        <v>1213.94</v>
      </c>
      <c r="W115">
        <v>1121.48</v>
      </c>
      <c r="X115">
        <v>1056.8900000000001</v>
      </c>
      <c r="Y115">
        <v>1292.22</v>
      </c>
      <c r="Z115">
        <v>1250.82</v>
      </c>
      <c r="AA115">
        <v>1225.25</v>
      </c>
      <c r="AB115">
        <v>1188.31</v>
      </c>
      <c r="AC115">
        <v>1335.54</v>
      </c>
      <c r="AD115">
        <v>1180.99</v>
      </c>
      <c r="AE115">
        <v>1173.73</v>
      </c>
      <c r="AF115">
        <v>1123.99</v>
      </c>
      <c r="AG115">
        <v>1166.51</v>
      </c>
      <c r="AH115">
        <v>1168.83</v>
      </c>
      <c r="AI115">
        <v>1224.33</v>
      </c>
      <c r="AJ115">
        <v>612.61</v>
      </c>
      <c r="AK115">
        <v>657.78</v>
      </c>
      <c r="AL115">
        <v>679.62</v>
      </c>
      <c r="AM115">
        <v>723.82</v>
      </c>
      <c r="AN115">
        <v>633.27</v>
      </c>
      <c r="AO115">
        <v>632</v>
      </c>
      <c r="AP115">
        <v>661.07</v>
      </c>
      <c r="AQ115">
        <v>643.79</v>
      </c>
      <c r="AR115">
        <v>663.98</v>
      </c>
      <c r="AS115">
        <v>592.04</v>
      </c>
      <c r="AT115">
        <v>635.72</v>
      </c>
      <c r="AU115">
        <v>614.55999999999995</v>
      </c>
      <c r="AV115">
        <v>613.64</v>
      </c>
      <c r="AW115">
        <v>584.53</v>
      </c>
      <c r="AX115">
        <v>622.49</v>
      </c>
      <c r="AY115">
        <v>571.05999999999995</v>
      </c>
      <c r="AZ115">
        <v>575.51</v>
      </c>
      <c r="BA115">
        <v>545.05999999999995</v>
      </c>
      <c r="BB115">
        <v>567.83000000000004</v>
      </c>
      <c r="BC115">
        <v>610.78</v>
      </c>
      <c r="BD115">
        <v>603.36</v>
      </c>
      <c r="BE115">
        <v>550.61</v>
      </c>
      <c r="BF115">
        <v>627</v>
      </c>
      <c r="BG115">
        <v>613.6</v>
      </c>
      <c r="BH115">
        <v>607.88</v>
      </c>
      <c r="BI115">
        <v>563</v>
      </c>
      <c r="BJ115">
        <v>645.15</v>
      </c>
      <c r="BK115">
        <v>647.30999999999995</v>
      </c>
      <c r="BL115">
        <v>652.35</v>
      </c>
      <c r="BM115">
        <v>610.12</v>
      </c>
      <c r="BN115">
        <v>651.04999999999995</v>
      </c>
      <c r="BO115">
        <v>652.03</v>
      </c>
      <c r="BP115">
        <v>683.47</v>
      </c>
      <c r="BQ115">
        <v>552.52</v>
      </c>
      <c r="BR115">
        <v>518.28</v>
      </c>
      <c r="BS115">
        <v>548.65</v>
      </c>
      <c r="BT115">
        <v>571.98</v>
      </c>
      <c r="BU115">
        <v>511.62</v>
      </c>
      <c r="BV115">
        <v>596.4</v>
      </c>
      <c r="BW115">
        <v>502.78</v>
      </c>
      <c r="BX115">
        <v>493.6</v>
      </c>
      <c r="BY115">
        <v>529.17999999999995</v>
      </c>
      <c r="BZ115">
        <v>484.36</v>
      </c>
      <c r="CA115">
        <v>489.45</v>
      </c>
      <c r="CB115">
        <v>488.62</v>
      </c>
      <c r="CC115">
        <v>468.72</v>
      </c>
      <c r="CD115">
        <v>457.45</v>
      </c>
      <c r="CE115">
        <v>487.98</v>
      </c>
      <c r="CF115">
        <v>475.03</v>
      </c>
      <c r="CG115">
        <v>472.86</v>
      </c>
      <c r="CH115">
        <v>457.49</v>
      </c>
      <c r="CI115">
        <v>505.26</v>
      </c>
      <c r="CJ115">
        <v>603.16</v>
      </c>
      <c r="CK115">
        <v>518.12</v>
      </c>
      <c r="CL115">
        <v>506.28</v>
      </c>
      <c r="CM115">
        <v>665.22</v>
      </c>
      <c r="CN115">
        <v>637.22</v>
      </c>
      <c r="CO115">
        <v>617.37</v>
      </c>
      <c r="CP115">
        <v>625.30999999999995</v>
      </c>
      <c r="CQ115">
        <v>690.39</v>
      </c>
      <c r="CR115">
        <v>533.67999999999995</v>
      </c>
      <c r="CS115">
        <v>521.38</v>
      </c>
      <c r="CT115">
        <v>513.87</v>
      </c>
      <c r="CU115">
        <v>515.46</v>
      </c>
      <c r="CV115">
        <v>516.79999999999995</v>
      </c>
      <c r="CW115">
        <v>540.86</v>
      </c>
      <c r="CX115">
        <v>583.15</v>
      </c>
      <c r="CY115">
        <v>586.04</v>
      </c>
      <c r="CZ115">
        <v>684.92</v>
      </c>
      <c r="DA115">
        <v>687.76</v>
      </c>
      <c r="DB115">
        <v>560.58000000000004</v>
      </c>
      <c r="DC115">
        <v>510.18</v>
      </c>
      <c r="DD115">
        <v>557.89</v>
      </c>
      <c r="DE115">
        <v>552.49</v>
      </c>
      <c r="DF115">
        <v>627.29999999999995</v>
      </c>
      <c r="DG115">
        <v>581.46</v>
      </c>
      <c r="DH115">
        <v>592.75</v>
      </c>
      <c r="DI115">
        <v>733.11</v>
      </c>
      <c r="DJ115">
        <v>625.14</v>
      </c>
      <c r="DK115">
        <v>525.28</v>
      </c>
      <c r="DL115">
        <v>614.20000000000005</v>
      </c>
      <c r="DM115">
        <v>559.32000000000005</v>
      </c>
      <c r="DN115">
        <v>523.84</v>
      </c>
      <c r="DO115">
        <v>532.74</v>
      </c>
      <c r="DP115">
        <v>568.04</v>
      </c>
      <c r="DQ115">
        <v>581.27</v>
      </c>
      <c r="DR115">
        <v>617.1</v>
      </c>
      <c r="DS115">
        <v>586.21</v>
      </c>
      <c r="DT115">
        <v>588.86</v>
      </c>
      <c r="DU115">
        <v>565.02</v>
      </c>
      <c r="DV115">
        <v>585.94000000000005</v>
      </c>
      <c r="DW115">
        <v>568.21</v>
      </c>
      <c r="DX115">
        <v>723.44</v>
      </c>
      <c r="DY115">
        <v>536.02</v>
      </c>
      <c r="DZ115">
        <v>599.16999999999996</v>
      </c>
      <c r="EA115">
        <v>528.64</v>
      </c>
      <c r="EB115">
        <v>665.47</v>
      </c>
      <c r="EC115">
        <v>617.46</v>
      </c>
      <c r="ED115">
        <v>540.74</v>
      </c>
      <c r="EE115">
        <v>464.09</v>
      </c>
      <c r="EF115">
        <v>486.1</v>
      </c>
      <c r="EG115">
        <v>517.4</v>
      </c>
      <c r="EH115">
        <v>525.80999999999995</v>
      </c>
      <c r="EI115">
        <v>467.54</v>
      </c>
      <c r="EJ115">
        <v>416.01</v>
      </c>
      <c r="EK115">
        <v>492.06</v>
      </c>
      <c r="EL115">
        <v>443.21</v>
      </c>
      <c r="EM115">
        <v>519.49</v>
      </c>
      <c r="EN115">
        <v>456.77</v>
      </c>
      <c r="EO115">
        <v>437.52</v>
      </c>
      <c r="EP115">
        <v>556.65</v>
      </c>
      <c r="EQ115">
        <v>494.07</v>
      </c>
      <c r="ER115">
        <v>412.84</v>
      </c>
      <c r="ES115">
        <v>495.01</v>
      </c>
      <c r="ET115">
        <v>425.73</v>
      </c>
      <c r="EU115">
        <v>426.08</v>
      </c>
      <c r="EV115">
        <v>406.96</v>
      </c>
      <c r="EW115">
        <v>458.82</v>
      </c>
      <c r="EX115">
        <v>463.54</v>
      </c>
      <c r="EY115">
        <v>506.62</v>
      </c>
      <c r="EZ115">
        <v>438.35</v>
      </c>
      <c r="FA115">
        <v>441.93</v>
      </c>
      <c r="FB115">
        <v>451.39</v>
      </c>
      <c r="FC115">
        <v>451.25</v>
      </c>
      <c r="FD115">
        <v>440.4</v>
      </c>
      <c r="FE115">
        <v>535.52</v>
      </c>
      <c r="FF115">
        <v>418.14</v>
      </c>
      <c r="FG115">
        <v>497</v>
      </c>
      <c r="FH115">
        <v>422.3</v>
      </c>
      <c r="FI115">
        <v>569.33000000000004</v>
      </c>
      <c r="FJ115">
        <v>504.38</v>
      </c>
      <c r="FK115">
        <v>453.15</v>
      </c>
      <c r="FL115">
        <v>871.86</v>
      </c>
      <c r="FM115">
        <v>835.54</v>
      </c>
      <c r="FN115">
        <v>1253.6500000000001</v>
      </c>
      <c r="FO115">
        <v>1177.95</v>
      </c>
      <c r="FP115">
        <v>771.56</v>
      </c>
      <c r="FQ115">
        <v>728.65</v>
      </c>
      <c r="FR115">
        <v>699.47</v>
      </c>
      <c r="FS115">
        <v>854.8</v>
      </c>
      <c r="FT115">
        <v>950.7</v>
      </c>
      <c r="FU115">
        <v>936.81</v>
      </c>
      <c r="FV115">
        <v>1211.79</v>
      </c>
      <c r="FW115">
        <v>1287.01</v>
      </c>
      <c r="FX115">
        <v>1061.6099999999999</v>
      </c>
      <c r="FY115">
        <v>851.19</v>
      </c>
      <c r="FZ115">
        <v>952.81</v>
      </c>
      <c r="GA115">
        <v>948.93</v>
      </c>
      <c r="GB115">
        <v>754.85</v>
      </c>
      <c r="GC115">
        <v>920.4</v>
      </c>
      <c r="GD115">
        <v>825.89</v>
      </c>
      <c r="GE115">
        <v>842.03</v>
      </c>
      <c r="GF115">
        <v>891.53</v>
      </c>
      <c r="GG115">
        <v>976.26</v>
      </c>
      <c r="GH115">
        <v>909.62</v>
      </c>
      <c r="GI115">
        <v>806.45</v>
      </c>
      <c r="GJ115">
        <v>902.96</v>
      </c>
      <c r="GK115">
        <v>833.26</v>
      </c>
      <c r="GL115">
        <v>1148.42</v>
      </c>
      <c r="GM115">
        <v>864.06</v>
      </c>
      <c r="GN115">
        <v>860.8</v>
      </c>
      <c r="GO115">
        <v>790.8</v>
      </c>
      <c r="GP115">
        <v>883.56</v>
      </c>
      <c r="GQ115">
        <v>938.76</v>
      </c>
      <c r="GR115">
        <v>759.52</v>
      </c>
      <c r="GS115">
        <v>0.25</v>
      </c>
      <c r="GT115">
        <v>0.03</v>
      </c>
      <c r="GU115">
        <v>0.15</v>
      </c>
      <c r="GV115">
        <v>0.26</v>
      </c>
      <c r="GW115">
        <v>-7.0000000000000007E-2</v>
      </c>
      <c r="GX115">
        <v>-0.1</v>
      </c>
      <c r="GY115">
        <v>0.02</v>
      </c>
      <c r="GZ115">
        <v>-0.11</v>
      </c>
      <c r="HA115">
        <v>0.23</v>
      </c>
      <c r="HB115">
        <v>0.36</v>
      </c>
      <c r="HC115">
        <v>0.34</v>
      </c>
      <c r="HD115">
        <v>0.18</v>
      </c>
      <c r="HE115">
        <v>0.34</v>
      </c>
      <c r="HF115">
        <v>0.04</v>
      </c>
      <c r="HG115">
        <v>0.09</v>
      </c>
      <c r="HH115">
        <v>0.34</v>
      </c>
      <c r="HI115">
        <v>0.19</v>
      </c>
      <c r="HJ115">
        <v>0.48</v>
      </c>
      <c r="HK115">
        <v>0.56999999999999995</v>
      </c>
      <c r="HL115">
        <v>0.25</v>
      </c>
      <c r="HM115">
        <v>0.38</v>
      </c>
      <c r="HN115">
        <v>0.54</v>
      </c>
      <c r="HO115">
        <v>0.04</v>
      </c>
      <c r="HP115">
        <v>0.25</v>
      </c>
      <c r="HQ115">
        <v>0.16</v>
      </c>
      <c r="HR115">
        <v>-0.06</v>
      </c>
      <c r="HS115">
        <v>0.43</v>
      </c>
      <c r="HT115">
        <v>0.24</v>
      </c>
      <c r="HU115">
        <v>0.23</v>
      </c>
      <c r="HV115">
        <v>0.48</v>
      </c>
      <c r="HW115">
        <v>0.26</v>
      </c>
      <c r="HX115">
        <v>0.44</v>
      </c>
      <c r="HY115">
        <v>-0.25</v>
      </c>
      <c r="HZ115">
        <v>0.55000000000000004</v>
      </c>
      <c r="IA115">
        <v>0.56999999999999995</v>
      </c>
      <c r="IB115">
        <v>0.55000000000000004</v>
      </c>
      <c r="IC115">
        <v>0.62</v>
      </c>
      <c r="ID115">
        <v>-0.02</v>
      </c>
      <c r="IE115">
        <v>0.34</v>
      </c>
      <c r="IF115">
        <v>0.76</v>
      </c>
      <c r="IG115">
        <v>0.47</v>
      </c>
      <c r="IH115">
        <v>1.44</v>
      </c>
      <c r="II115">
        <v>0.82</v>
      </c>
      <c r="IJ115">
        <v>0.88</v>
      </c>
      <c r="IK115">
        <v>0.14000000000000001</v>
      </c>
      <c r="IL115">
        <v>1.52</v>
      </c>
      <c r="IM115">
        <v>0.15</v>
      </c>
      <c r="IN115">
        <v>0.81</v>
      </c>
      <c r="IO115">
        <v>1.01</v>
      </c>
      <c r="IP115">
        <v>0.38</v>
      </c>
      <c r="IQ115">
        <v>1.48</v>
      </c>
      <c r="IR115">
        <v>0.51</v>
      </c>
      <c r="IS115">
        <v>0.42</v>
      </c>
      <c r="IT115">
        <v>0.86</v>
      </c>
      <c r="IU115">
        <v>0.54</v>
      </c>
      <c r="IV115">
        <v>0.25</v>
      </c>
      <c r="IW115">
        <v>0.24</v>
      </c>
      <c r="IX115">
        <v>0.21</v>
      </c>
      <c r="IY115">
        <v>-0.18</v>
      </c>
      <c r="IZ115">
        <v>0.34</v>
      </c>
      <c r="JA115">
        <v>0.73</v>
      </c>
      <c r="JB115">
        <v>0.68</v>
      </c>
      <c r="JC115">
        <v>0.56000000000000005</v>
      </c>
      <c r="JD115">
        <v>1.65</v>
      </c>
      <c r="JE115">
        <v>0.71</v>
      </c>
      <c r="JF115">
        <v>-0.49</v>
      </c>
      <c r="JG115">
        <v>3.95</v>
      </c>
      <c r="JH115">
        <v>4.5999999999999996</v>
      </c>
      <c r="JI115">
        <v>5.59</v>
      </c>
      <c r="JJ115">
        <v>4.78</v>
      </c>
      <c r="JK115">
        <v>5.42</v>
      </c>
      <c r="JL115">
        <v>4.4400000000000004</v>
      </c>
      <c r="JM115">
        <v>4.29</v>
      </c>
      <c r="JN115">
        <v>4.71</v>
      </c>
      <c r="JO115">
        <v>2.77</v>
      </c>
      <c r="JP115">
        <v>3.44</v>
      </c>
      <c r="JQ115">
        <v>5.38</v>
      </c>
      <c r="JR115">
        <v>2.48</v>
      </c>
      <c r="JS115">
        <v>3.87</v>
      </c>
      <c r="JT115">
        <v>0.72</v>
      </c>
      <c r="JU115">
        <v>2.1800000000000002</v>
      </c>
      <c r="JV115">
        <v>3.31</v>
      </c>
      <c r="JW115">
        <v>2.21</v>
      </c>
      <c r="JX115">
        <v>2.04</v>
      </c>
      <c r="JY115">
        <v>3.67</v>
      </c>
      <c r="JZ115">
        <v>3.67</v>
      </c>
      <c r="KA115">
        <v>4.74</v>
      </c>
      <c r="KB115">
        <v>3.97</v>
      </c>
      <c r="KC115">
        <v>4.3600000000000003</v>
      </c>
      <c r="KD115">
        <v>2.78</v>
      </c>
      <c r="KE115">
        <v>5.4</v>
      </c>
      <c r="KF115">
        <v>4.76</v>
      </c>
      <c r="KG115">
        <v>6.32</v>
      </c>
      <c r="KH115">
        <v>5.47</v>
      </c>
      <c r="KI115">
        <v>4.0199999999999996</v>
      </c>
      <c r="KJ115">
        <v>2.65</v>
      </c>
      <c r="KK115">
        <v>2.85</v>
      </c>
      <c r="KL115">
        <v>6.17</v>
      </c>
      <c r="KM115">
        <v>3.61</v>
      </c>
    </row>
    <row r="116" spans="1:318" x14ac:dyDescent="0.25">
      <c r="A116">
        <v>114</v>
      </c>
      <c r="B116" s="1">
        <v>43891</v>
      </c>
      <c r="C116">
        <v>1169.1500000000001</v>
      </c>
      <c r="D116">
        <v>1179.6199999999999</v>
      </c>
      <c r="E116">
        <v>1235.32</v>
      </c>
      <c r="F116">
        <v>1297.3</v>
      </c>
      <c r="G116">
        <v>1147.06</v>
      </c>
      <c r="H116">
        <v>1226.3399999999999</v>
      </c>
      <c r="I116">
        <v>1164.98</v>
      </c>
      <c r="J116">
        <v>1166.26</v>
      </c>
      <c r="K116">
        <v>1193.31</v>
      </c>
      <c r="L116">
        <v>1083.8599999999999</v>
      </c>
      <c r="M116">
        <v>1126.58</v>
      </c>
      <c r="N116">
        <v>1104.46</v>
      </c>
      <c r="O116">
        <v>1082.07</v>
      </c>
      <c r="P116">
        <v>1047.21</v>
      </c>
      <c r="Q116">
        <v>1110.8599999999999</v>
      </c>
      <c r="R116">
        <v>1046.1600000000001</v>
      </c>
      <c r="S116">
        <v>1051.53</v>
      </c>
      <c r="T116">
        <v>1002.65</v>
      </c>
      <c r="U116">
        <v>1097.5999999999999</v>
      </c>
      <c r="V116">
        <v>1216.75</v>
      </c>
      <c r="W116">
        <v>1123</v>
      </c>
      <c r="X116">
        <v>1057.0999999999999</v>
      </c>
      <c r="Y116">
        <v>1295.77</v>
      </c>
      <c r="Z116">
        <v>1254.32</v>
      </c>
      <c r="AA116">
        <v>1226.42</v>
      </c>
      <c r="AB116">
        <v>1191</v>
      </c>
      <c r="AC116">
        <v>1335.5</v>
      </c>
      <c r="AD116">
        <v>1180.74</v>
      </c>
      <c r="AE116">
        <v>1175.45</v>
      </c>
      <c r="AF116">
        <v>1123.9000000000001</v>
      </c>
      <c r="AG116">
        <v>1172.57</v>
      </c>
      <c r="AH116">
        <v>1165.3800000000001</v>
      </c>
      <c r="AI116">
        <v>1228.7</v>
      </c>
      <c r="AJ116">
        <v>613.80999999999995</v>
      </c>
      <c r="AK116">
        <v>659.74</v>
      </c>
      <c r="AL116">
        <v>686.67</v>
      </c>
      <c r="AM116">
        <v>725.32</v>
      </c>
      <c r="AN116">
        <v>635.44000000000005</v>
      </c>
      <c r="AO116">
        <v>629.94000000000005</v>
      </c>
      <c r="AP116">
        <v>662.18</v>
      </c>
      <c r="AQ116">
        <v>650.12</v>
      </c>
      <c r="AR116">
        <v>664.13</v>
      </c>
      <c r="AS116">
        <v>593.33000000000004</v>
      </c>
      <c r="AT116">
        <v>635.91999999999996</v>
      </c>
      <c r="AU116">
        <v>615.78</v>
      </c>
      <c r="AV116">
        <v>613.25</v>
      </c>
      <c r="AW116">
        <v>589.13</v>
      </c>
      <c r="AX116">
        <v>622.88</v>
      </c>
      <c r="AY116">
        <v>571.13</v>
      </c>
      <c r="AZ116">
        <v>578</v>
      </c>
      <c r="BA116">
        <v>544.77</v>
      </c>
      <c r="BB116">
        <v>570.91999999999996</v>
      </c>
      <c r="BC116">
        <v>610.91999999999996</v>
      </c>
      <c r="BD116">
        <v>594.99</v>
      </c>
      <c r="BE116">
        <v>550.47</v>
      </c>
      <c r="BF116">
        <v>631.55999999999995</v>
      </c>
      <c r="BG116">
        <v>617.1</v>
      </c>
      <c r="BH116">
        <v>613.69000000000005</v>
      </c>
      <c r="BI116">
        <v>576.83000000000004</v>
      </c>
      <c r="BJ116">
        <v>643.26</v>
      </c>
      <c r="BK116">
        <v>647.05999999999995</v>
      </c>
      <c r="BL116">
        <v>650.64</v>
      </c>
      <c r="BM116">
        <v>608.23</v>
      </c>
      <c r="BN116">
        <v>657.11</v>
      </c>
      <c r="BO116">
        <v>638.62</v>
      </c>
      <c r="BP116">
        <v>687.84</v>
      </c>
      <c r="BQ116">
        <v>555.34</v>
      </c>
      <c r="BR116">
        <v>519.88</v>
      </c>
      <c r="BS116">
        <v>548.65</v>
      </c>
      <c r="BT116">
        <v>571.98</v>
      </c>
      <c r="BU116">
        <v>511.62</v>
      </c>
      <c r="BV116">
        <v>596.4</v>
      </c>
      <c r="BW116">
        <v>502.8</v>
      </c>
      <c r="BX116">
        <v>516.14</v>
      </c>
      <c r="BY116">
        <v>529.17999999999995</v>
      </c>
      <c r="BZ116">
        <v>490.53</v>
      </c>
      <c r="CA116">
        <v>490.66</v>
      </c>
      <c r="CB116">
        <v>488.68</v>
      </c>
      <c r="CC116">
        <v>468.82</v>
      </c>
      <c r="CD116">
        <v>458.08</v>
      </c>
      <c r="CE116">
        <v>487.98</v>
      </c>
      <c r="CF116">
        <v>475.03</v>
      </c>
      <c r="CG116">
        <v>473.53</v>
      </c>
      <c r="CH116">
        <v>457.88</v>
      </c>
      <c r="CI116">
        <v>526.67999999999995</v>
      </c>
      <c r="CJ116">
        <v>605.83000000000004</v>
      </c>
      <c r="CK116">
        <v>528.01</v>
      </c>
      <c r="CL116">
        <v>506.63</v>
      </c>
      <c r="CM116">
        <v>664.21</v>
      </c>
      <c r="CN116">
        <v>637.22</v>
      </c>
      <c r="CO116">
        <v>612.73</v>
      </c>
      <c r="CP116">
        <v>614.16999999999996</v>
      </c>
      <c r="CQ116">
        <v>692.24</v>
      </c>
      <c r="CR116">
        <v>533.67999999999995</v>
      </c>
      <c r="CS116">
        <v>524.80999999999995</v>
      </c>
      <c r="CT116">
        <v>515.66999999999996</v>
      </c>
      <c r="CU116">
        <v>515.46</v>
      </c>
      <c r="CV116">
        <v>526.76</v>
      </c>
      <c r="CW116">
        <v>540.86</v>
      </c>
      <c r="CX116">
        <v>585.19000000000005</v>
      </c>
      <c r="CY116">
        <v>587.79999999999995</v>
      </c>
      <c r="CZ116">
        <v>688.83</v>
      </c>
      <c r="DA116">
        <v>688.58</v>
      </c>
      <c r="DB116">
        <v>561.65</v>
      </c>
      <c r="DC116">
        <v>509.32</v>
      </c>
      <c r="DD116">
        <v>558.45000000000005</v>
      </c>
      <c r="DE116">
        <v>566.53</v>
      </c>
      <c r="DF116">
        <v>627.36</v>
      </c>
      <c r="DG116">
        <v>585.48</v>
      </c>
      <c r="DH116">
        <v>593.52</v>
      </c>
      <c r="DI116">
        <v>733.99</v>
      </c>
      <c r="DJ116">
        <v>624.95000000000005</v>
      </c>
      <c r="DK116">
        <v>527.9</v>
      </c>
      <c r="DL116">
        <v>614.45000000000005</v>
      </c>
      <c r="DM116">
        <v>559.38</v>
      </c>
      <c r="DN116">
        <v>525.41</v>
      </c>
      <c r="DO116">
        <v>532.79999999999995</v>
      </c>
      <c r="DP116">
        <v>580.99</v>
      </c>
      <c r="DQ116">
        <v>582.61</v>
      </c>
      <c r="DR116">
        <v>617.96</v>
      </c>
      <c r="DS116">
        <v>586.33000000000004</v>
      </c>
      <c r="DT116">
        <v>590.45000000000005</v>
      </c>
      <c r="DU116">
        <v>566.6</v>
      </c>
      <c r="DV116">
        <v>586.53</v>
      </c>
      <c r="DW116">
        <v>569.51</v>
      </c>
      <c r="DX116">
        <v>723.44</v>
      </c>
      <c r="DY116">
        <v>535.91</v>
      </c>
      <c r="DZ116">
        <v>600.07000000000005</v>
      </c>
      <c r="EA116">
        <v>528.58000000000004</v>
      </c>
      <c r="EB116">
        <v>668.93</v>
      </c>
      <c r="EC116">
        <v>615.61</v>
      </c>
      <c r="ED116">
        <v>542.67999999999995</v>
      </c>
      <c r="EE116">
        <v>465.02</v>
      </c>
      <c r="EF116">
        <v>487.56</v>
      </c>
      <c r="EG116">
        <v>522.78</v>
      </c>
      <c r="EH116">
        <v>526.91999999999996</v>
      </c>
      <c r="EI116">
        <v>469.13</v>
      </c>
      <c r="EJ116">
        <v>414.63</v>
      </c>
      <c r="EK116">
        <v>492.9</v>
      </c>
      <c r="EL116">
        <v>447.55</v>
      </c>
      <c r="EM116">
        <v>519.6</v>
      </c>
      <c r="EN116">
        <v>457.78</v>
      </c>
      <c r="EO116">
        <v>437.65</v>
      </c>
      <c r="EP116">
        <v>557.76</v>
      </c>
      <c r="EQ116">
        <v>493.77</v>
      </c>
      <c r="ER116">
        <v>416.11</v>
      </c>
      <c r="ES116">
        <v>495.31</v>
      </c>
      <c r="ET116">
        <v>425.77</v>
      </c>
      <c r="EU116">
        <v>427.91</v>
      </c>
      <c r="EV116">
        <v>406.76</v>
      </c>
      <c r="EW116">
        <v>461.3</v>
      </c>
      <c r="EX116">
        <v>463.64</v>
      </c>
      <c r="EY116">
        <v>499.57</v>
      </c>
      <c r="EZ116">
        <v>438.26</v>
      </c>
      <c r="FA116">
        <v>445.15</v>
      </c>
      <c r="FB116">
        <v>453.96</v>
      </c>
      <c r="FC116">
        <v>455.58</v>
      </c>
      <c r="FD116">
        <v>451.23</v>
      </c>
      <c r="FE116">
        <v>533.97</v>
      </c>
      <c r="FF116">
        <v>417.97</v>
      </c>
      <c r="FG116">
        <v>495.71</v>
      </c>
      <c r="FH116">
        <v>420.99</v>
      </c>
      <c r="FI116">
        <v>574.63</v>
      </c>
      <c r="FJ116">
        <v>493.99</v>
      </c>
      <c r="FK116">
        <v>456.05</v>
      </c>
      <c r="FL116">
        <v>876.3</v>
      </c>
      <c r="FM116">
        <v>838.13</v>
      </c>
      <c r="FN116">
        <v>1253.6500000000001</v>
      </c>
      <c r="FO116">
        <v>1177.95</v>
      </c>
      <c r="FP116">
        <v>771.56</v>
      </c>
      <c r="FQ116">
        <v>728.65</v>
      </c>
      <c r="FR116">
        <v>699.47</v>
      </c>
      <c r="FS116">
        <v>893.87</v>
      </c>
      <c r="FT116">
        <v>950.7</v>
      </c>
      <c r="FU116">
        <v>948.71</v>
      </c>
      <c r="FV116">
        <v>1214.82</v>
      </c>
      <c r="FW116">
        <v>1287.1400000000001</v>
      </c>
      <c r="FX116">
        <v>1061.82</v>
      </c>
      <c r="FY116">
        <v>852.38</v>
      </c>
      <c r="FZ116">
        <v>952.81</v>
      </c>
      <c r="GA116">
        <v>948.93</v>
      </c>
      <c r="GB116">
        <v>755.9</v>
      </c>
      <c r="GC116">
        <v>921.23</v>
      </c>
      <c r="GD116">
        <v>860.91</v>
      </c>
      <c r="GE116">
        <v>845.73</v>
      </c>
      <c r="GF116">
        <v>908.56</v>
      </c>
      <c r="GG116">
        <v>976.95</v>
      </c>
      <c r="GH116">
        <v>908.25</v>
      </c>
      <c r="GI116">
        <v>806.45</v>
      </c>
      <c r="GJ116">
        <v>896.19</v>
      </c>
      <c r="GK116">
        <v>818.43</v>
      </c>
      <c r="GL116">
        <v>1151.52</v>
      </c>
      <c r="GM116">
        <v>864.06</v>
      </c>
      <c r="GN116">
        <v>866.48</v>
      </c>
      <c r="GO116">
        <v>793.57</v>
      </c>
      <c r="GP116">
        <v>883.56</v>
      </c>
      <c r="GQ116">
        <v>956.88</v>
      </c>
      <c r="GR116">
        <v>759.52</v>
      </c>
      <c r="GS116">
        <v>0.35</v>
      </c>
      <c r="GT116">
        <v>0.3</v>
      </c>
      <c r="GU116">
        <v>0.56999999999999995</v>
      </c>
      <c r="GV116">
        <v>0.12</v>
      </c>
      <c r="GW116">
        <v>0.19</v>
      </c>
      <c r="GX116">
        <v>-0.17</v>
      </c>
      <c r="GY116">
        <v>0.1</v>
      </c>
      <c r="GZ116">
        <v>2.54</v>
      </c>
      <c r="HA116">
        <v>0.01</v>
      </c>
      <c r="HB116">
        <v>0.69</v>
      </c>
      <c r="HC116">
        <v>0.13</v>
      </c>
      <c r="HD116">
        <v>0.12</v>
      </c>
      <c r="HE116">
        <v>-0.03</v>
      </c>
      <c r="HF116">
        <v>0.5</v>
      </c>
      <c r="HG116">
        <v>0.04</v>
      </c>
      <c r="HH116">
        <v>0.01</v>
      </c>
      <c r="HI116">
        <v>0.3</v>
      </c>
      <c r="HJ116">
        <v>0.01</v>
      </c>
      <c r="HK116">
        <v>2.2799999999999998</v>
      </c>
      <c r="HL116">
        <v>0.23</v>
      </c>
      <c r="HM116">
        <v>0.14000000000000001</v>
      </c>
      <c r="HN116">
        <v>0.02</v>
      </c>
      <c r="HO116">
        <v>0.27</v>
      </c>
      <c r="HP116">
        <v>0.28000000000000003</v>
      </c>
      <c r="HQ116">
        <v>0.1</v>
      </c>
      <c r="HR116">
        <v>0.23</v>
      </c>
      <c r="HS116">
        <v>0</v>
      </c>
      <c r="HT116">
        <v>-0.02</v>
      </c>
      <c r="HU116">
        <v>0.15</v>
      </c>
      <c r="HV116">
        <v>-0.01</v>
      </c>
      <c r="HW116">
        <v>0.52</v>
      </c>
      <c r="HX116">
        <v>-0.3</v>
      </c>
      <c r="HY116">
        <v>0.36</v>
      </c>
      <c r="HZ116">
        <v>0.9</v>
      </c>
      <c r="IA116">
        <v>0.87</v>
      </c>
      <c r="IB116">
        <v>1.1200000000000001</v>
      </c>
      <c r="IC116">
        <v>0.74</v>
      </c>
      <c r="ID116">
        <v>0.17</v>
      </c>
      <c r="IE116">
        <v>0.17</v>
      </c>
      <c r="IF116">
        <v>0.86</v>
      </c>
      <c r="IG116">
        <v>3.02</v>
      </c>
      <c r="IH116">
        <v>1.45</v>
      </c>
      <c r="II116">
        <v>1.52</v>
      </c>
      <c r="IJ116">
        <v>1.01</v>
      </c>
      <c r="IK116">
        <v>0.26</v>
      </c>
      <c r="IL116">
        <v>1.49</v>
      </c>
      <c r="IM116">
        <v>0.65</v>
      </c>
      <c r="IN116">
        <v>0.85</v>
      </c>
      <c r="IO116">
        <v>1.02</v>
      </c>
      <c r="IP116">
        <v>0.68</v>
      </c>
      <c r="IQ116">
        <v>1.49</v>
      </c>
      <c r="IR116">
        <v>2.8</v>
      </c>
      <c r="IS116">
        <v>0.65</v>
      </c>
      <c r="IT116">
        <v>1</v>
      </c>
      <c r="IU116">
        <v>0.56000000000000005</v>
      </c>
      <c r="IV116">
        <v>0.52</v>
      </c>
      <c r="IW116">
        <v>0.52</v>
      </c>
      <c r="IX116">
        <v>0.31</v>
      </c>
      <c r="IY116">
        <v>0.05</v>
      </c>
      <c r="IZ116">
        <v>0.34</v>
      </c>
      <c r="JA116">
        <v>0.71</v>
      </c>
      <c r="JB116">
        <v>0.83</v>
      </c>
      <c r="JC116">
        <v>0.55000000000000004</v>
      </c>
      <c r="JD116">
        <v>2.1800000000000002</v>
      </c>
      <c r="JE116">
        <v>0.41</v>
      </c>
      <c r="JF116">
        <v>-0.13</v>
      </c>
      <c r="JG116">
        <v>3.77</v>
      </c>
      <c r="JH116">
        <v>4.47</v>
      </c>
      <c r="JI116">
        <v>6.11</v>
      </c>
      <c r="JJ116">
        <v>4.55</v>
      </c>
      <c r="JK116">
        <v>5.19</v>
      </c>
      <c r="JL116">
        <v>3.46</v>
      </c>
      <c r="JM116">
        <v>3.84</v>
      </c>
      <c r="JN116">
        <v>7.31</v>
      </c>
      <c r="JO116">
        <v>2.46</v>
      </c>
      <c r="JP116">
        <v>3.65</v>
      </c>
      <c r="JQ116">
        <v>5.59</v>
      </c>
      <c r="JR116">
        <v>2.46</v>
      </c>
      <c r="JS116">
        <v>4.21</v>
      </c>
      <c r="JT116">
        <v>0.83</v>
      </c>
      <c r="JU116">
        <v>2.2599999999999998</v>
      </c>
      <c r="JV116">
        <v>3.14</v>
      </c>
      <c r="JW116">
        <v>2.02</v>
      </c>
      <c r="JX116">
        <v>2.02</v>
      </c>
      <c r="JY116">
        <v>4.2300000000000004</v>
      </c>
      <c r="JZ116">
        <v>3.32</v>
      </c>
      <c r="KA116">
        <v>4.2</v>
      </c>
      <c r="KB116">
        <v>3.55</v>
      </c>
      <c r="KC116">
        <v>4.13</v>
      </c>
      <c r="KD116">
        <v>2.5</v>
      </c>
      <c r="KE116">
        <v>4.6399999999999997</v>
      </c>
      <c r="KF116">
        <v>4.05</v>
      </c>
      <c r="KG116">
        <v>5.32</v>
      </c>
      <c r="KH116">
        <v>4.9000000000000004</v>
      </c>
      <c r="KI116">
        <v>4.07</v>
      </c>
      <c r="KJ116">
        <v>2.97</v>
      </c>
      <c r="KK116">
        <v>3.21</v>
      </c>
      <c r="KL116">
        <v>5.57</v>
      </c>
      <c r="KM116">
        <v>3.93</v>
      </c>
    </row>
    <row r="117" spans="1:318" x14ac:dyDescent="0.25">
      <c r="A117">
        <v>115</v>
      </c>
      <c r="B117" s="1">
        <v>43922</v>
      </c>
      <c r="C117">
        <v>1172.05</v>
      </c>
      <c r="D117">
        <v>1179.6600000000001</v>
      </c>
      <c r="E117">
        <v>1237.33</v>
      </c>
      <c r="F117">
        <v>1296.8800000000001</v>
      </c>
      <c r="G117">
        <v>1147.42</v>
      </c>
      <c r="H117">
        <v>1225.1600000000001</v>
      </c>
      <c r="I117">
        <v>1161.32</v>
      </c>
      <c r="J117">
        <v>1176.56</v>
      </c>
      <c r="K117">
        <v>1203.28</v>
      </c>
      <c r="L117">
        <v>1086.49</v>
      </c>
      <c r="M117">
        <v>1127.3699999999999</v>
      </c>
      <c r="N117">
        <v>1105.0899999999999</v>
      </c>
      <c r="O117">
        <v>1085.8599999999999</v>
      </c>
      <c r="P117">
        <v>1054.6600000000001</v>
      </c>
      <c r="Q117">
        <v>1119.3499999999999</v>
      </c>
      <c r="R117">
        <v>1049.1300000000001</v>
      </c>
      <c r="S117">
        <v>1053.07</v>
      </c>
      <c r="T117">
        <v>1000.93</v>
      </c>
      <c r="U117">
        <v>1098.8399999999999</v>
      </c>
      <c r="V117">
        <v>1221.51</v>
      </c>
      <c r="W117">
        <v>1124.46</v>
      </c>
      <c r="X117">
        <v>1057.42</v>
      </c>
      <c r="Y117">
        <v>1320.2</v>
      </c>
      <c r="Z117">
        <v>1253.6099999999999</v>
      </c>
      <c r="AA117">
        <v>1228.32</v>
      </c>
      <c r="AB117">
        <v>1190.3699999999999</v>
      </c>
      <c r="AC117">
        <v>1338.08</v>
      </c>
      <c r="AD117">
        <v>1186.25</v>
      </c>
      <c r="AE117">
        <v>1175.8399999999999</v>
      </c>
      <c r="AF117">
        <v>1124.55</v>
      </c>
      <c r="AG117">
        <v>1172.56</v>
      </c>
      <c r="AH117">
        <v>1167.3699999999999</v>
      </c>
      <c r="AI117">
        <v>1227.27</v>
      </c>
      <c r="AJ117">
        <v>614.38</v>
      </c>
      <c r="AK117">
        <v>659.52</v>
      </c>
      <c r="AL117">
        <v>688.68</v>
      </c>
      <c r="AM117">
        <v>724.9</v>
      </c>
      <c r="AN117">
        <v>635.79999999999995</v>
      </c>
      <c r="AO117">
        <v>628.76</v>
      </c>
      <c r="AP117">
        <v>658.52</v>
      </c>
      <c r="AQ117">
        <v>657.97</v>
      </c>
      <c r="AR117">
        <v>672.97</v>
      </c>
      <c r="AS117">
        <v>594.97</v>
      </c>
      <c r="AT117">
        <v>636.58000000000004</v>
      </c>
      <c r="AU117">
        <v>616.41</v>
      </c>
      <c r="AV117">
        <v>618.02</v>
      </c>
      <c r="AW117">
        <v>589.38</v>
      </c>
      <c r="AX117">
        <v>621.33000000000004</v>
      </c>
      <c r="AY117">
        <v>574.1</v>
      </c>
      <c r="AZ117">
        <v>578.66999999999996</v>
      </c>
      <c r="BA117">
        <v>543.04999999999995</v>
      </c>
      <c r="BB117">
        <v>572.16</v>
      </c>
      <c r="BC117">
        <v>611.48</v>
      </c>
      <c r="BD117">
        <v>596.45000000000005</v>
      </c>
      <c r="BE117">
        <v>550.79</v>
      </c>
      <c r="BF117">
        <v>634.04999999999995</v>
      </c>
      <c r="BG117">
        <v>616.39</v>
      </c>
      <c r="BH117">
        <v>610.32000000000005</v>
      </c>
      <c r="BI117">
        <v>565.05999999999995</v>
      </c>
      <c r="BJ117">
        <v>645.52</v>
      </c>
      <c r="BK117">
        <v>652.37</v>
      </c>
      <c r="BL117">
        <v>653.71</v>
      </c>
      <c r="BM117">
        <v>608.88</v>
      </c>
      <c r="BN117">
        <v>655.53</v>
      </c>
      <c r="BO117">
        <v>650.57000000000005</v>
      </c>
      <c r="BP117">
        <v>686.41</v>
      </c>
      <c r="BQ117">
        <v>557.66999999999996</v>
      </c>
      <c r="BR117">
        <v>520.14</v>
      </c>
      <c r="BS117">
        <v>548.65</v>
      </c>
      <c r="BT117">
        <v>571.98</v>
      </c>
      <c r="BU117">
        <v>511.62</v>
      </c>
      <c r="BV117">
        <v>596.4</v>
      </c>
      <c r="BW117">
        <v>502.8</v>
      </c>
      <c r="BX117">
        <v>518.59</v>
      </c>
      <c r="BY117">
        <v>530.30999999999995</v>
      </c>
      <c r="BZ117">
        <v>491.52</v>
      </c>
      <c r="CA117">
        <v>490.79</v>
      </c>
      <c r="CB117">
        <v>488.68</v>
      </c>
      <c r="CC117">
        <v>467.84</v>
      </c>
      <c r="CD117">
        <v>465.28</v>
      </c>
      <c r="CE117">
        <v>498.02</v>
      </c>
      <c r="CF117">
        <v>475.03</v>
      </c>
      <c r="CG117">
        <v>474.4</v>
      </c>
      <c r="CH117">
        <v>457.88</v>
      </c>
      <c r="CI117">
        <v>526.67999999999995</v>
      </c>
      <c r="CJ117">
        <v>610.03</v>
      </c>
      <c r="CK117">
        <v>528.01</v>
      </c>
      <c r="CL117">
        <v>506.63</v>
      </c>
      <c r="CM117">
        <v>686.15</v>
      </c>
      <c r="CN117">
        <v>637.22</v>
      </c>
      <c r="CO117">
        <v>618</v>
      </c>
      <c r="CP117">
        <v>625.30999999999995</v>
      </c>
      <c r="CQ117">
        <v>692.56</v>
      </c>
      <c r="CR117">
        <v>533.88</v>
      </c>
      <c r="CS117">
        <v>522.13</v>
      </c>
      <c r="CT117">
        <v>515.66999999999996</v>
      </c>
      <c r="CU117">
        <v>517.03</v>
      </c>
      <c r="CV117">
        <v>516.79999999999995</v>
      </c>
      <c r="CW117">
        <v>540.86</v>
      </c>
      <c r="CX117">
        <v>586.66</v>
      </c>
      <c r="CY117">
        <v>587.79999999999995</v>
      </c>
      <c r="CZ117">
        <v>689.93</v>
      </c>
      <c r="DA117">
        <v>688.38</v>
      </c>
      <c r="DB117">
        <v>561.82000000000005</v>
      </c>
      <c r="DC117">
        <v>508.81</v>
      </c>
      <c r="DD117">
        <v>556.71</v>
      </c>
      <c r="DE117">
        <v>571.51</v>
      </c>
      <c r="DF117">
        <v>632.63</v>
      </c>
      <c r="DG117">
        <v>586.88</v>
      </c>
      <c r="DH117">
        <v>593.94000000000005</v>
      </c>
      <c r="DI117">
        <v>734.43</v>
      </c>
      <c r="DJ117">
        <v>627.14</v>
      </c>
      <c r="DK117">
        <v>531.65</v>
      </c>
      <c r="DL117">
        <v>619.12</v>
      </c>
      <c r="DM117">
        <v>560.94000000000005</v>
      </c>
      <c r="DN117">
        <v>526.20000000000005</v>
      </c>
      <c r="DO117">
        <v>531.89</v>
      </c>
      <c r="DP117">
        <v>581.63</v>
      </c>
      <c r="DQ117">
        <v>584.88</v>
      </c>
      <c r="DR117">
        <v>618.77</v>
      </c>
      <c r="DS117">
        <v>586.51</v>
      </c>
      <c r="DT117">
        <v>601.61</v>
      </c>
      <c r="DU117">
        <v>566.26</v>
      </c>
      <c r="DV117">
        <v>587.41</v>
      </c>
      <c r="DW117">
        <v>569.23</v>
      </c>
      <c r="DX117">
        <v>724.82</v>
      </c>
      <c r="DY117">
        <v>538.42999999999995</v>
      </c>
      <c r="DZ117">
        <v>600.25</v>
      </c>
      <c r="EA117">
        <v>528.9</v>
      </c>
      <c r="EB117">
        <v>668.93</v>
      </c>
      <c r="EC117">
        <v>616.66</v>
      </c>
      <c r="ED117">
        <v>542.03</v>
      </c>
      <c r="EE117">
        <v>465.44</v>
      </c>
      <c r="EF117">
        <v>487.41</v>
      </c>
      <c r="EG117">
        <v>524.29999999999995</v>
      </c>
      <c r="EH117">
        <v>526.6</v>
      </c>
      <c r="EI117">
        <v>469.41</v>
      </c>
      <c r="EJ117">
        <v>413.85</v>
      </c>
      <c r="EK117">
        <v>490.19</v>
      </c>
      <c r="EL117">
        <v>452.96</v>
      </c>
      <c r="EM117">
        <v>526.51</v>
      </c>
      <c r="EN117">
        <v>459.06</v>
      </c>
      <c r="EO117">
        <v>438.08</v>
      </c>
      <c r="EP117">
        <v>558.32000000000005</v>
      </c>
      <c r="EQ117">
        <v>497.62</v>
      </c>
      <c r="ER117">
        <v>416.27</v>
      </c>
      <c r="ES117">
        <v>494.07</v>
      </c>
      <c r="ET117">
        <v>427.98</v>
      </c>
      <c r="EU117">
        <v>428.42</v>
      </c>
      <c r="EV117">
        <v>405.46</v>
      </c>
      <c r="EW117">
        <v>462.31</v>
      </c>
      <c r="EX117">
        <v>464.05</v>
      </c>
      <c r="EY117">
        <v>500.82</v>
      </c>
      <c r="EZ117">
        <v>438.52</v>
      </c>
      <c r="FA117">
        <v>446.89</v>
      </c>
      <c r="FB117">
        <v>453.46</v>
      </c>
      <c r="FC117">
        <v>453.08</v>
      </c>
      <c r="FD117">
        <v>442.03</v>
      </c>
      <c r="FE117">
        <v>535.84</v>
      </c>
      <c r="FF117">
        <v>421.4</v>
      </c>
      <c r="FG117">
        <v>498.04</v>
      </c>
      <c r="FH117">
        <v>421.45</v>
      </c>
      <c r="FI117">
        <v>573.25</v>
      </c>
      <c r="FJ117">
        <v>503.22</v>
      </c>
      <c r="FK117">
        <v>455.09</v>
      </c>
      <c r="FL117">
        <v>879.98</v>
      </c>
      <c r="FM117">
        <v>838.55</v>
      </c>
      <c r="FN117">
        <v>1253.6500000000001</v>
      </c>
      <c r="FO117">
        <v>1177.95</v>
      </c>
      <c r="FP117">
        <v>771.56</v>
      </c>
      <c r="FQ117">
        <v>728.65</v>
      </c>
      <c r="FR117">
        <v>699.47</v>
      </c>
      <c r="FS117">
        <v>898.07</v>
      </c>
      <c r="FT117">
        <v>952.7</v>
      </c>
      <c r="FU117">
        <v>950.61</v>
      </c>
      <c r="FV117">
        <v>1215.18</v>
      </c>
      <c r="FW117">
        <v>1287.1400000000001</v>
      </c>
      <c r="FX117">
        <v>1059.5899999999999</v>
      </c>
      <c r="FY117">
        <v>865.76</v>
      </c>
      <c r="FZ117">
        <v>972.44</v>
      </c>
      <c r="GA117">
        <v>948.93</v>
      </c>
      <c r="GB117">
        <v>757.26</v>
      </c>
      <c r="GC117">
        <v>921.23</v>
      </c>
      <c r="GD117">
        <v>860.91</v>
      </c>
      <c r="GE117">
        <v>851.57</v>
      </c>
      <c r="GF117">
        <v>908.56</v>
      </c>
      <c r="GG117">
        <v>976.95</v>
      </c>
      <c r="GH117">
        <v>938.22</v>
      </c>
      <c r="GI117">
        <v>806.45</v>
      </c>
      <c r="GJ117">
        <v>903.9</v>
      </c>
      <c r="GK117">
        <v>833.24</v>
      </c>
      <c r="GL117">
        <v>1152.0999999999999</v>
      </c>
      <c r="GM117">
        <v>864.4</v>
      </c>
      <c r="GN117">
        <v>862.06</v>
      </c>
      <c r="GO117">
        <v>793.57</v>
      </c>
      <c r="GP117">
        <v>886.21</v>
      </c>
      <c r="GQ117">
        <v>938.79</v>
      </c>
      <c r="GR117">
        <v>759.52</v>
      </c>
      <c r="GS117">
        <v>0.25</v>
      </c>
      <c r="GT117">
        <v>0</v>
      </c>
      <c r="GU117">
        <v>0.16</v>
      </c>
      <c r="GV117">
        <v>-0.03</v>
      </c>
      <c r="GW117">
        <v>0.03</v>
      </c>
      <c r="GX117">
        <v>-0.1</v>
      </c>
      <c r="GY117">
        <v>-0.31</v>
      </c>
      <c r="GZ117">
        <v>0.88</v>
      </c>
      <c r="HA117">
        <v>0.84</v>
      </c>
      <c r="HB117">
        <v>0.24</v>
      </c>
      <c r="HC117">
        <v>7.0000000000000007E-2</v>
      </c>
      <c r="HD117">
        <v>0.06</v>
      </c>
      <c r="HE117">
        <v>0.35</v>
      </c>
      <c r="HF117">
        <v>0.71</v>
      </c>
      <c r="HG117">
        <v>0.76</v>
      </c>
      <c r="HH117">
        <v>0.28000000000000003</v>
      </c>
      <c r="HI117">
        <v>0.15</v>
      </c>
      <c r="HJ117">
        <v>-0.17</v>
      </c>
      <c r="HK117">
        <v>0.11</v>
      </c>
      <c r="HL117">
        <v>0.39</v>
      </c>
      <c r="HM117">
        <v>0.13</v>
      </c>
      <c r="HN117">
        <v>0.03</v>
      </c>
      <c r="HO117">
        <v>1.89</v>
      </c>
      <c r="HP117">
        <v>-0.06</v>
      </c>
      <c r="HQ117">
        <v>0.15</v>
      </c>
      <c r="HR117">
        <v>-0.05</v>
      </c>
      <c r="HS117">
        <v>0.19</v>
      </c>
      <c r="HT117">
        <v>0.47</v>
      </c>
      <c r="HU117">
        <v>0.03</v>
      </c>
      <c r="HV117">
        <v>0.06</v>
      </c>
      <c r="HW117">
        <v>0</v>
      </c>
      <c r="HX117">
        <v>0.17</v>
      </c>
      <c r="HY117">
        <v>-0.12</v>
      </c>
      <c r="HZ117">
        <v>1.1499999999999999</v>
      </c>
      <c r="IA117">
        <v>0.87</v>
      </c>
      <c r="IB117">
        <v>1.29</v>
      </c>
      <c r="IC117">
        <v>0.71</v>
      </c>
      <c r="ID117">
        <v>0.2</v>
      </c>
      <c r="IE117">
        <v>7.0000000000000007E-2</v>
      </c>
      <c r="IF117">
        <v>0.55000000000000004</v>
      </c>
      <c r="IG117">
        <v>3.93</v>
      </c>
      <c r="IH117">
        <v>2.31</v>
      </c>
      <c r="II117">
        <v>1.76</v>
      </c>
      <c r="IJ117">
        <v>1.08</v>
      </c>
      <c r="IK117">
        <v>0.32</v>
      </c>
      <c r="IL117">
        <v>1.85</v>
      </c>
      <c r="IM117">
        <v>1.37</v>
      </c>
      <c r="IN117">
        <v>1.62</v>
      </c>
      <c r="IO117">
        <v>1.31</v>
      </c>
      <c r="IP117">
        <v>0.83</v>
      </c>
      <c r="IQ117">
        <v>1.32</v>
      </c>
      <c r="IR117">
        <v>2.91</v>
      </c>
      <c r="IS117">
        <v>1.04</v>
      </c>
      <c r="IT117">
        <v>1.1299999999999999</v>
      </c>
      <c r="IU117">
        <v>0.59</v>
      </c>
      <c r="IV117">
        <v>2.42</v>
      </c>
      <c r="IW117">
        <v>0.46</v>
      </c>
      <c r="IX117">
        <v>0.46</v>
      </c>
      <c r="IY117">
        <v>0</v>
      </c>
      <c r="IZ117">
        <v>0.53</v>
      </c>
      <c r="JA117">
        <v>1.18</v>
      </c>
      <c r="JB117">
        <v>0.86</v>
      </c>
      <c r="JC117">
        <v>0.61</v>
      </c>
      <c r="JD117">
        <v>2.1800000000000002</v>
      </c>
      <c r="JE117">
        <v>0.57999999999999996</v>
      </c>
      <c r="JF117">
        <v>-0.25</v>
      </c>
      <c r="JG117">
        <v>3.68</v>
      </c>
      <c r="JH117">
        <v>3.92</v>
      </c>
      <c r="JI117">
        <v>6.07</v>
      </c>
      <c r="JJ117">
        <v>4.5</v>
      </c>
      <c r="JK117">
        <v>4.62</v>
      </c>
      <c r="JL117">
        <v>3.48</v>
      </c>
      <c r="JM117">
        <v>2.84</v>
      </c>
      <c r="JN117">
        <v>6.33</v>
      </c>
      <c r="JO117">
        <v>3.62</v>
      </c>
      <c r="JP117">
        <v>3.42</v>
      </c>
      <c r="JQ117">
        <v>2.83</v>
      </c>
      <c r="JR117">
        <v>2.34</v>
      </c>
      <c r="JS117">
        <v>4.57</v>
      </c>
      <c r="JT117">
        <v>1.95</v>
      </c>
      <c r="JU117">
        <v>2.68</v>
      </c>
      <c r="JV117">
        <v>3.24</v>
      </c>
      <c r="JW117">
        <v>1.9</v>
      </c>
      <c r="JX117">
        <v>1.58</v>
      </c>
      <c r="JY117">
        <v>4.33</v>
      </c>
      <c r="JZ117">
        <v>3.47</v>
      </c>
      <c r="KA117">
        <v>3.72</v>
      </c>
      <c r="KB117">
        <v>3.67</v>
      </c>
      <c r="KC117">
        <v>5.68</v>
      </c>
      <c r="KD117">
        <v>2.39</v>
      </c>
      <c r="KE117">
        <v>4.46</v>
      </c>
      <c r="KF117">
        <v>3.4</v>
      </c>
      <c r="KG117">
        <v>5.39</v>
      </c>
      <c r="KH117">
        <v>5.24</v>
      </c>
      <c r="KI117">
        <v>3.89</v>
      </c>
      <c r="KJ117">
        <v>3.42</v>
      </c>
      <c r="KK117">
        <v>3.14</v>
      </c>
      <c r="KL117">
        <v>5.65</v>
      </c>
      <c r="KM117">
        <v>2.91</v>
      </c>
    </row>
    <row r="118" spans="1:318" x14ac:dyDescent="0.25">
      <c r="A118">
        <v>116</v>
      </c>
      <c r="B118" s="1">
        <v>43952</v>
      </c>
      <c r="C118">
        <v>1174.02</v>
      </c>
      <c r="D118">
        <v>1181.52</v>
      </c>
      <c r="E118">
        <v>1242.04</v>
      </c>
      <c r="F118">
        <v>1302.4100000000001</v>
      </c>
      <c r="G118">
        <v>1147.97</v>
      </c>
      <c r="H118">
        <v>1231.76</v>
      </c>
      <c r="I118">
        <v>1160.82</v>
      </c>
      <c r="J118">
        <v>1184.47</v>
      </c>
      <c r="K118">
        <v>1208.3800000000001</v>
      </c>
      <c r="L118">
        <v>1089.44</v>
      </c>
      <c r="M118">
        <v>1145.1099999999999</v>
      </c>
      <c r="N118">
        <v>1109.05</v>
      </c>
      <c r="O118">
        <v>1086.44</v>
      </c>
      <c r="P118">
        <v>1053.6500000000001</v>
      </c>
      <c r="Q118">
        <v>1119.3900000000001</v>
      </c>
      <c r="R118">
        <v>1050.6500000000001</v>
      </c>
      <c r="S118">
        <v>1056.28</v>
      </c>
      <c r="T118">
        <v>1000.97</v>
      </c>
      <c r="U118">
        <v>1098.27</v>
      </c>
      <c r="V118">
        <v>1222.8399999999999</v>
      </c>
      <c r="W118">
        <v>1125.8699999999999</v>
      </c>
      <c r="X118">
        <v>1059.92</v>
      </c>
      <c r="Y118">
        <v>1320.17</v>
      </c>
      <c r="Z118">
        <v>1255.33</v>
      </c>
      <c r="AA118">
        <v>1230.98</v>
      </c>
      <c r="AB118">
        <v>1196.33</v>
      </c>
      <c r="AC118">
        <v>1337.61</v>
      </c>
      <c r="AD118">
        <v>1186.3800000000001</v>
      </c>
      <c r="AE118">
        <v>1176.2</v>
      </c>
      <c r="AF118">
        <v>1126.71</v>
      </c>
      <c r="AG118">
        <v>1172.6300000000001</v>
      </c>
      <c r="AH118">
        <v>1167.05</v>
      </c>
      <c r="AI118">
        <v>1227.69</v>
      </c>
      <c r="AJ118">
        <v>615.55999999999995</v>
      </c>
      <c r="AK118">
        <v>661.38</v>
      </c>
      <c r="AL118">
        <v>693.39</v>
      </c>
      <c r="AM118">
        <v>730.43</v>
      </c>
      <c r="AN118">
        <v>636.35</v>
      </c>
      <c r="AO118">
        <v>635.36</v>
      </c>
      <c r="AP118">
        <v>658.02</v>
      </c>
      <c r="AQ118">
        <v>665.88</v>
      </c>
      <c r="AR118">
        <v>678.07</v>
      </c>
      <c r="AS118">
        <v>595.34</v>
      </c>
      <c r="AT118">
        <v>635.5</v>
      </c>
      <c r="AU118">
        <v>620.37</v>
      </c>
      <c r="AV118">
        <v>618.6</v>
      </c>
      <c r="AW118">
        <v>588.47</v>
      </c>
      <c r="AX118">
        <v>621.48</v>
      </c>
      <c r="AY118">
        <v>575.41</v>
      </c>
      <c r="AZ118">
        <v>582.54999999999995</v>
      </c>
      <c r="BA118">
        <v>543.09</v>
      </c>
      <c r="BB118">
        <v>571.59</v>
      </c>
      <c r="BC118">
        <v>612.80999999999995</v>
      </c>
      <c r="BD118">
        <v>597.86</v>
      </c>
      <c r="BE118">
        <v>553.29</v>
      </c>
      <c r="BF118">
        <v>634.02</v>
      </c>
      <c r="BG118">
        <v>618.11</v>
      </c>
      <c r="BH118">
        <v>612.80999999999995</v>
      </c>
      <c r="BI118">
        <v>571.02</v>
      </c>
      <c r="BJ118">
        <v>644.45000000000005</v>
      </c>
      <c r="BK118">
        <v>652.46</v>
      </c>
      <c r="BL118">
        <v>654.54</v>
      </c>
      <c r="BM118">
        <v>611.04</v>
      </c>
      <c r="BN118">
        <v>657.17</v>
      </c>
      <c r="BO118">
        <v>650.25</v>
      </c>
      <c r="BP118">
        <v>686.83</v>
      </c>
      <c r="BQ118">
        <v>558.46</v>
      </c>
      <c r="BR118">
        <v>520.14</v>
      </c>
      <c r="BS118">
        <v>548.65</v>
      </c>
      <c r="BT118">
        <v>571.98</v>
      </c>
      <c r="BU118">
        <v>511.62</v>
      </c>
      <c r="BV118">
        <v>596.4</v>
      </c>
      <c r="BW118">
        <v>502.8</v>
      </c>
      <c r="BX118">
        <v>518.59</v>
      </c>
      <c r="BY118">
        <v>530.30999999999995</v>
      </c>
      <c r="BZ118">
        <v>494.1</v>
      </c>
      <c r="CA118">
        <v>509.61</v>
      </c>
      <c r="CB118">
        <v>488.68</v>
      </c>
      <c r="CC118">
        <v>467.84</v>
      </c>
      <c r="CD118">
        <v>465.18</v>
      </c>
      <c r="CE118">
        <v>497.91</v>
      </c>
      <c r="CF118">
        <v>475.24</v>
      </c>
      <c r="CG118">
        <v>473.73</v>
      </c>
      <c r="CH118">
        <v>457.88</v>
      </c>
      <c r="CI118">
        <v>526.67999999999995</v>
      </c>
      <c r="CJ118">
        <v>610.03</v>
      </c>
      <c r="CK118">
        <v>528.01</v>
      </c>
      <c r="CL118">
        <v>506.63</v>
      </c>
      <c r="CM118">
        <v>686.15</v>
      </c>
      <c r="CN118">
        <v>637.22</v>
      </c>
      <c r="CO118">
        <v>618.16999999999996</v>
      </c>
      <c r="CP118">
        <v>625.30999999999995</v>
      </c>
      <c r="CQ118">
        <v>693.16</v>
      </c>
      <c r="CR118">
        <v>533.91999999999996</v>
      </c>
      <c r="CS118">
        <v>521.66</v>
      </c>
      <c r="CT118">
        <v>515.66999999999996</v>
      </c>
      <c r="CU118">
        <v>515.46</v>
      </c>
      <c r="CV118">
        <v>516.79999999999995</v>
      </c>
      <c r="CW118">
        <v>540.86</v>
      </c>
      <c r="CX118">
        <v>587.65</v>
      </c>
      <c r="CY118">
        <v>588.74</v>
      </c>
      <c r="CZ118">
        <v>692.55</v>
      </c>
      <c r="DA118">
        <v>691.34</v>
      </c>
      <c r="DB118">
        <v>562.1</v>
      </c>
      <c r="DC118">
        <v>511.55</v>
      </c>
      <c r="DD118">
        <v>556.49</v>
      </c>
      <c r="DE118">
        <v>575.34</v>
      </c>
      <c r="DF118">
        <v>635.29</v>
      </c>
      <c r="DG118">
        <v>588.47</v>
      </c>
      <c r="DH118">
        <v>603.26</v>
      </c>
      <c r="DI118">
        <v>737.08</v>
      </c>
      <c r="DJ118">
        <v>627.46</v>
      </c>
      <c r="DK118">
        <v>531.12</v>
      </c>
      <c r="DL118">
        <v>619.12</v>
      </c>
      <c r="DM118">
        <v>561.73</v>
      </c>
      <c r="DN118">
        <v>527.78</v>
      </c>
      <c r="DO118">
        <v>531.89</v>
      </c>
      <c r="DP118">
        <v>581.34</v>
      </c>
      <c r="DQ118">
        <v>585.53</v>
      </c>
      <c r="DR118">
        <v>619.57000000000005</v>
      </c>
      <c r="DS118">
        <v>587.91</v>
      </c>
      <c r="DT118">
        <v>601.61</v>
      </c>
      <c r="DU118">
        <v>567.04999999999995</v>
      </c>
      <c r="DV118">
        <v>588.70000000000005</v>
      </c>
      <c r="DW118">
        <v>572.08000000000004</v>
      </c>
      <c r="DX118">
        <v>724.53</v>
      </c>
      <c r="DY118">
        <v>538.49</v>
      </c>
      <c r="DZ118">
        <v>600.42999999999995</v>
      </c>
      <c r="EA118">
        <v>529.91</v>
      </c>
      <c r="EB118">
        <v>669</v>
      </c>
      <c r="EC118">
        <v>616.47</v>
      </c>
      <c r="ED118">
        <v>542.19000000000005</v>
      </c>
      <c r="EE118">
        <v>466.32</v>
      </c>
      <c r="EF118">
        <v>488.78</v>
      </c>
      <c r="EG118">
        <v>527.86</v>
      </c>
      <c r="EH118">
        <v>530.6</v>
      </c>
      <c r="EI118">
        <v>469.84</v>
      </c>
      <c r="EJ118">
        <v>418.19</v>
      </c>
      <c r="EK118">
        <v>489.8</v>
      </c>
      <c r="EL118">
        <v>458.4</v>
      </c>
      <c r="EM118">
        <v>530.51</v>
      </c>
      <c r="EN118">
        <v>459.33</v>
      </c>
      <c r="EO118">
        <v>437.34</v>
      </c>
      <c r="EP118">
        <v>561.89</v>
      </c>
      <c r="EQ118">
        <v>498.07</v>
      </c>
      <c r="ER118">
        <v>415.65</v>
      </c>
      <c r="ES118">
        <v>494.17</v>
      </c>
      <c r="ET118">
        <v>428.97</v>
      </c>
      <c r="EU118">
        <v>431.29</v>
      </c>
      <c r="EV118">
        <v>405.5</v>
      </c>
      <c r="EW118">
        <v>461.85</v>
      </c>
      <c r="EX118">
        <v>465.07</v>
      </c>
      <c r="EY118">
        <v>502.02</v>
      </c>
      <c r="EZ118">
        <v>440.5</v>
      </c>
      <c r="FA118">
        <v>446.89</v>
      </c>
      <c r="FB118">
        <v>454.73</v>
      </c>
      <c r="FC118">
        <v>454.94</v>
      </c>
      <c r="FD118">
        <v>446.67</v>
      </c>
      <c r="FE118">
        <v>534.92999999999995</v>
      </c>
      <c r="FF118">
        <v>421.44</v>
      </c>
      <c r="FG118">
        <v>498.68</v>
      </c>
      <c r="FH118">
        <v>422.93</v>
      </c>
      <c r="FI118">
        <v>574.67999999999995</v>
      </c>
      <c r="FJ118">
        <v>502.97</v>
      </c>
      <c r="FK118">
        <v>455.36</v>
      </c>
      <c r="FL118">
        <v>881.22</v>
      </c>
      <c r="FM118">
        <v>838.55</v>
      </c>
      <c r="FN118">
        <v>1253.6500000000001</v>
      </c>
      <c r="FO118">
        <v>1177.95</v>
      </c>
      <c r="FP118">
        <v>771.56</v>
      </c>
      <c r="FQ118">
        <v>728.65</v>
      </c>
      <c r="FR118">
        <v>699.47</v>
      </c>
      <c r="FS118">
        <v>898.07</v>
      </c>
      <c r="FT118">
        <v>952.7</v>
      </c>
      <c r="FU118">
        <v>955.55</v>
      </c>
      <c r="FV118">
        <v>1261.8399999999999</v>
      </c>
      <c r="FW118">
        <v>1287.1400000000001</v>
      </c>
      <c r="FX118">
        <v>1059.5899999999999</v>
      </c>
      <c r="FY118">
        <v>865.59</v>
      </c>
      <c r="FZ118">
        <v>972.24</v>
      </c>
      <c r="GA118">
        <v>949.31</v>
      </c>
      <c r="GB118">
        <v>756.2</v>
      </c>
      <c r="GC118">
        <v>921.23</v>
      </c>
      <c r="GD118">
        <v>860.91</v>
      </c>
      <c r="GE118">
        <v>851.57</v>
      </c>
      <c r="GF118">
        <v>908.56</v>
      </c>
      <c r="GG118">
        <v>976.95</v>
      </c>
      <c r="GH118">
        <v>938.22</v>
      </c>
      <c r="GI118">
        <v>806.45</v>
      </c>
      <c r="GJ118">
        <v>904.17</v>
      </c>
      <c r="GK118">
        <v>833.24</v>
      </c>
      <c r="GL118">
        <v>1153.1300000000001</v>
      </c>
      <c r="GM118">
        <v>864.49</v>
      </c>
      <c r="GN118">
        <v>861.29</v>
      </c>
      <c r="GO118">
        <v>793.57</v>
      </c>
      <c r="GP118">
        <v>883.55</v>
      </c>
      <c r="GQ118">
        <v>938.79</v>
      </c>
      <c r="GR118">
        <v>759.52</v>
      </c>
      <c r="GS118">
        <v>0.17</v>
      </c>
      <c r="GT118">
        <v>0.16</v>
      </c>
      <c r="GU118">
        <v>0.38</v>
      </c>
      <c r="GV118">
        <v>0.43</v>
      </c>
      <c r="GW118">
        <v>0.05</v>
      </c>
      <c r="GX118">
        <v>0.54</v>
      </c>
      <c r="GY118">
        <v>-0.04</v>
      </c>
      <c r="GZ118">
        <v>0.67</v>
      </c>
      <c r="HA118">
        <v>0.42</v>
      </c>
      <c r="HB118">
        <v>0.27</v>
      </c>
      <c r="HC118">
        <v>1.57</v>
      </c>
      <c r="HD118">
        <v>0.36</v>
      </c>
      <c r="HE118">
        <v>0.05</v>
      </c>
      <c r="HF118">
        <v>-0.1</v>
      </c>
      <c r="HG118">
        <v>0</v>
      </c>
      <c r="HH118">
        <v>0.14000000000000001</v>
      </c>
      <c r="HI118">
        <v>0.3</v>
      </c>
      <c r="HJ118">
        <v>0</v>
      </c>
      <c r="HK118">
        <v>-0.05</v>
      </c>
      <c r="HL118">
        <v>0.11</v>
      </c>
      <c r="HM118">
        <v>0.13</v>
      </c>
      <c r="HN118">
        <v>0.24</v>
      </c>
      <c r="HO118">
        <v>0</v>
      </c>
      <c r="HP118">
        <v>0.14000000000000001</v>
      </c>
      <c r="HQ118">
        <v>0.22</v>
      </c>
      <c r="HR118">
        <v>0.5</v>
      </c>
      <c r="HS118">
        <v>-0.04</v>
      </c>
      <c r="HT118">
        <v>0.01</v>
      </c>
      <c r="HU118">
        <v>0.03</v>
      </c>
      <c r="HV118">
        <v>0.19</v>
      </c>
      <c r="HW118">
        <v>0.01</v>
      </c>
      <c r="HX118">
        <v>-0.03</v>
      </c>
      <c r="HY118">
        <v>0.03</v>
      </c>
      <c r="HZ118">
        <v>1.33</v>
      </c>
      <c r="IA118">
        <v>1.03</v>
      </c>
      <c r="IB118">
        <v>1.67</v>
      </c>
      <c r="IC118">
        <v>1.1399999999999999</v>
      </c>
      <c r="ID118">
        <v>0.25</v>
      </c>
      <c r="IE118">
        <v>0.61</v>
      </c>
      <c r="IF118">
        <v>0.51</v>
      </c>
      <c r="IG118">
        <v>4.62</v>
      </c>
      <c r="IH118">
        <v>2.73</v>
      </c>
      <c r="II118">
        <v>2.04</v>
      </c>
      <c r="IJ118">
        <v>2.67</v>
      </c>
      <c r="IK118">
        <v>0.68</v>
      </c>
      <c r="IL118">
        <v>1.9</v>
      </c>
      <c r="IM118">
        <v>1.26</v>
      </c>
      <c r="IN118">
        <v>1.62</v>
      </c>
      <c r="IO118">
        <v>1.45</v>
      </c>
      <c r="IP118">
        <v>1.1399999999999999</v>
      </c>
      <c r="IQ118">
        <v>1.32</v>
      </c>
      <c r="IR118">
        <v>2.86</v>
      </c>
      <c r="IS118">
        <v>1.1599999999999999</v>
      </c>
      <c r="IT118">
        <v>1.27</v>
      </c>
      <c r="IU118">
        <v>0.83</v>
      </c>
      <c r="IV118">
        <v>2.42</v>
      </c>
      <c r="IW118">
        <v>0.6</v>
      </c>
      <c r="IX118">
        <v>0.68</v>
      </c>
      <c r="IY118">
        <v>0.5</v>
      </c>
      <c r="IZ118">
        <v>0.49</v>
      </c>
      <c r="JA118">
        <v>1.19</v>
      </c>
      <c r="JB118">
        <v>0.89</v>
      </c>
      <c r="JC118">
        <v>0.8</v>
      </c>
      <c r="JD118">
        <v>2.19</v>
      </c>
      <c r="JE118">
        <v>0.55000000000000004</v>
      </c>
      <c r="JF118">
        <v>-0.22</v>
      </c>
      <c r="JG118">
        <v>3.74</v>
      </c>
      <c r="JH118">
        <v>3.85</v>
      </c>
      <c r="JI118">
        <v>6.87</v>
      </c>
      <c r="JJ118">
        <v>4.3600000000000003</v>
      </c>
      <c r="JK118">
        <v>4.3</v>
      </c>
      <c r="JL118">
        <v>3.61</v>
      </c>
      <c r="JM118">
        <v>2.62</v>
      </c>
      <c r="JN118">
        <v>6.55</v>
      </c>
      <c r="JO118">
        <v>3.93</v>
      </c>
      <c r="JP118">
        <v>3.46</v>
      </c>
      <c r="JQ118">
        <v>4.25</v>
      </c>
      <c r="JR118">
        <v>2.3199999999999998</v>
      </c>
      <c r="JS118">
        <v>4.38</v>
      </c>
      <c r="JT118">
        <v>1.37</v>
      </c>
      <c r="JU118">
        <v>2.39</v>
      </c>
      <c r="JV118">
        <v>3.3</v>
      </c>
      <c r="JW118">
        <v>2.2799999999999998</v>
      </c>
      <c r="JX118">
        <v>1.53</v>
      </c>
      <c r="JY118">
        <v>3.93</v>
      </c>
      <c r="JZ118">
        <v>3.55</v>
      </c>
      <c r="KA118">
        <v>4.09</v>
      </c>
      <c r="KB118">
        <v>3.81</v>
      </c>
      <c r="KC118">
        <v>5.68</v>
      </c>
      <c r="KD118">
        <v>2.35</v>
      </c>
      <c r="KE118">
        <v>4.5199999999999996</v>
      </c>
      <c r="KF118">
        <v>3.9</v>
      </c>
      <c r="KG118">
        <v>4.9400000000000004</v>
      </c>
      <c r="KH118">
        <v>5.09</v>
      </c>
      <c r="KI118">
        <v>4.0599999999999996</v>
      </c>
      <c r="KJ118">
        <v>3.76</v>
      </c>
      <c r="KK118">
        <v>3.33</v>
      </c>
      <c r="KL118">
        <v>5.72</v>
      </c>
      <c r="KM118">
        <v>3.06</v>
      </c>
    </row>
    <row r="119" spans="1:318" x14ac:dyDescent="0.25">
      <c r="A119">
        <v>117</v>
      </c>
      <c r="B119" s="1">
        <v>43983</v>
      </c>
      <c r="C119">
        <v>1175.6199999999999</v>
      </c>
      <c r="D119">
        <v>1185.1400000000001</v>
      </c>
      <c r="E119">
        <v>1242.6400000000001</v>
      </c>
      <c r="F119">
        <v>1302.93</v>
      </c>
      <c r="G119">
        <v>1152.52</v>
      </c>
      <c r="H119">
        <v>1233.47</v>
      </c>
      <c r="I119">
        <v>1165.1500000000001</v>
      </c>
      <c r="J119">
        <v>1192.6500000000001</v>
      </c>
      <c r="K119">
        <v>1207.44</v>
      </c>
      <c r="L119">
        <v>1091.56</v>
      </c>
      <c r="M119">
        <v>1145.96</v>
      </c>
      <c r="N119">
        <v>1112.46</v>
      </c>
      <c r="O119">
        <v>1089.28</v>
      </c>
      <c r="P119">
        <v>1056.3699999999999</v>
      </c>
      <c r="Q119">
        <v>1122.6400000000001</v>
      </c>
      <c r="R119">
        <v>1053.22</v>
      </c>
      <c r="S119">
        <v>1059.4100000000001</v>
      </c>
      <c r="T119">
        <v>1004.54</v>
      </c>
      <c r="U119">
        <v>1099.3399999999999</v>
      </c>
      <c r="V119">
        <v>1224.52</v>
      </c>
      <c r="W119">
        <v>1125.5999999999999</v>
      </c>
      <c r="X119">
        <v>1073.94</v>
      </c>
      <c r="Y119">
        <v>1323.43</v>
      </c>
      <c r="Z119">
        <v>1256.57</v>
      </c>
      <c r="AA119">
        <v>1230.3499999999999</v>
      </c>
      <c r="AB119">
        <v>1195.6300000000001</v>
      </c>
      <c r="AC119">
        <v>1336.54</v>
      </c>
      <c r="AD119">
        <v>1186.31</v>
      </c>
      <c r="AE119">
        <v>1176.8699999999999</v>
      </c>
      <c r="AF119">
        <v>1127.51</v>
      </c>
      <c r="AG119">
        <v>1171.82</v>
      </c>
      <c r="AH119">
        <v>1167.31</v>
      </c>
      <c r="AI119">
        <v>1230.8499999999999</v>
      </c>
      <c r="AJ119">
        <v>616.59</v>
      </c>
      <c r="AK119">
        <v>665</v>
      </c>
      <c r="AL119">
        <v>693.99</v>
      </c>
      <c r="AM119">
        <v>730.95</v>
      </c>
      <c r="AN119">
        <v>640.9</v>
      </c>
      <c r="AO119">
        <v>637.07000000000005</v>
      </c>
      <c r="AP119">
        <v>662.35</v>
      </c>
      <c r="AQ119">
        <v>674.06</v>
      </c>
      <c r="AR119">
        <v>677.13</v>
      </c>
      <c r="AS119">
        <v>597.34</v>
      </c>
      <c r="AT119">
        <v>636.35</v>
      </c>
      <c r="AU119">
        <v>623.63</v>
      </c>
      <c r="AV119">
        <v>621.44000000000005</v>
      </c>
      <c r="AW119">
        <v>591.05999999999995</v>
      </c>
      <c r="AX119">
        <v>623.64</v>
      </c>
      <c r="AY119">
        <v>577.84</v>
      </c>
      <c r="AZ119">
        <v>585.55999999999995</v>
      </c>
      <c r="BA119">
        <v>546.66</v>
      </c>
      <c r="BB119">
        <v>572.66</v>
      </c>
      <c r="BC119">
        <v>613.89</v>
      </c>
      <c r="BD119">
        <v>597.59</v>
      </c>
      <c r="BE119">
        <v>552.57000000000005</v>
      </c>
      <c r="BF119">
        <v>637.09</v>
      </c>
      <c r="BG119">
        <v>619.35</v>
      </c>
      <c r="BH119">
        <v>612.11</v>
      </c>
      <c r="BI119">
        <v>570.17999999999995</v>
      </c>
      <c r="BJ119">
        <v>643.38</v>
      </c>
      <c r="BK119">
        <v>652.39</v>
      </c>
      <c r="BL119">
        <v>652.05999999999995</v>
      </c>
      <c r="BM119">
        <v>611.84</v>
      </c>
      <c r="BN119">
        <v>656.36</v>
      </c>
      <c r="BO119">
        <v>640.54999999999995</v>
      </c>
      <c r="BP119">
        <v>689.99</v>
      </c>
      <c r="BQ119">
        <v>559.03</v>
      </c>
      <c r="BR119">
        <v>520.14</v>
      </c>
      <c r="BS119">
        <v>548.65</v>
      </c>
      <c r="BT119">
        <v>571.98</v>
      </c>
      <c r="BU119">
        <v>511.62</v>
      </c>
      <c r="BV119">
        <v>596.4</v>
      </c>
      <c r="BW119">
        <v>502.8</v>
      </c>
      <c r="BX119">
        <v>518.59</v>
      </c>
      <c r="BY119">
        <v>530.30999999999995</v>
      </c>
      <c r="BZ119">
        <v>494.22</v>
      </c>
      <c r="CA119">
        <v>509.61</v>
      </c>
      <c r="CB119">
        <v>488.83</v>
      </c>
      <c r="CC119">
        <v>467.84</v>
      </c>
      <c r="CD119">
        <v>465.31</v>
      </c>
      <c r="CE119">
        <v>499</v>
      </c>
      <c r="CF119">
        <v>475.38</v>
      </c>
      <c r="CG119">
        <v>473.85</v>
      </c>
      <c r="CH119">
        <v>457.88</v>
      </c>
      <c r="CI119">
        <v>526.67999999999995</v>
      </c>
      <c r="CJ119">
        <v>610.63</v>
      </c>
      <c r="CK119">
        <v>528.01</v>
      </c>
      <c r="CL119">
        <v>521.37</v>
      </c>
      <c r="CM119">
        <v>686.34</v>
      </c>
      <c r="CN119">
        <v>637.22</v>
      </c>
      <c r="CO119">
        <v>618.24</v>
      </c>
      <c r="CP119">
        <v>625.45000000000005</v>
      </c>
      <c r="CQ119">
        <v>693.16</v>
      </c>
      <c r="CR119">
        <v>533.91999999999996</v>
      </c>
      <c r="CS119">
        <v>524.80999999999995</v>
      </c>
      <c r="CT119">
        <v>515.66999999999996</v>
      </c>
      <c r="CU119">
        <v>515.46</v>
      </c>
      <c r="CV119">
        <v>526.76</v>
      </c>
      <c r="CW119">
        <v>540.86</v>
      </c>
      <c r="CX119">
        <v>588.48</v>
      </c>
      <c r="CY119">
        <v>590.55999999999995</v>
      </c>
      <c r="CZ119">
        <v>692.9</v>
      </c>
      <c r="DA119">
        <v>691.61</v>
      </c>
      <c r="DB119">
        <v>564.34</v>
      </c>
      <c r="DC119">
        <v>512.27</v>
      </c>
      <c r="DD119">
        <v>558.54999999999995</v>
      </c>
      <c r="DE119">
        <v>579.30999999999995</v>
      </c>
      <c r="DF119">
        <v>634.78</v>
      </c>
      <c r="DG119">
        <v>589.58000000000004</v>
      </c>
      <c r="DH119">
        <v>603.69000000000005</v>
      </c>
      <c r="DI119">
        <v>739.36</v>
      </c>
      <c r="DJ119">
        <v>629.09</v>
      </c>
      <c r="DK119">
        <v>532.5</v>
      </c>
      <c r="DL119">
        <v>620.91</v>
      </c>
      <c r="DM119">
        <v>563.08000000000004</v>
      </c>
      <c r="DN119">
        <v>529.36</v>
      </c>
      <c r="DO119">
        <v>533.80999999999995</v>
      </c>
      <c r="DP119">
        <v>581.91999999999996</v>
      </c>
      <c r="DQ119">
        <v>586.35</v>
      </c>
      <c r="DR119">
        <v>619.45000000000005</v>
      </c>
      <c r="DS119">
        <v>595.67999999999995</v>
      </c>
      <c r="DT119">
        <v>603.12</v>
      </c>
      <c r="DU119">
        <v>567.62</v>
      </c>
      <c r="DV119">
        <v>588.4</v>
      </c>
      <c r="DW119">
        <v>571.73</v>
      </c>
      <c r="DX119">
        <v>723.95</v>
      </c>
      <c r="DY119">
        <v>538.42999999999995</v>
      </c>
      <c r="DZ119">
        <v>600.79</v>
      </c>
      <c r="EA119">
        <v>530.28</v>
      </c>
      <c r="EB119">
        <v>668.53</v>
      </c>
      <c r="EC119">
        <v>616.6</v>
      </c>
      <c r="ED119">
        <v>543.6</v>
      </c>
      <c r="EE119">
        <v>467.12</v>
      </c>
      <c r="EF119">
        <v>491.46</v>
      </c>
      <c r="EG119">
        <v>528.34</v>
      </c>
      <c r="EH119">
        <v>530.97</v>
      </c>
      <c r="EI119">
        <v>473.22</v>
      </c>
      <c r="EJ119">
        <v>419.32</v>
      </c>
      <c r="EK119">
        <v>493.03</v>
      </c>
      <c r="EL119">
        <v>464.04</v>
      </c>
      <c r="EM119">
        <v>529.77</v>
      </c>
      <c r="EN119">
        <v>460.9</v>
      </c>
      <c r="EO119">
        <v>437.91</v>
      </c>
      <c r="EP119">
        <v>564.87</v>
      </c>
      <c r="EQ119">
        <v>500.36</v>
      </c>
      <c r="ER119">
        <v>417.48</v>
      </c>
      <c r="ES119">
        <v>495.9</v>
      </c>
      <c r="ET119">
        <v>430.77</v>
      </c>
      <c r="EU119">
        <v>433.54</v>
      </c>
      <c r="EV119">
        <v>408.18</v>
      </c>
      <c r="EW119">
        <v>462.73</v>
      </c>
      <c r="EX119">
        <v>465.91</v>
      </c>
      <c r="EY119">
        <v>501.77</v>
      </c>
      <c r="EZ119">
        <v>439.92</v>
      </c>
      <c r="FA119">
        <v>449.04</v>
      </c>
      <c r="FB119">
        <v>455.64</v>
      </c>
      <c r="FC119">
        <v>454.44</v>
      </c>
      <c r="FD119">
        <v>446</v>
      </c>
      <c r="FE119">
        <v>534.02</v>
      </c>
      <c r="FF119">
        <v>421.4</v>
      </c>
      <c r="FG119">
        <v>496.79</v>
      </c>
      <c r="FH119">
        <v>423.48</v>
      </c>
      <c r="FI119">
        <v>573.99</v>
      </c>
      <c r="FJ119">
        <v>495.48</v>
      </c>
      <c r="FK119">
        <v>457.46</v>
      </c>
      <c r="FL119">
        <v>882.1</v>
      </c>
      <c r="FM119">
        <v>838.55</v>
      </c>
      <c r="FN119">
        <v>1253.6500000000001</v>
      </c>
      <c r="FO119">
        <v>1177.95</v>
      </c>
      <c r="FP119">
        <v>771.56</v>
      </c>
      <c r="FQ119">
        <v>728.65</v>
      </c>
      <c r="FR119">
        <v>699.47</v>
      </c>
      <c r="FS119">
        <v>898.07</v>
      </c>
      <c r="FT119">
        <v>952.7</v>
      </c>
      <c r="FU119">
        <v>955.74</v>
      </c>
      <c r="FV119">
        <v>1261.8399999999999</v>
      </c>
      <c r="FW119">
        <v>1287.53</v>
      </c>
      <c r="FX119">
        <v>1059.5899999999999</v>
      </c>
      <c r="FY119">
        <v>865.85</v>
      </c>
      <c r="FZ119">
        <v>974.38</v>
      </c>
      <c r="GA119">
        <v>949.59</v>
      </c>
      <c r="GB119">
        <v>756.35</v>
      </c>
      <c r="GC119">
        <v>921.23</v>
      </c>
      <c r="GD119">
        <v>860.91</v>
      </c>
      <c r="GE119">
        <v>852.42</v>
      </c>
      <c r="GF119">
        <v>908.56</v>
      </c>
      <c r="GG119">
        <v>1005.38</v>
      </c>
      <c r="GH119">
        <v>938.5</v>
      </c>
      <c r="GI119">
        <v>806.45</v>
      </c>
      <c r="GJ119">
        <v>904.26</v>
      </c>
      <c r="GK119">
        <v>833.41</v>
      </c>
      <c r="GL119">
        <v>1153.1300000000001</v>
      </c>
      <c r="GM119">
        <v>864.49</v>
      </c>
      <c r="GN119">
        <v>866.45</v>
      </c>
      <c r="GO119">
        <v>793.57</v>
      </c>
      <c r="GP119">
        <v>883.55</v>
      </c>
      <c r="GQ119">
        <v>956.91</v>
      </c>
      <c r="GR119">
        <v>759.52</v>
      </c>
      <c r="GS119">
        <v>0.14000000000000001</v>
      </c>
      <c r="GT119">
        <v>0.31</v>
      </c>
      <c r="GU119">
        <v>0.05</v>
      </c>
      <c r="GV119">
        <v>0.04</v>
      </c>
      <c r="GW119">
        <v>0.4</v>
      </c>
      <c r="GX119">
        <v>0.14000000000000001</v>
      </c>
      <c r="GY119">
        <v>0.37</v>
      </c>
      <c r="GZ119">
        <v>0.69</v>
      </c>
      <c r="HA119">
        <v>-0.08</v>
      </c>
      <c r="HB119">
        <v>0.19</v>
      </c>
      <c r="HC119">
        <v>7.0000000000000007E-2</v>
      </c>
      <c r="HD119">
        <v>0.31</v>
      </c>
      <c r="HE119">
        <v>0.26</v>
      </c>
      <c r="HF119">
        <v>0.26</v>
      </c>
      <c r="HG119">
        <v>0.28999999999999998</v>
      </c>
      <c r="HH119">
        <v>0.24</v>
      </c>
      <c r="HI119">
        <v>0.3</v>
      </c>
      <c r="HJ119">
        <v>0.36</v>
      </c>
      <c r="HK119">
        <v>0.1</v>
      </c>
      <c r="HL119">
        <v>0.14000000000000001</v>
      </c>
      <c r="HM119">
        <v>-0.02</v>
      </c>
      <c r="HN119">
        <v>1.32</v>
      </c>
      <c r="HO119">
        <v>0.25</v>
      </c>
      <c r="HP119">
        <v>0.1</v>
      </c>
      <c r="HQ119">
        <v>-0.05</v>
      </c>
      <c r="HR119">
        <v>-0.06</v>
      </c>
      <c r="HS119">
        <v>-0.08</v>
      </c>
      <c r="HT119">
        <v>-0.01</v>
      </c>
      <c r="HU119">
        <v>0.06</v>
      </c>
      <c r="HV119">
        <v>7.0000000000000007E-2</v>
      </c>
      <c r="HW119">
        <v>-7.0000000000000007E-2</v>
      </c>
      <c r="HX119">
        <v>0.02</v>
      </c>
      <c r="HY119">
        <v>0.26</v>
      </c>
      <c r="HZ119">
        <v>1.47</v>
      </c>
      <c r="IA119">
        <v>1.35</v>
      </c>
      <c r="IB119">
        <v>1.72</v>
      </c>
      <c r="IC119">
        <v>1.18</v>
      </c>
      <c r="ID119">
        <v>0.65</v>
      </c>
      <c r="IE119">
        <v>0.75</v>
      </c>
      <c r="IF119">
        <v>0.88</v>
      </c>
      <c r="IG119">
        <v>5.35</v>
      </c>
      <c r="IH119">
        <v>2.65</v>
      </c>
      <c r="II119">
        <v>2.23</v>
      </c>
      <c r="IJ119">
        <v>2.74</v>
      </c>
      <c r="IK119">
        <v>0.99</v>
      </c>
      <c r="IL119">
        <v>2.16</v>
      </c>
      <c r="IM119">
        <v>1.53</v>
      </c>
      <c r="IN119">
        <v>1.91</v>
      </c>
      <c r="IO119">
        <v>1.69</v>
      </c>
      <c r="IP119">
        <v>1.44</v>
      </c>
      <c r="IQ119">
        <v>1.69</v>
      </c>
      <c r="IR119">
        <v>2.97</v>
      </c>
      <c r="IS119">
        <v>1.3</v>
      </c>
      <c r="IT119">
        <v>1.25</v>
      </c>
      <c r="IU119">
        <v>2.16</v>
      </c>
      <c r="IV119">
        <v>2.68</v>
      </c>
      <c r="IW119">
        <v>0.7</v>
      </c>
      <c r="IX119">
        <v>0.63</v>
      </c>
      <c r="IY119">
        <v>0.44</v>
      </c>
      <c r="IZ119">
        <v>0.41</v>
      </c>
      <c r="JA119">
        <v>1.18</v>
      </c>
      <c r="JB119">
        <v>0.95</v>
      </c>
      <c r="JC119">
        <v>0.87</v>
      </c>
      <c r="JD119">
        <v>2.12</v>
      </c>
      <c r="JE119">
        <v>0.56999999999999995</v>
      </c>
      <c r="JF119">
        <v>0.04</v>
      </c>
      <c r="JG119">
        <v>3.52</v>
      </c>
      <c r="JH119">
        <v>3.61</v>
      </c>
      <c r="JI119">
        <v>5.43</v>
      </c>
      <c r="JJ119">
        <v>2.78</v>
      </c>
      <c r="JK119">
        <v>4.2300000000000004</v>
      </c>
      <c r="JL119">
        <v>2.97</v>
      </c>
      <c r="JM119">
        <v>2.69</v>
      </c>
      <c r="JN119">
        <v>6.73</v>
      </c>
      <c r="JO119">
        <v>3.7</v>
      </c>
      <c r="JP119">
        <v>3.1</v>
      </c>
      <c r="JQ119">
        <v>3.75</v>
      </c>
      <c r="JR119">
        <v>2.57</v>
      </c>
      <c r="JS119">
        <v>4.95</v>
      </c>
      <c r="JT119">
        <v>1.53</v>
      </c>
      <c r="JU119">
        <v>2.58</v>
      </c>
      <c r="JV119">
        <v>1.1499999999999999</v>
      </c>
      <c r="JW119">
        <v>2.84</v>
      </c>
      <c r="JX119">
        <v>2.09</v>
      </c>
      <c r="JY119">
        <v>3.6</v>
      </c>
      <c r="JZ119">
        <v>3.51</v>
      </c>
      <c r="KA119">
        <v>3.91</v>
      </c>
      <c r="KB119">
        <v>4.3899999999999997</v>
      </c>
      <c r="KC119">
        <v>5.34</v>
      </c>
      <c r="KD119">
        <v>2.4700000000000002</v>
      </c>
      <c r="KE119">
        <v>4.04</v>
      </c>
      <c r="KF119">
        <v>3.61</v>
      </c>
      <c r="KG119">
        <v>3.98</v>
      </c>
      <c r="KH119">
        <v>4.79</v>
      </c>
      <c r="KI119">
        <v>3.87</v>
      </c>
      <c r="KJ119">
        <v>3.79</v>
      </c>
      <c r="KK119">
        <v>3.37</v>
      </c>
      <c r="KL119">
        <v>5.24</v>
      </c>
      <c r="KM119">
        <v>2.8</v>
      </c>
    </row>
    <row r="120" spans="1:318" x14ac:dyDescent="0.25">
      <c r="A120">
        <v>118</v>
      </c>
      <c r="B120" s="1">
        <v>44013</v>
      </c>
      <c r="C120">
        <v>1181.4100000000001</v>
      </c>
      <c r="D120">
        <v>1188.8599999999999</v>
      </c>
      <c r="E120">
        <v>1247.17</v>
      </c>
      <c r="F120">
        <v>1314.18</v>
      </c>
      <c r="G120">
        <v>1158.2</v>
      </c>
      <c r="H120">
        <v>1234.26</v>
      </c>
      <c r="I120">
        <v>1166.0899999999999</v>
      </c>
      <c r="J120">
        <v>1200.92</v>
      </c>
      <c r="K120">
        <v>1210.74</v>
      </c>
      <c r="L120">
        <v>1096.97</v>
      </c>
      <c r="M120">
        <v>1151.67</v>
      </c>
      <c r="N120">
        <v>1115.49</v>
      </c>
      <c r="O120">
        <v>1091.25</v>
      </c>
      <c r="P120">
        <v>1059.8</v>
      </c>
      <c r="Q120">
        <v>1147.8900000000001</v>
      </c>
      <c r="R120">
        <v>1055.9100000000001</v>
      </c>
      <c r="S120">
        <v>1065.68</v>
      </c>
      <c r="T120">
        <v>1006.98</v>
      </c>
      <c r="U120">
        <v>1104.27</v>
      </c>
      <c r="V120">
        <v>1233.0999999999999</v>
      </c>
      <c r="W120">
        <v>1127.94</v>
      </c>
      <c r="X120">
        <v>1076.3900000000001</v>
      </c>
      <c r="Y120">
        <v>1330.97</v>
      </c>
      <c r="Z120">
        <v>1269.8</v>
      </c>
      <c r="AA120">
        <v>1232.4000000000001</v>
      </c>
      <c r="AB120">
        <v>1196.48</v>
      </c>
      <c r="AC120">
        <v>1340.3</v>
      </c>
      <c r="AD120">
        <v>1188.71</v>
      </c>
      <c r="AE120">
        <v>1179.6600000000001</v>
      </c>
      <c r="AF120">
        <v>1128.98</v>
      </c>
      <c r="AG120">
        <v>1175.1300000000001</v>
      </c>
      <c r="AH120">
        <v>1170.8399999999999</v>
      </c>
      <c r="AI120">
        <v>1232.82</v>
      </c>
      <c r="AJ120">
        <v>619.58000000000004</v>
      </c>
      <c r="AK120">
        <v>668.6</v>
      </c>
      <c r="AL120">
        <v>698.39</v>
      </c>
      <c r="AM120">
        <v>742.35</v>
      </c>
      <c r="AN120">
        <v>646.47</v>
      </c>
      <c r="AO120">
        <v>637.86</v>
      </c>
      <c r="AP120">
        <v>663.13</v>
      </c>
      <c r="AQ120">
        <v>682.13</v>
      </c>
      <c r="AR120">
        <v>680.24</v>
      </c>
      <c r="AS120">
        <v>600.38</v>
      </c>
      <c r="AT120">
        <v>641.89</v>
      </c>
      <c r="AU120">
        <v>626.66</v>
      </c>
      <c r="AV120">
        <v>621.65</v>
      </c>
      <c r="AW120">
        <v>594.39</v>
      </c>
      <c r="AX120">
        <v>620.30999999999995</v>
      </c>
      <c r="AY120">
        <v>580.53</v>
      </c>
      <c r="AZ120">
        <v>591.83000000000004</v>
      </c>
      <c r="BA120">
        <v>549.1</v>
      </c>
      <c r="BB120">
        <v>577.36</v>
      </c>
      <c r="BC120">
        <v>616.49</v>
      </c>
      <c r="BD120">
        <v>599.92999999999995</v>
      </c>
      <c r="BE120">
        <v>555.04999999999995</v>
      </c>
      <c r="BF120">
        <v>632.26</v>
      </c>
      <c r="BG120">
        <v>625.07000000000005</v>
      </c>
      <c r="BH120">
        <v>613.83000000000004</v>
      </c>
      <c r="BI120">
        <v>571.03</v>
      </c>
      <c r="BJ120">
        <v>645.87</v>
      </c>
      <c r="BK120">
        <v>654.79</v>
      </c>
      <c r="BL120">
        <v>657.57</v>
      </c>
      <c r="BM120">
        <v>610.51</v>
      </c>
      <c r="BN120">
        <v>659.67</v>
      </c>
      <c r="BO120">
        <v>654.04</v>
      </c>
      <c r="BP120">
        <v>691.96</v>
      </c>
      <c r="BQ120">
        <v>561.83000000000004</v>
      </c>
      <c r="BR120">
        <v>520.26</v>
      </c>
      <c r="BS120">
        <v>548.78</v>
      </c>
      <c r="BT120">
        <v>571.83000000000004</v>
      </c>
      <c r="BU120">
        <v>511.73</v>
      </c>
      <c r="BV120">
        <v>596.4</v>
      </c>
      <c r="BW120">
        <v>502.96</v>
      </c>
      <c r="BX120">
        <v>518.79</v>
      </c>
      <c r="BY120">
        <v>530.5</v>
      </c>
      <c r="BZ120">
        <v>496.59</v>
      </c>
      <c r="CA120">
        <v>509.78</v>
      </c>
      <c r="CB120">
        <v>488.83</v>
      </c>
      <c r="CC120">
        <v>469.6</v>
      </c>
      <c r="CD120">
        <v>465.41</v>
      </c>
      <c r="CE120">
        <v>527.58000000000004</v>
      </c>
      <c r="CF120">
        <v>475.38</v>
      </c>
      <c r="CG120">
        <v>473.85</v>
      </c>
      <c r="CH120">
        <v>457.88</v>
      </c>
      <c r="CI120">
        <v>526.91</v>
      </c>
      <c r="CJ120">
        <v>616.61</v>
      </c>
      <c r="CK120">
        <v>528.01</v>
      </c>
      <c r="CL120">
        <v>521.34</v>
      </c>
      <c r="CM120">
        <v>698.71</v>
      </c>
      <c r="CN120">
        <v>644.73</v>
      </c>
      <c r="CO120">
        <v>618.57000000000005</v>
      </c>
      <c r="CP120">
        <v>625.45000000000005</v>
      </c>
      <c r="CQ120">
        <v>694.43</v>
      </c>
      <c r="CR120">
        <v>533.91999999999996</v>
      </c>
      <c r="CS120">
        <v>522.09</v>
      </c>
      <c r="CT120">
        <v>518.47</v>
      </c>
      <c r="CU120">
        <v>515.46</v>
      </c>
      <c r="CV120">
        <v>516.79999999999995</v>
      </c>
      <c r="CW120">
        <v>540.86</v>
      </c>
      <c r="CX120">
        <v>591.36</v>
      </c>
      <c r="CY120">
        <v>592.39</v>
      </c>
      <c r="CZ120">
        <v>695.39</v>
      </c>
      <c r="DA120">
        <v>697.56</v>
      </c>
      <c r="DB120">
        <v>567.11</v>
      </c>
      <c r="DC120">
        <v>512.58000000000004</v>
      </c>
      <c r="DD120">
        <v>559</v>
      </c>
      <c r="DE120">
        <v>583.30999999999995</v>
      </c>
      <c r="DF120">
        <v>636.5</v>
      </c>
      <c r="DG120">
        <v>592.53</v>
      </c>
      <c r="DH120">
        <v>606.71</v>
      </c>
      <c r="DI120">
        <v>741.36</v>
      </c>
      <c r="DJ120">
        <v>630.22</v>
      </c>
      <c r="DK120">
        <v>534.20000000000005</v>
      </c>
      <c r="DL120">
        <v>634.88</v>
      </c>
      <c r="DM120">
        <v>564.54</v>
      </c>
      <c r="DN120">
        <v>532.48</v>
      </c>
      <c r="DO120">
        <v>535.09</v>
      </c>
      <c r="DP120">
        <v>584.54</v>
      </c>
      <c r="DQ120">
        <v>590.45000000000005</v>
      </c>
      <c r="DR120">
        <v>620.75</v>
      </c>
      <c r="DS120">
        <v>597.04999999999995</v>
      </c>
      <c r="DT120">
        <v>606.54999999999995</v>
      </c>
      <c r="DU120">
        <v>573.58000000000004</v>
      </c>
      <c r="DV120">
        <v>589.4</v>
      </c>
      <c r="DW120">
        <v>572.13</v>
      </c>
      <c r="DX120">
        <v>725.97</v>
      </c>
      <c r="DY120">
        <v>539.51</v>
      </c>
      <c r="DZ120">
        <v>602.23</v>
      </c>
      <c r="EA120">
        <v>530.97</v>
      </c>
      <c r="EB120">
        <v>670.4</v>
      </c>
      <c r="EC120">
        <v>618.45000000000005</v>
      </c>
      <c r="ED120">
        <v>544.47</v>
      </c>
      <c r="EE120">
        <v>469.36</v>
      </c>
      <c r="EF120">
        <v>494.12</v>
      </c>
      <c r="EG120">
        <v>531.66999999999996</v>
      </c>
      <c r="EH120">
        <v>539.26</v>
      </c>
      <c r="EI120">
        <v>477.34</v>
      </c>
      <c r="EJ120">
        <v>419.82</v>
      </c>
      <c r="EK120">
        <v>493.62</v>
      </c>
      <c r="EL120">
        <v>469.61</v>
      </c>
      <c r="EM120">
        <v>532.20000000000005</v>
      </c>
      <c r="EN120">
        <v>463.25</v>
      </c>
      <c r="EO120">
        <v>441.72</v>
      </c>
      <c r="EP120">
        <v>567.64</v>
      </c>
      <c r="EQ120">
        <v>500.51</v>
      </c>
      <c r="ER120">
        <v>419.81</v>
      </c>
      <c r="ES120">
        <v>493.27</v>
      </c>
      <c r="ET120">
        <v>432.79</v>
      </c>
      <c r="EU120">
        <v>438.18</v>
      </c>
      <c r="EV120">
        <v>410.01</v>
      </c>
      <c r="EW120">
        <v>466.52</v>
      </c>
      <c r="EX120">
        <v>467.87</v>
      </c>
      <c r="EY120">
        <v>503.73</v>
      </c>
      <c r="EZ120">
        <v>441.9</v>
      </c>
      <c r="FA120">
        <v>445.62</v>
      </c>
      <c r="FB120">
        <v>459.83</v>
      </c>
      <c r="FC120">
        <v>455.71</v>
      </c>
      <c r="FD120">
        <v>446.67</v>
      </c>
      <c r="FE120">
        <v>536.1</v>
      </c>
      <c r="FF120">
        <v>422.96</v>
      </c>
      <c r="FG120">
        <v>501.01</v>
      </c>
      <c r="FH120">
        <v>422.55</v>
      </c>
      <c r="FI120">
        <v>576.86</v>
      </c>
      <c r="FJ120">
        <v>505.93</v>
      </c>
      <c r="FK120">
        <v>458.78</v>
      </c>
      <c r="FL120">
        <v>886.51</v>
      </c>
      <c r="FM120">
        <v>838.72</v>
      </c>
      <c r="FN120">
        <v>1253.9000000000001</v>
      </c>
      <c r="FO120">
        <v>1177.5999999999999</v>
      </c>
      <c r="FP120">
        <v>771.71</v>
      </c>
      <c r="FQ120">
        <v>728.65</v>
      </c>
      <c r="FR120">
        <v>699.68</v>
      </c>
      <c r="FS120">
        <v>898.43</v>
      </c>
      <c r="FT120">
        <v>952.99</v>
      </c>
      <c r="FU120">
        <v>960.33</v>
      </c>
      <c r="FV120">
        <v>1262.22</v>
      </c>
      <c r="FW120">
        <v>1287.53</v>
      </c>
      <c r="FX120">
        <v>1063.6199999999999</v>
      </c>
      <c r="FY120">
        <v>866.02</v>
      </c>
      <c r="FZ120">
        <v>1030.22</v>
      </c>
      <c r="GA120">
        <v>949.59</v>
      </c>
      <c r="GB120">
        <v>756.35</v>
      </c>
      <c r="GC120">
        <v>921.23</v>
      </c>
      <c r="GD120">
        <v>861.26</v>
      </c>
      <c r="GE120">
        <v>860.77</v>
      </c>
      <c r="GF120">
        <v>908.56</v>
      </c>
      <c r="GG120">
        <v>1005.28</v>
      </c>
      <c r="GH120">
        <v>955.4</v>
      </c>
      <c r="GI120">
        <v>815.97</v>
      </c>
      <c r="GJ120">
        <v>904.71</v>
      </c>
      <c r="GK120">
        <v>833.41</v>
      </c>
      <c r="GL120">
        <v>1155.21</v>
      </c>
      <c r="GM120">
        <v>864.49</v>
      </c>
      <c r="GN120">
        <v>861.95</v>
      </c>
      <c r="GO120">
        <v>797.86</v>
      </c>
      <c r="GP120">
        <v>883.55</v>
      </c>
      <c r="GQ120">
        <v>938.82</v>
      </c>
      <c r="GR120">
        <v>759.52</v>
      </c>
      <c r="GS120">
        <v>0.49</v>
      </c>
      <c r="GT120">
        <v>0.31</v>
      </c>
      <c r="GU120">
        <v>0.36</v>
      </c>
      <c r="GV120">
        <v>0.86</v>
      </c>
      <c r="GW120">
        <v>0.49</v>
      </c>
      <c r="GX120">
        <v>0.06</v>
      </c>
      <c r="GY120">
        <v>0.08</v>
      </c>
      <c r="GZ120">
        <v>0.69</v>
      </c>
      <c r="HA120">
        <v>0.27</v>
      </c>
      <c r="HB120">
        <v>0.5</v>
      </c>
      <c r="HC120">
        <v>0.5</v>
      </c>
      <c r="HD120">
        <v>0.27</v>
      </c>
      <c r="HE120">
        <v>0.18</v>
      </c>
      <c r="HF120">
        <v>0.32</v>
      </c>
      <c r="HG120">
        <v>2.25</v>
      </c>
      <c r="HH120">
        <v>0.26</v>
      </c>
      <c r="HI120">
        <v>0.59</v>
      </c>
      <c r="HJ120">
        <v>0.24</v>
      </c>
      <c r="HK120">
        <v>0.45</v>
      </c>
      <c r="HL120">
        <v>0.7</v>
      </c>
      <c r="HM120">
        <v>0.21</v>
      </c>
      <c r="HN120">
        <v>0.23</v>
      </c>
      <c r="HO120">
        <v>0.56999999999999995</v>
      </c>
      <c r="HP120">
        <v>1.05</v>
      </c>
      <c r="HQ120">
        <v>0.17</v>
      </c>
      <c r="HR120">
        <v>7.0000000000000007E-2</v>
      </c>
      <c r="HS120">
        <v>0.28000000000000003</v>
      </c>
      <c r="HT120">
        <v>0.2</v>
      </c>
      <c r="HU120">
        <v>0.24</v>
      </c>
      <c r="HV120">
        <v>0.13</v>
      </c>
      <c r="HW120">
        <v>0.28000000000000003</v>
      </c>
      <c r="HX120">
        <v>0.3</v>
      </c>
      <c r="HY120">
        <v>0.16</v>
      </c>
      <c r="HZ120">
        <v>1.97</v>
      </c>
      <c r="IA120">
        <v>1.66</v>
      </c>
      <c r="IB120">
        <v>2.09</v>
      </c>
      <c r="IC120">
        <v>2.06</v>
      </c>
      <c r="ID120">
        <v>1.1399999999999999</v>
      </c>
      <c r="IE120">
        <v>0.81</v>
      </c>
      <c r="IF120">
        <v>0.96</v>
      </c>
      <c r="IG120">
        <v>6.07</v>
      </c>
      <c r="IH120">
        <v>2.93</v>
      </c>
      <c r="II120">
        <v>2.74</v>
      </c>
      <c r="IJ120">
        <v>3.26</v>
      </c>
      <c r="IK120">
        <v>1.27</v>
      </c>
      <c r="IL120">
        <v>2.35</v>
      </c>
      <c r="IM120">
        <v>1.85</v>
      </c>
      <c r="IN120">
        <v>4.21</v>
      </c>
      <c r="IO120">
        <v>1.95</v>
      </c>
      <c r="IP120">
        <v>2.04</v>
      </c>
      <c r="IQ120">
        <v>1.93</v>
      </c>
      <c r="IR120">
        <v>3.43</v>
      </c>
      <c r="IS120">
        <v>2.0099999999999998</v>
      </c>
      <c r="IT120">
        <v>1.46</v>
      </c>
      <c r="IU120">
        <v>2.4</v>
      </c>
      <c r="IV120">
        <v>3.26</v>
      </c>
      <c r="IW120">
        <v>1.76</v>
      </c>
      <c r="IX120">
        <v>0.8</v>
      </c>
      <c r="IY120">
        <v>0.51</v>
      </c>
      <c r="IZ120">
        <v>0.69</v>
      </c>
      <c r="JA120">
        <v>1.39</v>
      </c>
      <c r="JB120">
        <v>1.2</v>
      </c>
      <c r="JC120">
        <v>1</v>
      </c>
      <c r="JD120">
        <v>2.41</v>
      </c>
      <c r="JE120">
        <v>0.87</v>
      </c>
      <c r="JF120">
        <v>0.2</v>
      </c>
      <c r="JG120">
        <v>3.33</v>
      </c>
      <c r="JH120">
        <v>3.73</v>
      </c>
      <c r="JI120">
        <v>3.09</v>
      </c>
      <c r="JJ120">
        <v>3.86</v>
      </c>
      <c r="JK120">
        <v>5.31</v>
      </c>
      <c r="JL120">
        <v>2.5299999999999998</v>
      </c>
      <c r="JM120">
        <v>2.62</v>
      </c>
      <c r="JN120">
        <v>7.26</v>
      </c>
      <c r="JO120">
        <v>3.35</v>
      </c>
      <c r="JP120">
        <v>3.45</v>
      </c>
      <c r="JQ120">
        <v>4.18</v>
      </c>
      <c r="JR120">
        <v>2.86</v>
      </c>
      <c r="JS120">
        <v>5.36</v>
      </c>
      <c r="JT120">
        <v>2.16</v>
      </c>
      <c r="JU120">
        <v>4.6399999999999997</v>
      </c>
      <c r="JV120">
        <v>1.59</v>
      </c>
      <c r="JW120">
        <v>2.16</v>
      </c>
      <c r="JX120">
        <v>1.41</v>
      </c>
      <c r="JY120">
        <v>3.6</v>
      </c>
      <c r="JZ120">
        <v>3.07</v>
      </c>
      <c r="KA120">
        <v>3.13</v>
      </c>
      <c r="KB120">
        <v>3.92</v>
      </c>
      <c r="KC120">
        <v>5.83</v>
      </c>
      <c r="KD120">
        <v>1.86</v>
      </c>
      <c r="KE120">
        <v>2.96</v>
      </c>
      <c r="KF120">
        <v>1.1100000000000001</v>
      </c>
      <c r="KG120">
        <v>4.12</v>
      </c>
      <c r="KH120">
        <v>4.8499999999999996</v>
      </c>
      <c r="KI120">
        <v>3.94</v>
      </c>
      <c r="KJ120">
        <v>3.65</v>
      </c>
      <c r="KK120">
        <v>3.6</v>
      </c>
      <c r="KL120">
        <v>5.72</v>
      </c>
      <c r="KM120">
        <v>2.27</v>
      </c>
    </row>
    <row r="121" spans="1:318" x14ac:dyDescent="0.25">
      <c r="A121">
        <v>119</v>
      </c>
      <c r="B121" s="1">
        <v>44044</v>
      </c>
      <c r="C121">
        <v>1191.8399999999999</v>
      </c>
      <c r="D121">
        <v>1199.4000000000001</v>
      </c>
      <c r="E121">
        <v>1249.9000000000001</v>
      </c>
      <c r="F121">
        <v>1321.75</v>
      </c>
      <c r="G121">
        <v>1177.75</v>
      </c>
      <c r="H121">
        <v>1240.03</v>
      </c>
      <c r="I121">
        <v>1173.5</v>
      </c>
      <c r="J121">
        <v>1210.92</v>
      </c>
      <c r="K121">
        <v>1224.18</v>
      </c>
      <c r="L121">
        <v>1109.75</v>
      </c>
      <c r="M121">
        <v>1162.22</v>
      </c>
      <c r="N121">
        <v>1126.8399999999999</v>
      </c>
      <c r="O121">
        <v>1107.6400000000001</v>
      </c>
      <c r="P121">
        <v>1070.55</v>
      </c>
      <c r="Q121">
        <v>1155.01</v>
      </c>
      <c r="R121">
        <v>1068.26</v>
      </c>
      <c r="S121">
        <v>1076.8499999999999</v>
      </c>
      <c r="T121">
        <v>1022.51</v>
      </c>
      <c r="U121">
        <v>1118.3900000000001</v>
      </c>
      <c r="V121">
        <v>1241.92</v>
      </c>
      <c r="W121">
        <v>1136.92</v>
      </c>
      <c r="X121">
        <v>1090.6600000000001</v>
      </c>
      <c r="Y121">
        <v>1338.78</v>
      </c>
      <c r="Z121">
        <v>1278.48</v>
      </c>
      <c r="AA121">
        <v>1241.81</v>
      </c>
      <c r="AB121">
        <v>1207.8900000000001</v>
      </c>
      <c r="AC121">
        <v>1352.85</v>
      </c>
      <c r="AD121">
        <v>1191.74</v>
      </c>
      <c r="AE121">
        <v>1189.95</v>
      </c>
      <c r="AF121">
        <v>1140.7</v>
      </c>
      <c r="AG121">
        <v>1184.6300000000001</v>
      </c>
      <c r="AH121">
        <v>1180.24</v>
      </c>
      <c r="AI121">
        <v>1244.4000000000001</v>
      </c>
      <c r="AJ121">
        <v>629.52</v>
      </c>
      <c r="AK121">
        <v>679.13</v>
      </c>
      <c r="AL121">
        <v>701.12</v>
      </c>
      <c r="AM121">
        <v>749.77</v>
      </c>
      <c r="AN121">
        <v>666.02</v>
      </c>
      <c r="AO121">
        <v>643.63</v>
      </c>
      <c r="AP121">
        <v>670.54</v>
      </c>
      <c r="AQ121">
        <v>692.13</v>
      </c>
      <c r="AR121">
        <v>693.68</v>
      </c>
      <c r="AS121">
        <v>611.24</v>
      </c>
      <c r="AT121">
        <v>650.55999999999995</v>
      </c>
      <c r="AU121">
        <v>638.16999999999996</v>
      </c>
      <c r="AV121">
        <v>639.63</v>
      </c>
      <c r="AW121">
        <v>605.14</v>
      </c>
      <c r="AX121">
        <v>627.42999999999995</v>
      </c>
      <c r="AY121">
        <v>581.61</v>
      </c>
      <c r="AZ121">
        <v>603</v>
      </c>
      <c r="BA121">
        <v>564.63</v>
      </c>
      <c r="BB121">
        <v>591.48</v>
      </c>
      <c r="BC121">
        <v>625.70000000000005</v>
      </c>
      <c r="BD121">
        <v>608.91</v>
      </c>
      <c r="BE121">
        <v>569.32000000000005</v>
      </c>
      <c r="BF121">
        <v>639.78</v>
      </c>
      <c r="BG121">
        <v>634.67999999999995</v>
      </c>
      <c r="BH121">
        <v>623.24</v>
      </c>
      <c r="BI121">
        <v>582.44000000000005</v>
      </c>
      <c r="BJ121">
        <v>658.42</v>
      </c>
      <c r="BK121">
        <v>657.82</v>
      </c>
      <c r="BL121">
        <v>667.53</v>
      </c>
      <c r="BM121">
        <v>623.47</v>
      </c>
      <c r="BN121">
        <v>667.46</v>
      </c>
      <c r="BO121">
        <v>663.44</v>
      </c>
      <c r="BP121">
        <v>703.54</v>
      </c>
      <c r="BQ121">
        <v>562.32000000000005</v>
      </c>
      <c r="BR121">
        <v>520.27</v>
      </c>
      <c r="BS121">
        <v>548.78</v>
      </c>
      <c r="BT121">
        <v>571.98</v>
      </c>
      <c r="BU121">
        <v>511.73</v>
      </c>
      <c r="BV121">
        <v>596.4</v>
      </c>
      <c r="BW121">
        <v>502.96</v>
      </c>
      <c r="BX121">
        <v>518.79</v>
      </c>
      <c r="BY121">
        <v>530.5</v>
      </c>
      <c r="BZ121">
        <v>498.51</v>
      </c>
      <c r="CA121">
        <v>511.66</v>
      </c>
      <c r="CB121">
        <v>488.67</v>
      </c>
      <c r="CC121">
        <v>468.01</v>
      </c>
      <c r="CD121">
        <v>465.41</v>
      </c>
      <c r="CE121">
        <v>527.58000000000004</v>
      </c>
      <c r="CF121">
        <v>486.65</v>
      </c>
      <c r="CG121">
        <v>473.85</v>
      </c>
      <c r="CH121">
        <v>457.88</v>
      </c>
      <c r="CI121">
        <v>526.91</v>
      </c>
      <c r="CJ121">
        <v>616.22</v>
      </c>
      <c r="CK121">
        <v>528.01</v>
      </c>
      <c r="CL121">
        <v>521.34</v>
      </c>
      <c r="CM121">
        <v>699</v>
      </c>
      <c r="CN121">
        <v>643.79999999999995</v>
      </c>
      <c r="CO121">
        <v>618.57000000000005</v>
      </c>
      <c r="CP121">
        <v>625.45000000000005</v>
      </c>
      <c r="CQ121">
        <v>694.43</v>
      </c>
      <c r="CR121">
        <v>533.91999999999996</v>
      </c>
      <c r="CS121">
        <v>522.41999999999996</v>
      </c>
      <c r="CT121">
        <v>517.23</v>
      </c>
      <c r="CU121">
        <v>517.16999999999996</v>
      </c>
      <c r="CV121">
        <v>516.79999999999995</v>
      </c>
      <c r="CW121">
        <v>540.86</v>
      </c>
      <c r="CX121">
        <v>596.55999999999995</v>
      </c>
      <c r="CY121">
        <v>597.66999999999996</v>
      </c>
      <c r="CZ121">
        <v>696.92</v>
      </c>
      <c r="DA121">
        <v>701.61</v>
      </c>
      <c r="DB121">
        <v>576.69000000000005</v>
      </c>
      <c r="DC121">
        <v>514.99</v>
      </c>
      <c r="DD121">
        <v>562.57000000000005</v>
      </c>
      <c r="DE121">
        <v>588.15</v>
      </c>
      <c r="DF121">
        <v>643.55999999999995</v>
      </c>
      <c r="DG121">
        <v>599.46</v>
      </c>
      <c r="DH121">
        <v>612.29</v>
      </c>
      <c r="DI121">
        <v>748.92</v>
      </c>
      <c r="DJ121">
        <v>639.66999999999996</v>
      </c>
      <c r="DK121">
        <v>539.6</v>
      </c>
      <c r="DL121">
        <v>638.82000000000005</v>
      </c>
      <c r="DM121">
        <v>571.15</v>
      </c>
      <c r="DN121">
        <v>538.07000000000005</v>
      </c>
      <c r="DO121">
        <v>543.33000000000004</v>
      </c>
      <c r="DP121">
        <v>592.02</v>
      </c>
      <c r="DQ121">
        <v>594.70000000000005</v>
      </c>
      <c r="DR121">
        <v>625.71</v>
      </c>
      <c r="DS121">
        <v>604.99</v>
      </c>
      <c r="DT121">
        <v>610.13</v>
      </c>
      <c r="DU121">
        <v>577.48</v>
      </c>
      <c r="DV121">
        <v>593.88</v>
      </c>
      <c r="DW121">
        <v>577.57000000000005</v>
      </c>
      <c r="DX121">
        <v>732.8</v>
      </c>
      <c r="DY121">
        <v>540.86</v>
      </c>
      <c r="DZ121">
        <v>607.47</v>
      </c>
      <c r="EA121">
        <v>536.49</v>
      </c>
      <c r="EB121">
        <v>675.83</v>
      </c>
      <c r="EC121">
        <v>623.39</v>
      </c>
      <c r="ED121">
        <v>549.59</v>
      </c>
      <c r="EE121">
        <v>476.87</v>
      </c>
      <c r="EF121">
        <v>501.88</v>
      </c>
      <c r="EG121">
        <v>533.74</v>
      </c>
      <c r="EH121">
        <v>544.65</v>
      </c>
      <c r="EI121">
        <v>491.75</v>
      </c>
      <c r="EJ121">
        <v>423.64</v>
      </c>
      <c r="EK121">
        <v>499.15</v>
      </c>
      <c r="EL121">
        <v>476.51</v>
      </c>
      <c r="EM121">
        <v>542.74</v>
      </c>
      <c r="EN121">
        <v>471.63</v>
      </c>
      <c r="EO121">
        <v>447.68</v>
      </c>
      <c r="EP121">
        <v>578.08000000000004</v>
      </c>
      <c r="EQ121">
        <v>514.98</v>
      </c>
      <c r="ER121">
        <v>427.41</v>
      </c>
      <c r="ES121">
        <v>498.94</v>
      </c>
      <c r="ET121">
        <v>433.62</v>
      </c>
      <c r="EU121">
        <v>446.46</v>
      </c>
      <c r="EV121">
        <v>421.62</v>
      </c>
      <c r="EW121">
        <v>477.9</v>
      </c>
      <c r="EX121">
        <v>474.84</v>
      </c>
      <c r="EY121">
        <v>511.29</v>
      </c>
      <c r="EZ121">
        <v>453.26</v>
      </c>
      <c r="FA121">
        <v>450.93</v>
      </c>
      <c r="FB121">
        <v>466.91</v>
      </c>
      <c r="FC121">
        <v>462.68</v>
      </c>
      <c r="FD121">
        <v>455.6</v>
      </c>
      <c r="FE121">
        <v>546.5</v>
      </c>
      <c r="FF121">
        <v>424.9</v>
      </c>
      <c r="FG121">
        <v>508.58</v>
      </c>
      <c r="FH121">
        <v>431.5</v>
      </c>
      <c r="FI121">
        <v>583.66999999999996</v>
      </c>
      <c r="FJ121">
        <v>513.22</v>
      </c>
      <c r="FK121">
        <v>466.45</v>
      </c>
      <c r="FL121">
        <v>887.31</v>
      </c>
      <c r="FM121">
        <v>838.72</v>
      </c>
      <c r="FN121">
        <v>1253.9000000000001</v>
      </c>
      <c r="FO121">
        <v>1177.95</v>
      </c>
      <c r="FP121">
        <v>771.71</v>
      </c>
      <c r="FQ121">
        <v>728.65</v>
      </c>
      <c r="FR121">
        <v>699.68</v>
      </c>
      <c r="FS121">
        <v>898.43</v>
      </c>
      <c r="FT121">
        <v>952.99</v>
      </c>
      <c r="FU121">
        <v>964.08</v>
      </c>
      <c r="FV121">
        <v>1266.8900000000001</v>
      </c>
      <c r="FW121">
        <v>1287.1400000000001</v>
      </c>
      <c r="FX121">
        <v>1060</v>
      </c>
      <c r="FY121">
        <v>866.02</v>
      </c>
      <c r="FZ121">
        <v>1030.22</v>
      </c>
      <c r="GA121">
        <v>972.1</v>
      </c>
      <c r="GB121">
        <v>756.35</v>
      </c>
      <c r="GC121">
        <v>921.23</v>
      </c>
      <c r="GD121">
        <v>861.26</v>
      </c>
      <c r="GE121">
        <v>860.26</v>
      </c>
      <c r="GF121">
        <v>908.56</v>
      </c>
      <c r="GG121">
        <v>1005.28</v>
      </c>
      <c r="GH121">
        <v>955.78</v>
      </c>
      <c r="GI121">
        <v>814.83</v>
      </c>
      <c r="GJ121">
        <v>904.71</v>
      </c>
      <c r="GK121">
        <v>833.41</v>
      </c>
      <c r="GL121">
        <v>1155.21</v>
      </c>
      <c r="GM121">
        <v>864.49</v>
      </c>
      <c r="GN121">
        <v>862.47</v>
      </c>
      <c r="GO121">
        <v>795.94</v>
      </c>
      <c r="GP121">
        <v>886.46</v>
      </c>
      <c r="GQ121">
        <v>938.82</v>
      </c>
      <c r="GR121">
        <v>759.52</v>
      </c>
      <c r="GS121">
        <v>0.88</v>
      </c>
      <c r="GT121">
        <v>0.89</v>
      </c>
      <c r="GU121">
        <v>0.22</v>
      </c>
      <c r="GV121">
        <v>0.57999999999999996</v>
      </c>
      <c r="GW121">
        <v>1.69</v>
      </c>
      <c r="GX121">
        <v>0.47</v>
      </c>
      <c r="GY121">
        <v>0.64</v>
      </c>
      <c r="GZ121">
        <v>0.83</v>
      </c>
      <c r="HA121">
        <v>1.1100000000000001</v>
      </c>
      <c r="HB121">
        <v>1.17</v>
      </c>
      <c r="HC121">
        <v>0.92</v>
      </c>
      <c r="HD121">
        <v>1.02</v>
      </c>
      <c r="HE121">
        <v>1.5</v>
      </c>
      <c r="HF121">
        <v>1.01</v>
      </c>
      <c r="HG121">
        <v>0.62</v>
      </c>
      <c r="HH121">
        <v>1.17</v>
      </c>
      <c r="HI121">
        <v>1.05</v>
      </c>
      <c r="HJ121">
        <v>1.54</v>
      </c>
      <c r="HK121">
        <v>1.28</v>
      </c>
      <c r="HL121">
        <v>0.72</v>
      </c>
      <c r="HM121">
        <v>0.8</v>
      </c>
      <c r="HN121">
        <v>1.33</v>
      </c>
      <c r="HO121">
        <v>0.59</v>
      </c>
      <c r="HP121">
        <v>0.68</v>
      </c>
      <c r="HQ121">
        <v>0.76</v>
      </c>
      <c r="HR121">
        <v>0.95</v>
      </c>
      <c r="HS121">
        <v>0.94</v>
      </c>
      <c r="HT121">
        <v>0.25</v>
      </c>
      <c r="HU121">
        <v>0.87</v>
      </c>
      <c r="HV121">
        <v>1.04</v>
      </c>
      <c r="HW121">
        <v>0.81</v>
      </c>
      <c r="HX121">
        <v>0.8</v>
      </c>
      <c r="HY121">
        <v>0.94</v>
      </c>
      <c r="HZ121">
        <v>2.86</v>
      </c>
      <c r="IA121">
        <v>2.57</v>
      </c>
      <c r="IB121">
        <v>2.31</v>
      </c>
      <c r="IC121">
        <v>2.65</v>
      </c>
      <c r="ID121">
        <v>2.85</v>
      </c>
      <c r="IE121">
        <v>1.28</v>
      </c>
      <c r="IF121">
        <v>1.61</v>
      </c>
      <c r="IG121">
        <v>6.95</v>
      </c>
      <c r="IH121">
        <v>4.07</v>
      </c>
      <c r="II121">
        <v>3.94</v>
      </c>
      <c r="IJ121">
        <v>4.21</v>
      </c>
      <c r="IK121">
        <v>2.2999999999999998</v>
      </c>
      <c r="IL121">
        <v>3.88</v>
      </c>
      <c r="IM121">
        <v>2.88</v>
      </c>
      <c r="IN121">
        <v>4.8499999999999996</v>
      </c>
      <c r="IO121">
        <v>3.15</v>
      </c>
      <c r="IP121">
        <v>3.11</v>
      </c>
      <c r="IQ121">
        <v>3.5</v>
      </c>
      <c r="IR121">
        <v>4.75</v>
      </c>
      <c r="IS121">
        <v>2.74</v>
      </c>
      <c r="IT121">
        <v>2.27</v>
      </c>
      <c r="IU121">
        <v>3.76</v>
      </c>
      <c r="IV121">
        <v>3.87</v>
      </c>
      <c r="IW121">
        <v>2.4500000000000002</v>
      </c>
      <c r="IX121">
        <v>1.57</v>
      </c>
      <c r="IY121">
        <v>1.46</v>
      </c>
      <c r="IZ121">
        <v>1.64</v>
      </c>
      <c r="JA121">
        <v>1.64</v>
      </c>
      <c r="JB121">
        <v>2.08</v>
      </c>
      <c r="JC121">
        <v>2.0499999999999998</v>
      </c>
      <c r="JD121">
        <v>3.24</v>
      </c>
      <c r="JE121">
        <v>1.68</v>
      </c>
      <c r="JF121">
        <v>1.1399999999999999</v>
      </c>
      <c r="JG121">
        <v>3.78</v>
      </c>
      <c r="JH121">
        <v>4.5</v>
      </c>
      <c r="JI121">
        <v>2.68</v>
      </c>
      <c r="JJ121">
        <v>3.95</v>
      </c>
      <c r="JK121">
        <v>6.85</v>
      </c>
      <c r="JL121">
        <v>2.85</v>
      </c>
      <c r="JM121">
        <v>3.27</v>
      </c>
      <c r="JN121">
        <v>8.51</v>
      </c>
      <c r="JO121">
        <v>4.25</v>
      </c>
      <c r="JP121">
        <v>4.28</v>
      </c>
      <c r="JQ121">
        <v>4.8899999999999997</v>
      </c>
      <c r="JR121">
        <v>4.17</v>
      </c>
      <c r="JS121">
        <v>5.26</v>
      </c>
      <c r="JT121">
        <v>3.48</v>
      </c>
      <c r="JU121">
        <v>5.42</v>
      </c>
      <c r="JV121">
        <v>2.73</v>
      </c>
      <c r="JW121">
        <v>3.11</v>
      </c>
      <c r="JX121">
        <v>3.5</v>
      </c>
      <c r="JY121">
        <v>4.49</v>
      </c>
      <c r="JZ121">
        <v>3.8</v>
      </c>
      <c r="KA121">
        <v>4.09</v>
      </c>
      <c r="KB121">
        <v>4.5199999999999996</v>
      </c>
      <c r="KC121">
        <v>6.36</v>
      </c>
      <c r="KD121">
        <v>2.54</v>
      </c>
      <c r="KE121">
        <v>2.2000000000000002</v>
      </c>
      <c r="KF121">
        <v>1.74</v>
      </c>
      <c r="KG121">
        <v>2.44</v>
      </c>
      <c r="KH121">
        <v>2.68</v>
      </c>
      <c r="KI121">
        <v>3.57</v>
      </c>
      <c r="KJ121">
        <v>4.6100000000000003</v>
      </c>
      <c r="KK121">
        <v>3.88</v>
      </c>
      <c r="KL121">
        <v>4.26</v>
      </c>
      <c r="KM121">
        <v>1.66</v>
      </c>
    </row>
    <row r="122" spans="1:318" x14ac:dyDescent="0.25">
      <c r="A122">
        <v>120</v>
      </c>
      <c r="B122" s="1">
        <v>44075</v>
      </c>
      <c r="C122">
        <v>1209.02</v>
      </c>
      <c r="D122">
        <v>1221.08</v>
      </c>
      <c r="E122">
        <v>1261.08</v>
      </c>
      <c r="F122">
        <v>1348.26</v>
      </c>
      <c r="G122">
        <v>1191.99</v>
      </c>
      <c r="H122">
        <v>1262.8499999999999</v>
      </c>
      <c r="I122">
        <v>1201.82</v>
      </c>
      <c r="J122">
        <v>1222.67</v>
      </c>
      <c r="K122">
        <v>1245.05</v>
      </c>
      <c r="L122">
        <v>1127.78</v>
      </c>
      <c r="M122">
        <v>1175.74</v>
      </c>
      <c r="N122">
        <v>1153.71</v>
      </c>
      <c r="O122">
        <v>1116.54</v>
      </c>
      <c r="P122">
        <v>1084.45</v>
      </c>
      <c r="Q122">
        <v>1174.1099999999999</v>
      </c>
      <c r="R122">
        <v>1082.3</v>
      </c>
      <c r="S122">
        <v>1090.51</v>
      </c>
      <c r="T122">
        <v>1052.28</v>
      </c>
      <c r="U122">
        <v>1145.1500000000001</v>
      </c>
      <c r="V122">
        <v>1258.43</v>
      </c>
      <c r="W122">
        <v>1150.68</v>
      </c>
      <c r="X122">
        <v>1106.71</v>
      </c>
      <c r="Y122">
        <v>1344.23</v>
      </c>
      <c r="Z122">
        <v>1301.05</v>
      </c>
      <c r="AA122">
        <v>1255.02</v>
      </c>
      <c r="AB122">
        <v>1224.1400000000001</v>
      </c>
      <c r="AC122">
        <v>1362.83</v>
      </c>
      <c r="AD122">
        <v>1202.96</v>
      </c>
      <c r="AE122">
        <v>1208.0899999999999</v>
      </c>
      <c r="AF122">
        <v>1154.72</v>
      </c>
      <c r="AG122">
        <v>1198.1300000000001</v>
      </c>
      <c r="AH122">
        <v>1195.18</v>
      </c>
      <c r="AI122">
        <v>1276.05</v>
      </c>
      <c r="AJ122">
        <v>645.55999999999995</v>
      </c>
      <c r="AK122">
        <v>694.48</v>
      </c>
      <c r="AL122">
        <v>713.99</v>
      </c>
      <c r="AM122">
        <v>776.28</v>
      </c>
      <c r="AN122">
        <v>678.89</v>
      </c>
      <c r="AO122">
        <v>664.45</v>
      </c>
      <c r="AP122">
        <v>684.96</v>
      </c>
      <c r="AQ122">
        <v>703.88</v>
      </c>
      <c r="AR122">
        <v>714.55</v>
      </c>
      <c r="AS122">
        <v>629.26</v>
      </c>
      <c r="AT122">
        <v>664.08</v>
      </c>
      <c r="AU122">
        <v>664.88</v>
      </c>
      <c r="AV122">
        <v>648.52</v>
      </c>
      <c r="AW122">
        <v>619.04999999999995</v>
      </c>
      <c r="AX122">
        <v>646.53</v>
      </c>
      <c r="AY122">
        <v>595.65</v>
      </c>
      <c r="AZ122">
        <v>616.66</v>
      </c>
      <c r="BA122">
        <v>594.4</v>
      </c>
      <c r="BB122">
        <v>618.24</v>
      </c>
      <c r="BC122">
        <v>642.21</v>
      </c>
      <c r="BD122">
        <v>622.66999999999996</v>
      </c>
      <c r="BE122">
        <v>585.37</v>
      </c>
      <c r="BF122">
        <v>645.23</v>
      </c>
      <c r="BG122">
        <v>657.25</v>
      </c>
      <c r="BH122">
        <v>636.45000000000005</v>
      </c>
      <c r="BI122">
        <v>598.69000000000005</v>
      </c>
      <c r="BJ122">
        <v>668.4</v>
      </c>
      <c r="BK122">
        <v>669.04</v>
      </c>
      <c r="BL122">
        <v>679.47</v>
      </c>
      <c r="BM122">
        <v>637.49</v>
      </c>
      <c r="BN122">
        <v>680.96</v>
      </c>
      <c r="BO122">
        <v>668.42</v>
      </c>
      <c r="BP122">
        <v>721.69</v>
      </c>
      <c r="BQ122">
        <v>563.46</v>
      </c>
      <c r="BR122">
        <v>526.6</v>
      </c>
      <c r="BS122">
        <v>547.09</v>
      </c>
      <c r="BT122">
        <v>571.98</v>
      </c>
      <c r="BU122">
        <v>513.1</v>
      </c>
      <c r="BV122">
        <v>598.4</v>
      </c>
      <c r="BW122">
        <v>516.86</v>
      </c>
      <c r="BX122">
        <v>518.79</v>
      </c>
      <c r="BY122">
        <v>530.5</v>
      </c>
      <c r="BZ122">
        <v>498.52</v>
      </c>
      <c r="CA122">
        <v>511.66</v>
      </c>
      <c r="CB122">
        <v>488.83</v>
      </c>
      <c r="CC122">
        <v>468.02</v>
      </c>
      <c r="CD122">
        <v>465.4</v>
      </c>
      <c r="CE122">
        <v>527.58000000000004</v>
      </c>
      <c r="CF122">
        <v>486.65</v>
      </c>
      <c r="CG122">
        <v>473.85</v>
      </c>
      <c r="CH122">
        <v>457.88</v>
      </c>
      <c r="CI122">
        <v>526.91</v>
      </c>
      <c r="CJ122">
        <v>616.22</v>
      </c>
      <c r="CK122">
        <v>528.01</v>
      </c>
      <c r="CL122">
        <v>521.34</v>
      </c>
      <c r="CM122">
        <v>699</v>
      </c>
      <c r="CN122">
        <v>643.79999999999995</v>
      </c>
      <c r="CO122">
        <v>618.57000000000005</v>
      </c>
      <c r="CP122">
        <v>625.45000000000005</v>
      </c>
      <c r="CQ122">
        <v>694.43</v>
      </c>
      <c r="CR122">
        <v>533.91999999999996</v>
      </c>
      <c r="CS122">
        <v>528.62</v>
      </c>
      <c r="CT122">
        <v>517.23</v>
      </c>
      <c r="CU122">
        <v>517.16999999999996</v>
      </c>
      <c r="CV122">
        <v>526.76</v>
      </c>
      <c r="CW122">
        <v>554.36</v>
      </c>
      <c r="CX122">
        <v>605.15</v>
      </c>
      <c r="CY122">
        <v>608.48</v>
      </c>
      <c r="CZ122">
        <v>703.12</v>
      </c>
      <c r="DA122">
        <v>715.71</v>
      </c>
      <c r="DB122">
        <v>583.66999999999996</v>
      </c>
      <c r="DC122">
        <v>524.46</v>
      </c>
      <c r="DD122">
        <v>576.13</v>
      </c>
      <c r="DE122">
        <v>593.86</v>
      </c>
      <c r="DF122">
        <v>654.5</v>
      </c>
      <c r="DG122">
        <v>609.17999999999995</v>
      </c>
      <c r="DH122">
        <v>619.39</v>
      </c>
      <c r="DI122">
        <v>766.74</v>
      </c>
      <c r="DJ122">
        <v>644.79</v>
      </c>
      <c r="DK122">
        <v>546.61</v>
      </c>
      <c r="DL122">
        <v>649.36</v>
      </c>
      <c r="DM122">
        <v>578.63</v>
      </c>
      <c r="DN122">
        <v>544.91</v>
      </c>
      <c r="DO122">
        <v>559.14</v>
      </c>
      <c r="DP122">
        <v>606.16999999999996</v>
      </c>
      <c r="DQ122">
        <v>602.61</v>
      </c>
      <c r="DR122">
        <v>633.29</v>
      </c>
      <c r="DS122">
        <v>613.88</v>
      </c>
      <c r="DT122">
        <v>612.63</v>
      </c>
      <c r="DU122">
        <v>587.70000000000005</v>
      </c>
      <c r="DV122">
        <v>600.17999999999995</v>
      </c>
      <c r="DW122">
        <v>585.36</v>
      </c>
      <c r="DX122">
        <v>738.22</v>
      </c>
      <c r="DY122">
        <v>545.94000000000005</v>
      </c>
      <c r="DZ122">
        <v>616.71</v>
      </c>
      <c r="EA122">
        <v>543.09</v>
      </c>
      <c r="EB122">
        <v>683.54</v>
      </c>
      <c r="EC122">
        <v>631.30999999999995</v>
      </c>
      <c r="ED122">
        <v>563.54999999999995</v>
      </c>
      <c r="EE122">
        <v>489.03</v>
      </c>
      <c r="EF122">
        <v>513.22</v>
      </c>
      <c r="EG122">
        <v>543.51</v>
      </c>
      <c r="EH122">
        <v>563.92999999999995</v>
      </c>
      <c r="EI122">
        <v>501.24</v>
      </c>
      <c r="EJ122">
        <v>437.33</v>
      </c>
      <c r="EK122">
        <v>509.88</v>
      </c>
      <c r="EL122">
        <v>484.61</v>
      </c>
      <c r="EM122">
        <v>559.08000000000004</v>
      </c>
      <c r="EN122">
        <v>485.55</v>
      </c>
      <c r="EO122">
        <v>456.99</v>
      </c>
      <c r="EP122">
        <v>602.24</v>
      </c>
      <c r="EQ122">
        <v>522.13</v>
      </c>
      <c r="ER122">
        <v>437.24</v>
      </c>
      <c r="ES122">
        <v>514.11</v>
      </c>
      <c r="ET122">
        <v>444.07</v>
      </c>
      <c r="EU122">
        <v>456.59</v>
      </c>
      <c r="EV122">
        <v>443.84</v>
      </c>
      <c r="EW122">
        <v>499.5</v>
      </c>
      <c r="EX122">
        <v>487.37</v>
      </c>
      <c r="EY122">
        <v>522.84</v>
      </c>
      <c r="EZ122">
        <v>466.04</v>
      </c>
      <c r="FA122">
        <v>454.76</v>
      </c>
      <c r="FB122">
        <v>483.53</v>
      </c>
      <c r="FC122">
        <v>472.49</v>
      </c>
      <c r="FD122">
        <v>468.31</v>
      </c>
      <c r="FE122">
        <v>554.80999999999995</v>
      </c>
      <c r="FF122">
        <v>432.13</v>
      </c>
      <c r="FG122">
        <v>517.67999999999995</v>
      </c>
      <c r="FH122">
        <v>441.21</v>
      </c>
      <c r="FI122">
        <v>595.46</v>
      </c>
      <c r="FJ122">
        <v>517.07000000000005</v>
      </c>
      <c r="FK122">
        <v>478.48</v>
      </c>
      <c r="FL122">
        <v>889.08</v>
      </c>
      <c r="FM122">
        <v>848.95</v>
      </c>
      <c r="FN122">
        <v>1250.01</v>
      </c>
      <c r="FO122">
        <v>1177.95</v>
      </c>
      <c r="FP122">
        <v>773.8</v>
      </c>
      <c r="FQ122">
        <v>731.13</v>
      </c>
      <c r="FR122">
        <v>718.99</v>
      </c>
      <c r="FS122">
        <v>898.43</v>
      </c>
      <c r="FT122">
        <v>952.99</v>
      </c>
      <c r="FU122">
        <v>964.08</v>
      </c>
      <c r="FV122">
        <v>1266.8900000000001</v>
      </c>
      <c r="FW122">
        <v>1287.53</v>
      </c>
      <c r="FX122">
        <v>1060</v>
      </c>
      <c r="FY122">
        <v>866.02</v>
      </c>
      <c r="FZ122">
        <v>1030.22</v>
      </c>
      <c r="GA122">
        <v>972.1</v>
      </c>
      <c r="GB122">
        <v>756.35</v>
      </c>
      <c r="GC122">
        <v>921.23</v>
      </c>
      <c r="GD122">
        <v>861.26</v>
      </c>
      <c r="GE122">
        <v>860.26</v>
      </c>
      <c r="GF122">
        <v>908.56</v>
      </c>
      <c r="GG122">
        <v>1005.28</v>
      </c>
      <c r="GH122">
        <v>955.78</v>
      </c>
      <c r="GI122">
        <v>814.83</v>
      </c>
      <c r="GJ122">
        <v>904.71</v>
      </c>
      <c r="GK122">
        <v>833.41</v>
      </c>
      <c r="GL122">
        <v>1155.21</v>
      </c>
      <c r="GM122">
        <v>864.49</v>
      </c>
      <c r="GN122">
        <v>872.73</v>
      </c>
      <c r="GO122">
        <v>795.94</v>
      </c>
      <c r="GP122">
        <v>886.46</v>
      </c>
      <c r="GQ122">
        <v>956.94</v>
      </c>
      <c r="GR122">
        <v>778.51</v>
      </c>
      <c r="GS122">
        <v>1.44</v>
      </c>
      <c r="GT122">
        <v>1.81</v>
      </c>
      <c r="GU122">
        <v>0.89</v>
      </c>
      <c r="GV122">
        <v>2.0099999999999998</v>
      </c>
      <c r="GW122">
        <v>1.21</v>
      </c>
      <c r="GX122">
        <v>1.84</v>
      </c>
      <c r="GY122">
        <v>2.41</v>
      </c>
      <c r="GZ122">
        <v>0.97</v>
      </c>
      <c r="HA122">
        <v>1.7</v>
      </c>
      <c r="HB122">
        <v>1.62</v>
      </c>
      <c r="HC122">
        <v>1.1599999999999999</v>
      </c>
      <c r="HD122">
        <v>2.38</v>
      </c>
      <c r="HE122">
        <v>0.8</v>
      </c>
      <c r="HF122">
        <v>1.3</v>
      </c>
      <c r="HG122">
        <v>1.65</v>
      </c>
      <c r="HH122">
        <v>1.31</v>
      </c>
      <c r="HI122">
        <v>1.27</v>
      </c>
      <c r="HJ122">
        <v>2.91</v>
      </c>
      <c r="HK122">
        <v>2.39</v>
      </c>
      <c r="HL122">
        <v>1.33</v>
      </c>
      <c r="HM122">
        <v>1.21</v>
      </c>
      <c r="HN122">
        <v>1.47</v>
      </c>
      <c r="HO122">
        <v>0.41</v>
      </c>
      <c r="HP122">
        <v>1.77</v>
      </c>
      <c r="HQ122">
        <v>1.06</v>
      </c>
      <c r="HR122">
        <v>1.35</v>
      </c>
      <c r="HS122">
        <v>0.74</v>
      </c>
      <c r="HT122">
        <v>0.94</v>
      </c>
      <c r="HU122">
        <v>1.52</v>
      </c>
      <c r="HV122">
        <v>1.23</v>
      </c>
      <c r="HW122">
        <v>1.1399999999999999</v>
      </c>
      <c r="HX122">
        <v>1.27</v>
      </c>
      <c r="HY122">
        <v>2.54</v>
      </c>
      <c r="HZ122">
        <v>4.34</v>
      </c>
      <c r="IA122">
        <v>4.42</v>
      </c>
      <c r="IB122">
        <v>3.22</v>
      </c>
      <c r="IC122">
        <v>4.71</v>
      </c>
      <c r="ID122">
        <v>4.0999999999999996</v>
      </c>
      <c r="IE122">
        <v>3.15</v>
      </c>
      <c r="IF122">
        <v>4.0599999999999996</v>
      </c>
      <c r="IG122">
        <v>7.99</v>
      </c>
      <c r="IH122">
        <v>5.84</v>
      </c>
      <c r="II122">
        <v>5.63</v>
      </c>
      <c r="IJ122">
        <v>5.42</v>
      </c>
      <c r="IK122">
        <v>4.7300000000000004</v>
      </c>
      <c r="IL122">
        <v>4.71</v>
      </c>
      <c r="IM122">
        <v>4.22</v>
      </c>
      <c r="IN122">
        <v>6.58</v>
      </c>
      <c r="IO122">
        <v>4.5</v>
      </c>
      <c r="IP122">
        <v>4.42</v>
      </c>
      <c r="IQ122">
        <v>6.51</v>
      </c>
      <c r="IR122">
        <v>7.26</v>
      </c>
      <c r="IS122">
        <v>4.1100000000000003</v>
      </c>
      <c r="IT122">
        <v>3.51</v>
      </c>
      <c r="IU122">
        <v>5.28</v>
      </c>
      <c r="IV122">
        <v>4.3</v>
      </c>
      <c r="IW122">
        <v>4.26</v>
      </c>
      <c r="IX122">
        <v>2.65</v>
      </c>
      <c r="IY122">
        <v>2.83</v>
      </c>
      <c r="IZ122">
        <v>2.39</v>
      </c>
      <c r="JA122">
        <v>2.6</v>
      </c>
      <c r="JB122">
        <v>3.63</v>
      </c>
      <c r="JC122">
        <v>3.31</v>
      </c>
      <c r="JD122">
        <v>4.41</v>
      </c>
      <c r="JE122">
        <v>2.97</v>
      </c>
      <c r="JF122">
        <v>3.71</v>
      </c>
      <c r="JG122">
        <v>4.8899999999999997</v>
      </c>
      <c r="JH122">
        <v>5.53</v>
      </c>
      <c r="JI122">
        <v>3.44</v>
      </c>
      <c r="JJ122">
        <v>5.77</v>
      </c>
      <c r="JK122">
        <v>4.4400000000000004</v>
      </c>
      <c r="JL122">
        <v>4.84</v>
      </c>
      <c r="JM122">
        <v>5.83</v>
      </c>
      <c r="JN122">
        <v>9.69</v>
      </c>
      <c r="JO122">
        <v>5.72</v>
      </c>
      <c r="JP122">
        <v>5.93</v>
      </c>
      <c r="JQ122">
        <v>6.08</v>
      </c>
      <c r="JR122">
        <v>6.49</v>
      </c>
      <c r="JS122">
        <v>5.37</v>
      </c>
      <c r="JT122">
        <v>4.6500000000000004</v>
      </c>
      <c r="JU122">
        <v>7.13</v>
      </c>
      <c r="JV122">
        <v>4.0599999999999996</v>
      </c>
      <c r="JW122">
        <v>4.9000000000000004</v>
      </c>
      <c r="JX122">
        <v>6.38</v>
      </c>
      <c r="JY122">
        <v>7.31</v>
      </c>
      <c r="JZ122">
        <v>4.6100000000000003</v>
      </c>
      <c r="KA122">
        <v>4.51</v>
      </c>
      <c r="KB122">
        <v>5.44</v>
      </c>
      <c r="KC122">
        <v>5.03</v>
      </c>
      <c r="KD122">
        <v>4.4000000000000004</v>
      </c>
      <c r="KE122">
        <v>3.07</v>
      </c>
      <c r="KF122">
        <v>3.08</v>
      </c>
      <c r="KG122">
        <v>2.95</v>
      </c>
      <c r="KH122">
        <v>3.14</v>
      </c>
      <c r="KI122">
        <v>4.68</v>
      </c>
      <c r="KJ122">
        <v>4.0999999999999996</v>
      </c>
      <c r="KK122">
        <v>4.9800000000000004</v>
      </c>
      <c r="KL122">
        <v>5.0999999999999996</v>
      </c>
      <c r="KM122">
        <v>4.12</v>
      </c>
    </row>
    <row r="123" spans="1:318" x14ac:dyDescent="0.25">
      <c r="A123">
        <v>121</v>
      </c>
      <c r="B123" s="1">
        <v>44105</v>
      </c>
      <c r="C123">
        <v>1229.72</v>
      </c>
      <c r="D123">
        <v>1243.8499999999999</v>
      </c>
      <c r="E123">
        <v>1284.04</v>
      </c>
      <c r="F123">
        <v>1362.14</v>
      </c>
      <c r="G123">
        <v>1224.58</v>
      </c>
      <c r="H123">
        <v>1275.97</v>
      </c>
      <c r="I123">
        <v>1224.52</v>
      </c>
      <c r="J123">
        <v>1234.49</v>
      </c>
      <c r="K123">
        <v>1260.94</v>
      </c>
      <c r="L123">
        <v>1151.1099999999999</v>
      </c>
      <c r="M123">
        <v>1185.43</v>
      </c>
      <c r="N123">
        <v>1170.8800000000001</v>
      </c>
      <c r="O123">
        <v>1129.47</v>
      </c>
      <c r="P123">
        <v>1096.8900000000001</v>
      </c>
      <c r="Q123">
        <v>1194.3699999999999</v>
      </c>
      <c r="R123">
        <v>1113.77</v>
      </c>
      <c r="S123">
        <v>1117.28</v>
      </c>
      <c r="T123">
        <v>1086.33</v>
      </c>
      <c r="U123">
        <v>1178.73</v>
      </c>
      <c r="V123">
        <v>1277.56</v>
      </c>
      <c r="W123">
        <v>1173.21</v>
      </c>
      <c r="X123">
        <v>1131.3399999999999</v>
      </c>
      <c r="Y123">
        <v>1358.99</v>
      </c>
      <c r="Z123">
        <v>1319.44</v>
      </c>
      <c r="AA123">
        <v>1277.25</v>
      </c>
      <c r="AB123">
        <v>1241.55</v>
      </c>
      <c r="AC123">
        <v>1399.13</v>
      </c>
      <c r="AD123">
        <v>1219.73</v>
      </c>
      <c r="AE123">
        <v>1222.25</v>
      </c>
      <c r="AF123">
        <v>1176.19</v>
      </c>
      <c r="AG123">
        <v>1207.04</v>
      </c>
      <c r="AH123">
        <v>1210.9000000000001</v>
      </c>
      <c r="AI123">
        <v>1290.07</v>
      </c>
      <c r="AJ123">
        <v>666.03</v>
      </c>
      <c r="AK123">
        <v>717.29</v>
      </c>
      <c r="AL123">
        <v>736.95</v>
      </c>
      <c r="AM123">
        <v>790.16</v>
      </c>
      <c r="AN123">
        <v>711.59</v>
      </c>
      <c r="AO123">
        <v>677.83</v>
      </c>
      <c r="AP123">
        <v>707.66</v>
      </c>
      <c r="AQ123">
        <v>715.7</v>
      </c>
      <c r="AR123">
        <v>730.44</v>
      </c>
      <c r="AS123">
        <v>653.47</v>
      </c>
      <c r="AT123">
        <v>673.77</v>
      </c>
      <c r="AU123">
        <v>682.05</v>
      </c>
      <c r="AV123">
        <v>662.83</v>
      </c>
      <c r="AW123">
        <v>631.49</v>
      </c>
      <c r="AX123">
        <v>676.15</v>
      </c>
      <c r="AY123">
        <v>627.12</v>
      </c>
      <c r="AZ123">
        <v>643.42999999999995</v>
      </c>
      <c r="BA123">
        <v>628.45000000000005</v>
      </c>
      <c r="BB123">
        <v>651.82000000000005</v>
      </c>
      <c r="BC123">
        <v>660.56</v>
      </c>
      <c r="BD123">
        <v>643.26</v>
      </c>
      <c r="BE123">
        <v>611.55999999999995</v>
      </c>
      <c r="BF123">
        <v>659.99</v>
      </c>
      <c r="BG123">
        <v>675.06</v>
      </c>
      <c r="BH123">
        <v>657.2</v>
      </c>
      <c r="BI123">
        <v>616.1</v>
      </c>
      <c r="BJ123">
        <v>699.1</v>
      </c>
      <c r="BK123">
        <v>685.81</v>
      </c>
      <c r="BL123">
        <v>693.37</v>
      </c>
      <c r="BM123">
        <v>657.72</v>
      </c>
      <c r="BN123">
        <v>689.87</v>
      </c>
      <c r="BO123">
        <v>683.93</v>
      </c>
      <c r="BP123">
        <v>735.7</v>
      </c>
      <c r="BQ123">
        <v>563.69000000000005</v>
      </c>
      <c r="BR123">
        <v>526.55999999999995</v>
      </c>
      <c r="BS123">
        <v>547.09</v>
      </c>
      <c r="BT123">
        <v>571.98</v>
      </c>
      <c r="BU123">
        <v>512.99</v>
      </c>
      <c r="BV123">
        <v>598.14</v>
      </c>
      <c r="BW123">
        <v>516.86</v>
      </c>
      <c r="BX123">
        <v>518.79</v>
      </c>
      <c r="BY123">
        <v>530.5</v>
      </c>
      <c r="BZ123">
        <v>497.64</v>
      </c>
      <c r="CA123">
        <v>511.66</v>
      </c>
      <c r="CB123">
        <v>488.83</v>
      </c>
      <c r="CC123">
        <v>466.64</v>
      </c>
      <c r="CD123">
        <v>465.4</v>
      </c>
      <c r="CE123">
        <v>518.22</v>
      </c>
      <c r="CF123">
        <v>486.65</v>
      </c>
      <c r="CG123">
        <v>473.85</v>
      </c>
      <c r="CH123">
        <v>457.88</v>
      </c>
      <c r="CI123">
        <v>526.91</v>
      </c>
      <c r="CJ123">
        <v>617</v>
      </c>
      <c r="CK123">
        <v>529.95000000000005</v>
      </c>
      <c r="CL123">
        <v>519.78</v>
      </c>
      <c r="CM123">
        <v>699</v>
      </c>
      <c r="CN123">
        <v>644.38</v>
      </c>
      <c r="CO123">
        <v>620.04999999999995</v>
      </c>
      <c r="CP123">
        <v>625.45000000000005</v>
      </c>
      <c r="CQ123">
        <v>700.03</v>
      </c>
      <c r="CR123">
        <v>533.91999999999996</v>
      </c>
      <c r="CS123">
        <v>528.88</v>
      </c>
      <c r="CT123">
        <v>518.47</v>
      </c>
      <c r="CU123">
        <v>517.16999999999996</v>
      </c>
      <c r="CV123">
        <v>526.97</v>
      </c>
      <c r="CW123">
        <v>554.37</v>
      </c>
      <c r="CX123">
        <v>615.5</v>
      </c>
      <c r="CY123">
        <v>619.79999999999995</v>
      </c>
      <c r="CZ123">
        <v>715.92</v>
      </c>
      <c r="DA123">
        <v>723.08</v>
      </c>
      <c r="DB123">
        <v>599.61</v>
      </c>
      <c r="DC123">
        <v>529.91999999999996</v>
      </c>
      <c r="DD123">
        <v>587.02</v>
      </c>
      <c r="DE123">
        <v>599.62</v>
      </c>
      <c r="DF123">
        <v>662.88</v>
      </c>
      <c r="DG123">
        <v>621.79</v>
      </c>
      <c r="DH123">
        <v>624.47</v>
      </c>
      <c r="DI123">
        <v>778.17</v>
      </c>
      <c r="DJ123">
        <v>652.27</v>
      </c>
      <c r="DK123">
        <v>552.9</v>
      </c>
      <c r="DL123">
        <v>660.59</v>
      </c>
      <c r="DM123">
        <v>595.47</v>
      </c>
      <c r="DN123">
        <v>558.26</v>
      </c>
      <c r="DO123">
        <v>577.25</v>
      </c>
      <c r="DP123">
        <v>623.92999999999995</v>
      </c>
      <c r="DQ123">
        <v>611.77</v>
      </c>
      <c r="DR123">
        <v>645.70000000000005</v>
      </c>
      <c r="DS123">
        <v>627.57000000000005</v>
      </c>
      <c r="DT123">
        <v>619.37</v>
      </c>
      <c r="DU123">
        <v>595.99</v>
      </c>
      <c r="DV123">
        <v>610.79999999999995</v>
      </c>
      <c r="DW123">
        <v>593.67999999999995</v>
      </c>
      <c r="DX123">
        <v>757.86</v>
      </c>
      <c r="DY123">
        <v>553.53</v>
      </c>
      <c r="DZ123">
        <v>623.91999999999996</v>
      </c>
      <c r="EA123">
        <v>553.19000000000005</v>
      </c>
      <c r="EB123">
        <v>688.59</v>
      </c>
      <c r="EC123">
        <v>639.64</v>
      </c>
      <c r="ED123">
        <v>569.75</v>
      </c>
      <c r="EE123">
        <v>504.53</v>
      </c>
      <c r="EF123">
        <v>530.04999999999995</v>
      </c>
      <c r="EG123">
        <v>561.01</v>
      </c>
      <c r="EH123">
        <v>574.03</v>
      </c>
      <c r="EI123">
        <v>525.4</v>
      </c>
      <c r="EJ123">
        <v>446.12</v>
      </c>
      <c r="EK123">
        <v>526.76</v>
      </c>
      <c r="EL123">
        <v>492.75</v>
      </c>
      <c r="EM123">
        <v>571.49</v>
      </c>
      <c r="EN123">
        <v>504.24</v>
      </c>
      <c r="EO123">
        <v>463.66</v>
      </c>
      <c r="EP123">
        <v>617.78</v>
      </c>
      <c r="EQ123">
        <v>533.66999999999996</v>
      </c>
      <c r="ER123">
        <v>446.03</v>
      </c>
      <c r="ES123">
        <v>537.66</v>
      </c>
      <c r="ET123">
        <v>467.51</v>
      </c>
      <c r="EU123">
        <v>476.41</v>
      </c>
      <c r="EV123">
        <v>469.27</v>
      </c>
      <c r="EW123">
        <v>526.63</v>
      </c>
      <c r="EX123">
        <v>501.31</v>
      </c>
      <c r="EY123">
        <v>540.15</v>
      </c>
      <c r="EZ123">
        <v>486.87</v>
      </c>
      <c r="FA123">
        <v>465.17</v>
      </c>
      <c r="FB123">
        <v>496.64</v>
      </c>
      <c r="FC123">
        <v>487.89</v>
      </c>
      <c r="FD123">
        <v>481.94</v>
      </c>
      <c r="FE123">
        <v>580.27</v>
      </c>
      <c r="FF123">
        <v>442.97</v>
      </c>
      <c r="FG123">
        <v>528.29</v>
      </c>
      <c r="FH123">
        <v>455.2</v>
      </c>
      <c r="FI123">
        <v>603.26</v>
      </c>
      <c r="FJ123">
        <v>529.05999999999995</v>
      </c>
      <c r="FK123">
        <v>487.76</v>
      </c>
      <c r="FL123">
        <v>889.44</v>
      </c>
      <c r="FM123">
        <v>848.86</v>
      </c>
      <c r="FN123">
        <v>1250.01</v>
      </c>
      <c r="FO123">
        <v>1177.95</v>
      </c>
      <c r="FP123">
        <v>773.64</v>
      </c>
      <c r="FQ123">
        <v>730.83</v>
      </c>
      <c r="FR123">
        <v>718.99</v>
      </c>
      <c r="FS123">
        <v>898.43</v>
      </c>
      <c r="FT123">
        <v>952.99</v>
      </c>
      <c r="FU123">
        <v>962.34</v>
      </c>
      <c r="FV123">
        <v>1266.8900000000001</v>
      </c>
      <c r="FW123">
        <v>1287.53</v>
      </c>
      <c r="FX123">
        <v>1056.82</v>
      </c>
      <c r="FY123">
        <v>866.02</v>
      </c>
      <c r="FZ123">
        <v>1011.98</v>
      </c>
      <c r="GA123">
        <v>972.1</v>
      </c>
      <c r="GB123">
        <v>756.35</v>
      </c>
      <c r="GC123">
        <v>921.23</v>
      </c>
      <c r="GD123">
        <v>861.26</v>
      </c>
      <c r="GE123">
        <v>861.38</v>
      </c>
      <c r="GF123">
        <v>911.92</v>
      </c>
      <c r="GG123">
        <v>1002.26</v>
      </c>
      <c r="GH123">
        <v>955.78</v>
      </c>
      <c r="GI123">
        <v>815.56</v>
      </c>
      <c r="GJ123">
        <v>906.88</v>
      </c>
      <c r="GK123">
        <v>833.41</v>
      </c>
      <c r="GL123">
        <v>1164.57</v>
      </c>
      <c r="GM123">
        <v>864.49</v>
      </c>
      <c r="GN123">
        <v>873.17</v>
      </c>
      <c r="GO123">
        <v>797.85</v>
      </c>
      <c r="GP123">
        <v>886.46</v>
      </c>
      <c r="GQ123">
        <v>957.33</v>
      </c>
      <c r="GR123">
        <v>778.51</v>
      </c>
      <c r="GS123">
        <v>1.71</v>
      </c>
      <c r="GT123">
        <v>1.86</v>
      </c>
      <c r="GU123">
        <v>1.82</v>
      </c>
      <c r="GV123">
        <v>1.03</v>
      </c>
      <c r="GW123">
        <v>2.73</v>
      </c>
      <c r="GX123">
        <v>1.04</v>
      </c>
      <c r="GY123">
        <v>1.89</v>
      </c>
      <c r="GZ123">
        <v>0.97</v>
      </c>
      <c r="HA123">
        <v>1.28</v>
      </c>
      <c r="HB123">
        <v>2.0699999999999998</v>
      </c>
      <c r="HC123">
        <v>0.82</v>
      </c>
      <c r="HD123">
        <v>1.49</v>
      </c>
      <c r="HE123">
        <v>1.1599999999999999</v>
      </c>
      <c r="HF123">
        <v>1.1499999999999999</v>
      </c>
      <c r="HG123">
        <v>1.73</v>
      </c>
      <c r="HH123">
        <v>2.91</v>
      </c>
      <c r="HI123">
        <v>2.4500000000000002</v>
      </c>
      <c r="HJ123">
        <v>3.24</v>
      </c>
      <c r="HK123">
        <v>2.93</v>
      </c>
      <c r="HL123">
        <v>1.52</v>
      </c>
      <c r="HM123">
        <v>1.96</v>
      </c>
      <c r="HN123">
        <v>2.23</v>
      </c>
      <c r="HO123">
        <v>1.1000000000000001</v>
      </c>
      <c r="HP123">
        <v>1.41</v>
      </c>
      <c r="HQ123">
        <v>1.77</v>
      </c>
      <c r="HR123">
        <v>1.42</v>
      </c>
      <c r="HS123">
        <v>2.66</v>
      </c>
      <c r="HT123">
        <v>1.39</v>
      </c>
      <c r="HU123">
        <v>1.17</v>
      </c>
      <c r="HV123">
        <v>1.86</v>
      </c>
      <c r="HW123">
        <v>0.74</v>
      </c>
      <c r="HX123">
        <v>1.32</v>
      </c>
      <c r="HY123">
        <v>1.1000000000000001</v>
      </c>
      <c r="HZ123">
        <v>6.13</v>
      </c>
      <c r="IA123">
        <v>6.36</v>
      </c>
      <c r="IB123">
        <v>5.0999999999999996</v>
      </c>
      <c r="IC123">
        <v>5.79</v>
      </c>
      <c r="ID123">
        <v>6.94</v>
      </c>
      <c r="IE123">
        <v>4.22</v>
      </c>
      <c r="IF123">
        <v>6.02</v>
      </c>
      <c r="IG123">
        <v>9.0399999999999991</v>
      </c>
      <c r="IH123">
        <v>7.2</v>
      </c>
      <c r="II123">
        <v>7.81</v>
      </c>
      <c r="IJ123">
        <v>6.28</v>
      </c>
      <c r="IK123">
        <v>6.29</v>
      </c>
      <c r="IL123">
        <v>5.93</v>
      </c>
      <c r="IM123">
        <v>5.42</v>
      </c>
      <c r="IN123">
        <v>8.43</v>
      </c>
      <c r="IO123">
        <v>7.54</v>
      </c>
      <c r="IP123">
        <v>6.98</v>
      </c>
      <c r="IQ123">
        <v>9.9600000000000009</v>
      </c>
      <c r="IR123">
        <v>10.4</v>
      </c>
      <c r="IS123">
        <v>5.69</v>
      </c>
      <c r="IT123">
        <v>5.54</v>
      </c>
      <c r="IU123">
        <v>7.63</v>
      </c>
      <c r="IV123">
        <v>5.44</v>
      </c>
      <c r="IW123">
        <v>5.73</v>
      </c>
      <c r="IX123">
        <v>4.46</v>
      </c>
      <c r="IY123">
        <v>4.29</v>
      </c>
      <c r="IZ123">
        <v>5.1100000000000003</v>
      </c>
      <c r="JA123">
        <v>4.0199999999999996</v>
      </c>
      <c r="JB123">
        <v>4.84</v>
      </c>
      <c r="JC123">
        <v>5.23</v>
      </c>
      <c r="JD123">
        <v>5.19</v>
      </c>
      <c r="JE123">
        <v>4.33</v>
      </c>
      <c r="JF123">
        <v>4.8499999999999996</v>
      </c>
      <c r="JG123">
        <v>6.48</v>
      </c>
      <c r="JH123">
        <v>6.46</v>
      </c>
      <c r="JI123">
        <v>5.19</v>
      </c>
      <c r="JJ123">
        <v>6.74</v>
      </c>
      <c r="JK123">
        <v>7.02</v>
      </c>
      <c r="JL123">
        <v>4.5999999999999996</v>
      </c>
      <c r="JM123">
        <v>5.77</v>
      </c>
      <c r="JN123">
        <v>10.08</v>
      </c>
      <c r="JO123">
        <v>7.59</v>
      </c>
      <c r="JP123">
        <v>8.14</v>
      </c>
      <c r="JQ123">
        <v>6.99</v>
      </c>
      <c r="JR123">
        <v>7.5</v>
      </c>
      <c r="JS123">
        <v>6.75</v>
      </c>
      <c r="JT123">
        <v>5.84</v>
      </c>
      <c r="JU123">
        <v>8.92</v>
      </c>
      <c r="JV123">
        <v>7.27</v>
      </c>
      <c r="JW123">
        <v>7.26</v>
      </c>
      <c r="JX123">
        <v>10.23</v>
      </c>
      <c r="JY123">
        <v>10.39</v>
      </c>
      <c r="JZ123">
        <v>6.1</v>
      </c>
      <c r="KA123">
        <v>6.51</v>
      </c>
      <c r="KB123">
        <v>7.8</v>
      </c>
      <c r="KC123">
        <v>5.67</v>
      </c>
      <c r="KD123">
        <v>5.94</v>
      </c>
      <c r="KE123">
        <v>4.63</v>
      </c>
      <c r="KF123">
        <v>4.46</v>
      </c>
      <c r="KG123">
        <v>5.52</v>
      </c>
      <c r="KH123">
        <v>3.93</v>
      </c>
      <c r="KI123">
        <v>5.51</v>
      </c>
      <c r="KJ123">
        <v>5.38</v>
      </c>
      <c r="KK123">
        <v>5.68</v>
      </c>
      <c r="KL123">
        <v>5.68</v>
      </c>
      <c r="KM123">
        <v>5.2</v>
      </c>
    </row>
    <row r="124" spans="1:318" x14ac:dyDescent="0.25">
      <c r="A124">
        <v>122</v>
      </c>
      <c r="B124" s="1">
        <v>44136</v>
      </c>
      <c r="C124">
        <v>1252.0999999999999</v>
      </c>
      <c r="D124">
        <v>1267.48</v>
      </c>
      <c r="E124">
        <v>1311.02</v>
      </c>
      <c r="F124">
        <v>1383.16</v>
      </c>
      <c r="G124">
        <v>1253.6199999999999</v>
      </c>
      <c r="H124">
        <v>1295.98</v>
      </c>
      <c r="I124">
        <v>1248.29</v>
      </c>
      <c r="J124">
        <v>1249.82</v>
      </c>
      <c r="K124">
        <v>1275.9100000000001</v>
      </c>
      <c r="L124">
        <v>1173.31</v>
      </c>
      <c r="M124">
        <v>1192.07</v>
      </c>
      <c r="N124">
        <v>1192.07</v>
      </c>
      <c r="O124">
        <v>1150.22</v>
      </c>
      <c r="P124">
        <v>1106.31</v>
      </c>
      <c r="Q124">
        <v>1207.73</v>
      </c>
      <c r="R124">
        <v>1140.9000000000001</v>
      </c>
      <c r="S124">
        <v>1133.3800000000001</v>
      </c>
      <c r="T124">
        <v>1101.6199999999999</v>
      </c>
      <c r="U124">
        <v>1213.26</v>
      </c>
      <c r="V124">
        <v>1297.9000000000001</v>
      </c>
      <c r="W124">
        <v>1196.72</v>
      </c>
      <c r="X124">
        <v>1152.9000000000001</v>
      </c>
      <c r="Y124">
        <v>1375.94</v>
      </c>
      <c r="Z124">
        <v>1339.14</v>
      </c>
      <c r="AA124">
        <v>1305.7</v>
      </c>
      <c r="AB124">
        <v>1272.54</v>
      </c>
      <c r="AC124">
        <v>1417.38</v>
      </c>
      <c r="AD124">
        <v>1253.75</v>
      </c>
      <c r="AE124">
        <v>1244.1199999999999</v>
      </c>
      <c r="AF124">
        <v>1192.43</v>
      </c>
      <c r="AG124">
        <v>1215.19</v>
      </c>
      <c r="AH124">
        <v>1251.32</v>
      </c>
      <c r="AI124">
        <v>1308.27</v>
      </c>
      <c r="AJ124">
        <v>687.02</v>
      </c>
      <c r="AK124">
        <v>740.06</v>
      </c>
      <c r="AL124">
        <v>750.22</v>
      </c>
      <c r="AM124">
        <v>811.18</v>
      </c>
      <c r="AN124">
        <v>740.64</v>
      </c>
      <c r="AO124">
        <v>697.84</v>
      </c>
      <c r="AP124">
        <v>731.59</v>
      </c>
      <c r="AQ124">
        <v>731.23</v>
      </c>
      <c r="AR124">
        <v>745.6</v>
      </c>
      <c r="AS124">
        <v>674.17</v>
      </c>
      <c r="AT124">
        <v>680.58</v>
      </c>
      <c r="AU124">
        <v>703.39</v>
      </c>
      <c r="AV124">
        <v>673.51</v>
      </c>
      <c r="AW124">
        <v>641.04999999999995</v>
      </c>
      <c r="AX124">
        <v>689.66</v>
      </c>
      <c r="AY124">
        <v>654.4</v>
      </c>
      <c r="AZ124">
        <v>659.65</v>
      </c>
      <c r="BA124">
        <v>643.74</v>
      </c>
      <c r="BB124">
        <v>686.58</v>
      </c>
      <c r="BC124">
        <v>680.94</v>
      </c>
      <c r="BD124">
        <v>666.74</v>
      </c>
      <c r="BE124">
        <v>633.33000000000004</v>
      </c>
      <c r="BF124">
        <v>677.13</v>
      </c>
      <c r="BG124">
        <v>694.76</v>
      </c>
      <c r="BH124">
        <v>682.51</v>
      </c>
      <c r="BI124">
        <v>647.09</v>
      </c>
      <c r="BJ124">
        <v>717.35</v>
      </c>
      <c r="BK124">
        <v>708.39</v>
      </c>
      <c r="BL124">
        <v>710.34</v>
      </c>
      <c r="BM124">
        <v>673.96</v>
      </c>
      <c r="BN124">
        <v>698.16</v>
      </c>
      <c r="BO124">
        <v>708.69</v>
      </c>
      <c r="BP124">
        <v>753.91</v>
      </c>
      <c r="BQ124">
        <v>565.08000000000004</v>
      </c>
      <c r="BR124">
        <v>527.41999999999996</v>
      </c>
      <c r="BS124">
        <v>560.79999999999995</v>
      </c>
      <c r="BT124">
        <v>571.98</v>
      </c>
      <c r="BU124">
        <v>512.98</v>
      </c>
      <c r="BV124">
        <v>598.14</v>
      </c>
      <c r="BW124">
        <v>516.70000000000005</v>
      </c>
      <c r="BX124">
        <v>518.59</v>
      </c>
      <c r="BY124">
        <v>530.30999999999995</v>
      </c>
      <c r="BZ124">
        <v>499.14</v>
      </c>
      <c r="CA124">
        <v>511.49</v>
      </c>
      <c r="CB124">
        <v>488.68</v>
      </c>
      <c r="CC124">
        <v>476.71</v>
      </c>
      <c r="CD124">
        <v>465.26</v>
      </c>
      <c r="CE124">
        <v>518.07000000000005</v>
      </c>
      <c r="CF124">
        <v>486.5</v>
      </c>
      <c r="CG124">
        <v>473.73</v>
      </c>
      <c r="CH124">
        <v>457.88</v>
      </c>
      <c r="CI124">
        <v>526.67999999999995</v>
      </c>
      <c r="CJ124">
        <v>616.96</v>
      </c>
      <c r="CK124">
        <v>529.98</v>
      </c>
      <c r="CL124">
        <v>519.57000000000005</v>
      </c>
      <c r="CM124">
        <v>698.81</v>
      </c>
      <c r="CN124">
        <v>644.38</v>
      </c>
      <c r="CO124">
        <v>623.19000000000005</v>
      </c>
      <c r="CP124">
        <v>625.45000000000005</v>
      </c>
      <c r="CQ124">
        <v>700.03</v>
      </c>
      <c r="CR124">
        <v>545.36</v>
      </c>
      <c r="CS124">
        <v>533.78</v>
      </c>
      <c r="CT124">
        <v>518.47</v>
      </c>
      <c r="CU124">
        <v>517.03</v>
      </c>
      <c r="CV124">
        <v>542.63</v>
      </c>
      <c r="CW124">
        <v>554.36</v>
      </c>
      <c r="CX124">
        <v>626.70000000000005</v>
      </c>
      <c r="CY124">
        <v>631.58000000000004</v>
      </c>
      <c r="CZ124">
        <v>730.95</v>
      </c>
      <c r="DA124">
        <v>734.21</v>
      </c>
      <c r="DB124">
        <v>613.82000000000005</v>
      </c>
      <c r="DC124">
        <v>538.24</v>
      </c>
      <c r="DD124">
        <v>598.41</v>
      </c>
      <c r="DE124">
        <v>607.04999999999995</v>
      </c>
      <c r="DF124">
        <v>670.77</v>
      </c>
      <c r="DG124">
        <v>633.79</v>
      </c>
      <c r="DH124">
        <v>627.97</v>
      </c>
      <c r="DI124">
        <v>792.25</v>
      </c>
      <c r="DJ124">
        <v>664.27</v>
      </c>
      <c r="DK124">
        <v>557.65</v>
      </c>
      <c r="DL124">
        <v>667.99</v>
      </c>
      <c r="DM124">
        <v>610</v>
      </c>
      <c r="DN124">
        <v>566.29999999999995</v>
      </c>
      <c r="DO124">
        <v>585.39</v>
      </c>
      <c r="DP124">
        <v>642.21</v>
      </c>
      <c r="DQ124">
        <v>621.5</v>
      </c>
      <c r="DR124">
        <v>658.61</v>
      </c>
      <c r="DS124">
        <v>639.55999999999995</v>
      </c>
      <c r="DT124">
        <v>627.12</v>
      </c>
      <c r="DU124">
        <v>604.87</v>
      </c>
      <c r="DV124">
        <v>624.41999999999996</v>
      </c>
      <c r="DW124">
        <v>608.52</v>
      </c>
      <c r="DX124">
        <v>767.71</v>
      </c>
      <c r="DY124">
        <v>568.97</v>
      </c>
      <c r="DZ124">
        <v>635.09</v>
      </c>
      <c r="EA124">
        <v>560.82000000000005</v>
      </c>
      <c r="EB124">
        <v>693.28</v>
      </c>
      <c r="EC124">
        <v>661.01</v>
      </c>
      <c r="ED124">
        <v>577.78</v>
      </c>
      <c r="EE124">
        <v>520.41999999999996</v>
      </c>
      <c r="EF124">
        <v>546.85</v>
      </c>
      <c r="EG124">
        <v>571.11</v>
      </c>
      <c r="EH124">
        <v>589.29</v>
      </c>
      <c r="EI124">
        <v>546.84</v>
      </c>
      <c r="EJ124">
        <v>459.28</v>
      </c>
      <c r="EK124">
        <v>544.55999999999995</v>
      </c>
      <c r="EL124">
        <v>503.45</v>
      </c>
      <c r="EM124">
        <v>583.37</v>
      </c>
      <c r="EN124">
        <v>520.22</v>
      </c>
      <c r="EO124">
        <v>468.35</v>
      </c>
      <c r="EP124">
        <v>637.12</v>
      </c>
      <c r="EQ124">
        <v>542.26</v>
      </c>
      <c r="ER124">
        <v>452.77</v>
      </c>
      <c r="ES124">
        <v>548.41</v>
      </c>
      <c r="ET124">
        <v>487.85</v>
      </c>
      <c r="EU124">
        <v>488.41</v>
      </c>
      <c r="EV124">
        <v>480.67</v>
      </c>
      <c r="EW124">
        <v>554.70000000000005</v>
      </c>
      <c r="EX124">
        <v>516.79999999999995</v>
      </c>
      <c r="EY124">
        <v>559.86</v>
      </c>
      <c r="EZ124">
        <v>504.21</v>
      </c>
      <c r="FA124">
        <v>477.27</v>
      </c>
      <c r="FB124">
        <v>511.14</v>
      </c>
      <c r="FC124">
        <v>506.68</v>
      </c>
      <c r="FD124">
        <v>506.18</v>
      </c>
      <c r="FE124">
        <v>595.41999999999996</v>
      </c>
      <c r="FF124">
        <v>457.55</v>
      </c>
      <c r="FG124">
        <v>541.24</v>
      </c>
      <c r="FH124">
        <v>466.44</v>
      </c>
      <c r="FI124">
        <v>610.5</v>
      </c>
      <c r="FJ124">
        <v>548.22</v>
      </c>
      <c r="FK124">
        <v>499.81</v>
      </c>
      <c r="FL124">
        <v>891.66</v>
      </c>
      <c r="FM124">
        <v>850.22</v>
      </c>
      <c r="FN124">
        <v>1281.3900000000001</v>
      </c>
      <c r="FO124">
        <v>1177.95</v>
      </c>
      <c r="FP124">
        <v>773.64</v>
      </c>
      <c r="FQ124">
        <v>730.83</v>
      </c>
      <c r="FR124">
        <v>718.77</v>
      </c>
      <c r="FS124">
        <v>898.07</v>
      </c>
      <c r="FT124">
        <v>952.7</v>
      </c>
      <c r="FU124">
        <v>965.23</v>
      </c>
      <c r="FV124">
        <v>1266.51</v>
      </c>
      <c r="FW124">
        <v>1287.1400000000001</v>
      </c>
      <c r="FX124">
        <v>1079.6500000000001</v>
      </c>
      <c r="FY124">
        <v>865.76</v>
      </c>
      <c r="FZ124">
        <v>1011.68</v>
      </c>
      <c r="GA124">
        <v>971.81</v>
      </c>
      <c r="GB124">
        <v>756.2</v>
      </c>
      <c r="GC124">
        <v>921.23</v>
      </c>
      <c r="GD124">
        <v>860.91</v>
      </c>
      <c r="GE124">
        <v>861.29</v>
      </c>
      <c r="GF124">
        <v>912.01</v>
      </c>
      <c r="GG124">
        <v>1001.86</v>
      </c>
      <c r="GH124">
        <v>955.49</v>
      </c>
      <c r="GI124">
        <v>815.56</v>
      </c>
      <c r="GJ124">
        <v>911.51</v>
      </c>
      <c r="GK124">
        <v>833.41</v>
      </c>
      <c r="GL124">
        <v>1164.57</v>
      </c>
      <c r="GM124">
        <v>882.99</v>
      </c>
      <c r="GN124">
        <v>881.29</v>
      </c>
      <c r="GO124">
        <v>797.85</v>
      </c>
      <c r="GP124">
        <v>886.2</v>
      </c>
      <c r="GQ124">
        <v>985.76</v>
      </c>
      <c r="GR124">
        <v>778.51</v>
      </c>
      <c r="GS124">
        <v>1.82</v>
      </c>
      <c r="GT124">
        <v>1.9</v>
      </c>
      <c r="GU124">
        <v>2.1</v>
      </c>
      <c r="GV124">
        <v>1.54</v>
      </c>
      <c r="GW124">
        <v>2.37</v>
      </c>
      <c r="GX124">
        <v>1.57</v>
      </c>
      <c r="GY124">
        <v>1.94</v>
      </c>
      <c r="GZ124">
        <v>1.24</v>
      </c>
      <c r="HA124">
        <v>1.19</v>
      </c>
      <c r="HB124">
        <v>1.93</v>
      </c>
      <c r="HC124">
        <v>0.56000000000000005</v>
      </c>
      <c r="HD124">
        <v>1.81</v>
      </c>
      <c r="HE124">
        <v>1.84</v>
      </c>
      <c r="HF124">
        <v>0.86</v>
      </c>
      <c r="HG124">
        <v>1.1200000000000001</v>
      </c>
      <c r="HH124">
        <v>2.44</v>
      </c>
      <c r="HI124">
        <v>1.44</v>
      </c>
      <c r="HJ124">
        <v>1.41</v>
      </c>
      <c r="HK124">
        <v>2.93</v>
      </c>
      <c r="HL124">
        <v>1.59</v>
      </c>
      <c r="HM124">
        <v>2</v>
      </c>
      <c r="HN124">
        <v>1.91</v>
      </c>
      <c r="HO124">
        <v>1.25</v>
      </c>
      <c r="HP124">
        <v>1.49</v>
      </c>
      <c r="HQ124">
        <v>2.23</v>
      </c>
      <c r="HR124">
        <v>2.5</v>
      </c>
      <c r="HS124">
        <v>1.3</v>
      </c>
      <c r="HT124">
        <v>2.79</v>
      </c>
      <c r="HU124">
        <v>1.79</v>
      </c>
      <c r="HV124">
        <v>1.38</v>
      </c>
      <c r="HW124">
        <v>0.68</v>
      </c>
      <c r="HX124">
        <v>3.34</v>
      </c>
      <c r="HY124">
        <v>1.41</v>
      </c>
      <c r="HZ124">
        <v>8.06</v>
      </c>
      <c r="IA124">
        <v>8.39</v>
      </c>
      <c r="IB124">
        <v>7.31</v>
      </c>
      <c r="IC124">
        <v>7.42</v>
      </c>
      <c r="ID124">
        <v>9.4700000000000006</v>
      </c>
      <c r="IE124">
        <v>5.86</v>
      </c>
      <c r="IF124">
        <v>8.08</v>
      </c>
      <c r="IG124">
        <v>10.39</v>
      </c>
      <c r="IH124">
        <v>8.4700000000000006</v>
      </c>
      <c r="II124">
        <v>9.89</v>
      </c>
      <c r="IJ124">
        <v>6.87</v>
      </c>
      <c r="IK124">
        <v>8.2200000000000006</v>
      </c>
      <c r="IL124">
        <v>7.88</v>
      </c>
      <c r="IM124">
        <v>6.32</v>
      </c>
      <c r="IN124">
        <v>9.64</v>
      </c>
      <c r="IO124">
        <v>10.16</v>
      </c>
      <c r="IP124">
        <v>8.52</v>
      </c>
      <c r="IQ124">
        <v>11.51</v>
      </c>
      <c r="IR124">
        <v>13.63</v>
      </c>
      <c r="IS124">
        <v>7.37</v>
      </c>
      <c r="IT124">
        <v>7.65</v>
      </c>
      <c r="IU124">
        <v>9.69</v>
      </c>
      <c r="IV124">
        <v>6.76</v>
      </c>
      <c r="IW124">
        <v>7.31</v>
      </c>
      <c r="IX124">
        <v>6.79</v>
      </c>
      <c r="IY124">
        <v>6.9</v>
      </c>
      <c r="IZ124">
        <v>6.48</v>
      </c>
      <c r="JA124">
        <v>6.92</v>
      </c>
      <c r="JB124">
        <v>6.72</v>
      </c>
      <c r="JC124">
        <v>6.68</v>
      </c>
      <c r="JD124">
        <v>5.9</v>
      </c>
      <c r="JE124">
        <v>7.81</v>
      </c>
      <c r="JF124">
        <v>6.33</v>
      </c>
      <c r="JG124">
        <v>8.3000000000000007</v>
      </c>
      <c r="JH124">
        <v>8.57</v>
      </c>
      <c r="JI124">
        <v>7.43</v>
      </c>
      <c r="JJ124">
        <v>8.0399999999999991</v>
      </c>
      <c r="JK124">
        <v>9.8000000000000007</v>
      </c>
      <c r="JL124">
        <v>6.16</v>
      </c>
      <c r="JM124">
        <v>8.14</v>
      </c>
      <c r="JN124">
        <v>10.61</v>
      </c>
      <c r="JO124">
        <v>8.5</v>
      </c>
      <c r="JP124">
        <v>10.11</v>
      </c>
      <c r="JQ124">
        <v>6.96</v>
      </c>
      <c r="JR124">
        <v>9.42</v>
      </c>
      <c r="JS124">
        <v>8.31</v>
      </c>
      <c r="JT124">
        <v>6.4</v>
      </c>
      <c r="JU124">
        <v>10</v>
      </c>
      <c r="JV124">
        <v>10.199999999999999</v>
      </c>
      <c r="JW124">
        <v>8.58</v>
      </c>
      <c r="JX124">
        <v>11.84</v>
      </c>
      <c r="JY124">
        <v>13.75</v>
      </c>
      <c r="JZ124">
        <v>7.7</v>
      </c>
      <c r="KA124">
        <v>8.3800000000000008</v>
      </c>
      <c r="KB124">
        <v>9.9499999999999993</v>
      </c>
      <c r="KC124">
        <v>6.84</v>
      </c>
      <c r="KD124">
        <v>7.55</v>
      </c>
      <c r="KE124">
        <v>6.81</v>
      </c>
      <c r="KF124">
        <v>6.94</v>
      </c>
      <c r="KG124">
        <v>6.49</v>
      </c>
      <c r="KH124">
        <v>6.92</v>
      </c>
      <c r="KI124">
        <v>6.92</v>
      </c>
      <c r="KJ124">
        <v>6.92</v>
      </c>
      <c r="KK124">
        <v>5.92</v>
      </c>
      <c r="KL124">
        <v>8.1199999999999992</v>
      </c>
      <c r="KM124">
        <v>6.6</v>
      </c>
    </row>
    <row r="125" spans="1:318" x14ac:dyDescent="0.25">
      <c r="A125">
        <v>123</v>
      </c>
      <c r="B125" s="1">
        <v>44166</v>
      </c>
      <c r="C125">
        <v>1276.4000000000001</v>
      </c>
      <c r="D125">
        <v>1289.71</v>
      </c>
      <c r="E125">
        <v>1332.15</v>
      </c>
      <c r="F125">
        <v>1398.14</v>
      </c>
      <c r="G125">
        <v>1269.0899999999999</v>
      </c>
      <c r="H125">
        <v>1340.19</v>
      </c>
      <c r="I125">
        <v>1272.49</v>
      </c>
      <c r="J125">
        <v>1267.32</v>
      </c>
      <c r="K125">
        <v>1307.43</v>
      </c>
      <c r="L125">
        <v>1201.17</v>
      </c>
      <c r="M125">
        <v>1214.97</v>
      </c>
      <c r="N125">
        <v>1211.3599999999999</v>
      </c>
      <c r="O125">
        <v>1182.73</v>
      </c>
      <c r="P125">
        <v>1129.5899999999999</v>
      </c>
      <c r="Q125">
        <v>1229.6500000000001</v>
      </c>
      <c r="R125">
        <v>1163.45</v>
      </c>
      <c r="S125">
        <v>1155.45</v>
      </c>
      <c r="T125">
        <v>1120.3800000000001</v>
      </c>
      <c r="U125">
        <v>1250.07</v>
      </c>
      <c r="V125">
        <v>1319.86</v>
      </c>
      <c r="W125">
        <v>1218.52</v>
      </c>
      <c r="X125">
        <v>1173.8900000000001</v>
      </c>
      <c r="Y125">
        <v>1402.76</v>
      </c>
      <c r="Z125">
        <v>1359.35</v>
      </c>
      <c r="AA125">
        <v>1335.31</v>
      </c>
      <c r="AB125">
        <v>1301.42</v>
      </c>
      <c r="AC125">
        <v>1439.42</v>
      </c>
      <c r="AD125">
        <v>1291.8599999999999</v>
      </c>
      <c r="AE125">
        <v>1260.8699999999999</v>
      </c>
      <c r="AF125">
        <v>1197.8900000000001</v>
      </c>
      <c r="AG125">
        <v>1226.76</v>
      </c>
      <c r="AH125">
        <v>1279.22</v>
      </c>
      <c r="AI125">
        <v>1324.1</v>
      </c>
      <c r="AJ125">
        <v>710.33</v>
      </c>
      <c r="AK125">
        <v>762.53</v>
      </c>
      <c r="AL125">
        <v>772.98</v>
      </c>
      <c r="AM125">
        <v>826.16</v>
      </c>
      <c r="AN125">
        <v>756.82</v>
      </c>
      <c r="AO125">
        <v>742.05</v>
      </c>
      <c r="AP125">
        <v>755.79</v>
      </c>
      <c r="AQ125">
        <v>748.73</v>
      </c>
      <c r="AR125">
        <v>776.49</v>
      </c>
      <c r="AS125">
        <v>701.59</v>
      </c>
      <c r="AT125">
        <v>705.36</v>
      </c>
      <c r="AU125">
        <v>724.29</v>
      </c>
      <c r="AV125">
        <v>706.02</v>
      </c>
      <c r="AW125">
        <v>663.49</v>
      </c>
      <c r="AX125">
        <v>700.69</v>
      </c>
      <c r="AY125">
        <v>676.93</v>
      </c>
      <c r="AZ125">
        <v>681.57</v>
      </c>
      <c r="BA125">
        <v>662.6</v>
      </c>
      <c r="BB125">
        <v>723.52</v>
      </c>
      <c r="BC125">
        <v>701.92</v>
      </c>
      <c r="BD125">
        <v>688.54</v>
      </c>
      <c r="BE125">
        <v>654.32000000000005</v>
      </c>
      <c r="BF125">
        <v>705.29</v>
      </c>
      <c r="BG125">
        <v>712.41</v>
      </c>
      <c r="BH125">
        <v>709.05</v>
      </c>
      <c r="BI125">
        <v>676.11</v>
      </c>
      <c r="BJ125">
        <v>729.66</v>
      </c>
      <c r="BK125">
        <v>744.48</v>
      </c>
      <c r="BL125">
        <v>725.8</v>
      </c>
      <c r="BM125">
        <v>682.22</v>
      </c>
      <c r="BN125">
        <v>704.76</v>
      </c>
      <c r="BO125">
        <v>736.59</v>
      </c>
      <c r="BP125">
        <v>768.77</v>
      </c>
      <c r="BQ125">
        <v>566.07000000000005</v>
      </c>
      <c r="BR125">
        <v>527.17999999999995</v>
      </c>
      <c r="BS125">
        <v>559.16999999999996</v>
      </c>
      <c r="BT125">
        <v>571.98</v>
      </c>
      <c r="BU125">
        <v>512.27</v>
      </c>
      <c r="BV125">
        <v>598.14</v>
      </c>
      <c r="BW125">
        <v>516.70000000000005</v>
      </c>
      <c r="BX125">
        <v>518.59</v>
      </c>
      <c r="BY125">
        <v>530.94000000000005</v>
      </c>
      <c r="BZ125">
        <v>499.58</v>
      </c>
      <c r="CA125">
        <v>509.61</v>
      </c>
      <c r="CB125">
        <v>487.07</v>
      </c>
      <c r="CC125">
        <v>476.71</v>
      </c>
      <c r="CD125">
        <v>466.1</v>
      </c>
      <c r="CE125">
        <v>528.96</v>
      </c>
      <c r="CF125">
        <v>486.52</v>
      </c>
      <c r="CG125">
        <v>473.88</v>
      </c>
      <c r="CH125">
        <v>457.78</v>
      </c>
      <c r="CI125">
        <v>526.54999999999995</v>
      </c>
      <c r="CJ125">
        <v>617.94000000000005</v>
      </c>
      <c r="CK125">
        <v>529.98</v>
      </c>
      <c r="CL125">
        <v>519.57000000000005</v>
      </c>
      <c r="CM125">
        <v>697.47</v>
      </c>
      <c r="CN125">
        <v>646.94000000000005</v>
      </c>
      <c r="CO125">
        <v>626.26</v>
      </c>
      <c r="CP125">
        <v>625.30999999999995</v>
      </c>
      <c r="CQ125">
        <v>709.76</v>
      </c>
      <c r="CR125">
        <v>547.38</v>
      </c>
      <c r="CS125">
        <v>535.07000000000005</v>
      </c>
      <c r="CT125">
        <v>515.66999999999996</v>
      </c>
      <c r="CU125">
        <v>522</v>
      </c>
      <c r="CV125">
        <v>542.63</v>
      </c>
      <c r="CW125">
        <v>555.33000000000004</v>
      </c>
      <c r="CX125">
        <v>638.86</v>
      </c>
      <c r="CY125">
        <v>642.63</v>
      </c>
      <c r="CZ125">
        <v>742.72</v>
      </c>
      <c r="DA125">
        <v>742.14</v>
      </c>
      <c r="DB125">
        <v>621.37</v>
      </c>
      <c r="DC125">
        <v>556.59</v>
      </c>
      <c r="DD125">
        <v>610.02</v>
      </c>
      <c r="DE125">
        <v>615.54999999999995</v>
      </c>
      <c r="DF125">
        <v>687.33</v>
      </c>
      <c r="DG125">
        <v>648.80999999999995</v>
      </c>
      <c r="DH125">
        <v>640.02</v>
      </c>
      <c r="DI125">
        <v>805.09</v>
      </c>
      <c r="DJ125">
        <v>683.07</v>
      </c>
      <c r="DK125">
        <v>569.37</v>
      </c>
      <c r="DL125">
        <v>680.08</v>
      </c>
      <c r="DM125">
        <v>622.07000000000005</v>
      </c>
      <c r="DN125">
        <v>577.34</v>
      </c>
      <c r="DO125">
        <v>595.34</v>
      </c>
      <c r="DP125">
        <v>661.67</v>
      </c>
      <c r="DQ125">
        <v>632</v>
      </c>
      <c r="DR125">
        <v>670.6</v>
      </c>
      <c r="DS125">
        <v>651.20000000000005</v>
      </c>
      <c r="DT125">
        <v>639.34</v>
      </c>
      <c r="DU125">
        <v>614</v>
      </c>
      <c r="DV125">
        <v>638.6</v>
      </c>
      <c r="DW125">
        <v>622.33000000000004</v>
      </c>
      <c r="DX125">
        <v>779.61</v>
      </c>
      <c r="DY125">
        <v>586.27</v>
      </c>
      <c r="DZ125">
        <v>643.66</v>
      </c>
      <c r="EA125">
        <v>563.4</v>
      </c>
      <c r="EB125">
        <v>699.86</v>
      </c>
      <c r="EC125">
        <v>675.75</v>
      </c>
      <c r="ED125">
        <v>584.77</v>
      </c>
      <c r="EE125">
        <v>538.05999999999995</v>
      </c>
      <c r="EF125">
        <v>563.48</v>
      </c>
      <c r="EG125">
        <v>588.41</v>
      </c>
      <c r="EH125">
        <v>600.20000000000005</v>
      </c>
      <c r="EI125">
        <v>558.80999999999995</v>
      </c>
      <c r="EJ125">
        <v>488.35</v>
      </c>
      <c r="EK125">
        <v>562.59</v>
      </c>
      <c r="EL125">
        <v>515.48</v>
      </c>
      <c r="EM125">
        <v>607.53</v>
      </c>
      <c r="EN125">
        <v>541.4</v>
      </c>
      <c r="EO125">
        <v>485.4</v>
      </c>
      <c r="EP125">
        <v>656.04</v>
      </c>
      <c r="EQ125">
        <v>568.46</v>
      </c>
      <c r="ER125">
        <v>468.61</v>
      </c>
      <c r="ES125">
        <v>557.17999999999995</v>
      </c>
      <c r="ET125">
        <v>504.63</v>
      </c>
      <c r="EU125">
        <v>504.63</v>
      </c>
      <c r="EV125">
        <v>494.75</v>
      </c>
      <c r="EW125">
        <v>584.54</v>
      </c>
      <c r="EX125">
        <v>532.72</v>
      </c>
      <c r="EY125">
        <v>578.16999999999996</v>
      </c>
      <c r="EZ125">
        <v>520.9</v>
      </c>
      <c r="FA125">
        <v>497.12</v>
      </c>
      <c r="FB125">
        <v>524.12</v>
      </c>
      <c r="FC125">
        <v>526.39</v>
      </c>
      <c r="FD125">
        <v>528.86</v>
      </c>
      <c r="FE125">
        <v>605.66</v>
      </c>
      <c r="FF125">
        <v>480.84</v>
      </c>
      <c r="FG125">
        <v>553.03</v>
      </c>
      <c r="FH125">
        <v>472.18</v>
      </c>
      <c r="FI125">
        <v>616.29999999999995</v>
      </c>
      <c r="FJ125">
        <v>569.82000000000005</v>
      </c>
      <c r="FK125">
        <v>509.66</v>
      </c>
      <c r="FL125">
        <v>893.26</v>
      </c>
      <c r="FM125">
        <v>849.8</v>
      </c>
      <c r="FN125">
        <v>1277.67</v>
      </c>
      <c r="FO125">
        <v>1177.95</v>
      </c>
      <c r="FP125">
        <v>772.56</v>
      </c>
      <c r="FQ125">
        <v>730.83</v>
      </c>
      <c r="FR125">
        <v>718.77</v>
      </c>
      <c r="FS125">
        <v>898.07</v>
      </c>
      <c r="FT125">
        <v>953.84</v>
      </c>
      <c r="FU125">
        <v>966.1</v>
      </c>
      <c r="FV125">
        <v>1261.83</v>
      </c>
      <c r="FW125">
        <v>1282.8900000000001</v>
      </c>
      <c r="FX125">
        <v>1079.6500000000001</v>
      </c>
      <c r="FY125">
        <v>867.32</v>
      </c>
      <c r="FZ125">
        <v>1032.92</v>
      </c>
      <c r="GA125">
        <v>971.81</v>
      </c>
      <c r="GB125">
        <v>756.43</v>
      </c>
      <c r="GC125">
        <v>921.04</v>
      </c>
      <c r="GD125">
        <v>860.74</v>
      </c>
      <c r="GE125">
        <v>862.67</v>
      </c>
      <c r="GF125">
        <v>912.01</v>
      </c>
      <c r="GG125">
        <v>1001.86</v>
      </c>
      <c r="GH125">
        <v>953.68</v>
      </c>
      <c r="GI125">
        <v>818.82</v>
      </c>
      <c r="GJ125">
        <v>915.98</v>
      </c>
      <c r="GK125">
        <v>833.24</v>
      </c>
      <c r="GL125">
        <v>1180.75</v>
      </c>
      <c r="GM125">
        <v>886.25</v>
      </c>
      <c r="GN125">
        <v>883.4</v>
      </c>
      <c r="GO125">
        <v>793.54</v>
      </c>
      <c r="GP125">
        <v>894.71</v>
      </c>
      <c r="GQ125">
        <v>985.76</v>
      </c>
      <c r="GR125">
        <v>779.83</v>
      </c>
      <c r="GS125">
        <v>1.94</v>
      </c>
      <c r="GT125">
        <v>1.75</v>
      </c>
      <c r="GU125">
        <v>1.61</v>
      </c>
      <c r="GV125">
        <v>1.08</v>
      </c>
      <c r="GW125">
        <v>1.23</v>
      </c>
      <c r="GX125">
        <v>3.41</v>
      </c>
      <c r="GY125">
        <v>1.94</v>
      </c>
      <c r="GZ125">
        <v>1.4</v>
      </c>
      <c r="HA125">
        <v>2.4700000000000002</v>
      </c>
      <c r="HB125">
        <v>2.37</v>
      </c>
      <c r="HC125">
        <v>1.92</v>
      </c>
      <c r="HD125">
        <v>1.62</v>
      </c>
      <c r="HE125">
        <v>2.83</v>
      </c>
      <c r="HF125">
        <v>2.1</v>
      </c>
      <c r="HG125">
        <v>1.81</v>
      </c>
      <c r="HH125">
        <v>1.98</v>
      </c>
      <c r="HI125">
        <v>1.95</v>
      </c>
      <c r="HJ125">
        <v>1.7</v>
      </c>
      <c r="HK125">
        <v>3.03</v>
      </c>
      <c r="HL125">
        <v>1.69</v>
      </c>
      <c r="HM125">
        <v>1.82</v>
      </c>
      <c r="HN125">
        <v>1.82</v>
      </c>
      <c r="HO125">
        <v>1.95</v>
      </c>
      <c r="HP125">
        <v>1.51</v>
      </c>
      <c r="HQ125">
        <v>2.27</v>
      </c>
      <c r="HR125">
        <v>2.27</v>
      </c>
      <c r="HS125">
        <v>1.55</v>
      </c>
      <c r="HT125">
        <v>3.04</v>
      </c>
      <c r="HU125">
        <v>1.35</v>
      </c>
      <c r="HV125">
        <v>0.46</v>
      </c>
      <c r="HW125">
        <v>0.95</v>
      </c>
      <c r="HX125">
        <v>2.23</v>
      </c>
      <c r="HY125">
        <v>1.21</v>
      </c>
      <c r="HZ125">
        <v>10.16</v>
      </c>
      <c r="IA125">
        <v>10.28</v>
      </c>
      <c r="IB125">
        <v>9.0399999999999991</v>
      </c>
      <c r="IC125">
        <v>8.58</v>
      </c>
      <c r="ID125">
        <v>10.82</v>
      </c>
      <c r="IE125">
        <v>9.4700000000000006</v>
      </c>
      <c r="IF125">
        <v>10.18</v>
      </c>
      <c r="IG125">
        <v>11.94</v>
      </c>
      <c r="IH125">
        <v>11.15</v>
      </c>
      <c r="II125">
        <v>12.5</v>
      </c>
      <c r="IJ125">
        <v>8.93</v>
      </c>
      <c r="IK125">
        <v>9.9700000000000006</v>
      </c>
      <c r="IL125">
        <v>10.93</v>
      </c>
      <c r="IM125">
        <v>8.56</v>
      </c>
      <c r="IN125">
        <v>11.62</v>
      </c>
      <c r="IO125">
        <v>12.35</v>
      </c>
      <c r="IP125">
        <v>10.63</v>
      </c>
      <c r="IQ125">
        <v>13.41</v>
      </c>
      <c r="IR125">
        <v>17.079999999999998</v>
      </c>
      <c r="IS125">
        <v>9.18</v>
      </c>
      <c r="IT125">
        <v>9.61</v>
      </c>
      <c r="IU125">
        <v>11.68</v>
      </c>
      <c r="IV125">
        <v>8.84</v>
      </c>
      <c r="IW125">
        <v>8.93</v>
      </c>
      <c r="IX125">
        <v>9.2200000000000006</v>
      </c>
      <c r="IY125">
        <v>9.33</v>
      </c>
      <c r="IZ125">
        <v>8.1300000000000008</v>
      </c>
      <c r="JA125">
        <v>10.17</v>
      </c>
      <c r="JB125">
        <v>8.16</v>
      </c>
      <c r="JC125">
        <v>7.17</v>
      </c>
      <c r="JD125">
        <v>6.91</v>
      </c>
      <c r="JE125">
        <v>10.220000000000001</v>
      </c>
      <c r="JF125">
        <v>7.61</v>
      </c>
      <c r="JG125">
        <v>10.16</v>
      </c>
      <c r="JH125">
        <v>10.28</v>
      </c>
      <c r="JI125">
        <v>9.0399999999999991</v>
      </c>
      <c r="JJ125">
        <v>8.58</v>
      </c>
      <c r="JK125">
        <v>10.82</v>
      </c>
      <c r="JL125">
        <v>9.4700000000000006</v>
      </c>
      <c r="JM125">
        <v>10.18</v>
      </c>
      <c r="JN125">
        <v>11.94</v>
      </c>
      <c r="JO125">
        <v>11.15</v>
      </c>
      <c r="JP125">
        <v>12.5</v>
      </c>
      <c r="JQ125">
        <v>8.93</v>
      </c>
      <c r="JR125">
        <v>9.9700000000000006</v>
      </c>
      <c r="JS125">
        <v>10.93</v>
      </c>
      <c r="JT125">
        <v>8.56</v>
      </c>
      <c r="JU125">
        <v>11.62</v>
      </c>
      <c r="JV125">
        <v>12.35</v>
      </c>
      <c r="JW125">
        <v>10.63</v>
      </c>
      <c r="JX125">
        <v>13.41</v>
      </c>
      <c r="JY125">
        <v>17.079999999999998</v>
      </c>
      <c r="JZ125">
        <v>9.18</v>
      </c>
      <c r="KA125">
        <v>9.61</v>
      </c>
      <c r="KB125">
        <v>11.68</v>
      </c>
      <c r="KC125">
        <v>8.84</v>
      </c>
      <c r="KD125">
        <v>8.93</v>
      </c>
      <c r="KE125">
        <v>9.2200000000000006</v>
      </c>
      <c r="KF125">
        <v>9.33</v>
      </c>
      <c r="KG125">
        <v>8.1300000000000008</v>
      </c>
      <c r="KH125">
        <v>10.17</v>
      </c>
      <c r="KI125">
        <v>8.16</v>
      </c>
      <c r="KJ125">
        <v>7.17</v>
      </c>
      <c r="KK125">
        <v>6.91</v>
      </c>
      <c r="KL125">
        <v>10.220000000000001</v>
      </c>
      <c r="KM125">
        <v>7.61</v>
      </c>
      <c r="KN125" s="5"/>
      <c r="KO125" s="5"/>
      <c r="KP125" s="5"/>
      <c r="KQ125" s="5"/>
      <c r="KR125" s="5"/>
      <c r="KS125" s="5"/>
      <c r="KT125" s="5"/>
      <c r="KU125" s="5"/>
      <c r="KV125" s="5"/>
      <c r="KW125" s="5"/>
      <c r="KX125" s="5"/>
      <c r="KY125" s="5"/>
      <c r="KZ125" s="5"/>
      <c r="LA125" s="5"/>
      <c r="LB125" s="5"/>
      <c r="LC125" s="5"/>
      <c r="LD125" s="5"/>
      <c r="LE125" s="5"/>
      <c r="LF125" s="5"/>
    </row>
    <row r="126" spans="1:318" x14ac:dyDescent="0.25">
      <c r="A126">
        <v>124</v>
      </c>
      <c r="B126" s="1">
        <v>44197</v>
      </c>
      <c r="C126">
        <v>1301.8399999999999</v>
      </c>
      <c r="D126">
        <v>1306.1400000000001</v>
      </c>
      <c r="E126">
        <v>1336.08</v>
      </c>
      <c r="F126">
        <v>1413.47</v>
      </c>
      <c r="G126">
        <v>1279.97</v>
      </c>
      <c r="H126">
        <v>1359.6</v>
      </c>
      <c r="I126">
        <v>1294.5999999999999</v>
      </c>
      <c r="J126">
        <v>1277.98</v>
      </c>
      <c r="K126">
        <v>1325.18</v>
      </c>
      <c r="L126">
        <v>1229.05</v>
      </c>
      <c r="M126">
        <v>1251.1099999999999</v>
      </c>
      <c r="N126">
        <v>1263.8599999999999</v>
      </c>
      <c r="O126">
        <v>1205.68</v>
      </c>
      <c r="P126">
        <v>1159.4100000000001</v>
      </c>
      <c r="Q126">
        <v>1252.79</v>
      </c>
      <c r="R126">
        <v>1179.5899999999999</v>
      </c>
      <c r="S126">
        <v>1192.57</v>
      </c>
      <c r="T126">
        <v>1157.3499999999999</v>
      </c>
      <c r="U126">
        <v>1277.72</v>
      </c>
      <c r="V126">
        <v>1347.06</v>
      </c>
      <c r="W126">
        <v>1267.4000000000001</v>
      </c>
      <c r="X126">
        <v>1190.27</v>
      </c>
      <c r="Y126">
        <v>1409.56</v>
      </c>
      <c r="Z126">
        <v>1382.51</v>
      </c>
      <c r="AA126">
        <v>1359.87</v>
      </c>
      <c r="AB126">
        <v>1337.91</v>
      </c>
      <c r="AC126">
        <v>1447.04</v>
      </c>
      <c r="AD126">
        <v>1312.71</v>
      </c>
      <c r="AE126">
        <v>1280.81</v>
      </c>
      <c r="AF126">
        <v>1221.23</v>
      </c>
      <c r="AG126">
        <v>1247.8499999999999</v>
      </c>
      <c r="AH126">
        <v>1299.92</v>
      </c>
      <c r="AI126">
        <v>1339.09</v>
      </c>
      <c r="AJ126">
        <v>731.37</v>
      </c>
      <c r="AK126">
        <v>777.61</v>
      </c>
      <c r="AL126">
        <v>774.93</v>
      </c>
      <c r="AM126">
        <v>839.12</v>
      </c>
      <c r="AN126">
        <v>767.06</v>
      </c>
      <c r="AO126">
        <v>755.4</v>
      </c>
      <c r="AP126">
        <v>777.9</v>
      </c>
      <c r="AQ126">
        <v>759.39</v>
      </c>
      <c r="AR126">
        <v>785.79</v>
      </c>
      <c r="AS126">
        <v>724.54</v>
      </c>
      <c r="AT126">
        <v>730.08</v>
      </c>
      <c r="AU126">
        <v>759.01</v>
      </c>
      <c r="AV126">
        <v>722.54</v>
      </c>
      <c r="AW126">
        <v>685.72</v>
      </c>
      <c r="AX126">
        <v>725.36</v>
      </c>
      <c r="AY126">
        <v>693.09</v>
      </c>
      <c r="AZ126">
        <v>711.61</v>
      </c>
      <c r="BA126">
        <v>692.99</v>
      </c>
      <c r="BB126">
        <v>749.1</v>
      </c>
      <c r="BC126">
        <v>721.83</v>
      </c>
      <c r="BD126">
        <v>713.17</v>
      </c>
      <c r="BE126">
        <v>670.7</v>
      </c>
      <c r="BF126">
        <v>710.56</v>
      </c>
      <c r="BG126">
        <v>735.57</v>
      </c>
      <c r="BH126">
        <v>734.29</v>
      </c>
      <c r="BI126">
        <v>712.39</v>
      </c>
      <c r="BJ126">
        <v>740.21</v>
      </c>
      <c r="BK126">
        <v>765.33</v>
      </c>
      <c r="BL126">
        <v>745.06</v>
      </c>
      <c r="BM126">
        <v>705.56</v>
      </c>
      <c r="BN126">
        <v>725.85</v>
      </c>
      <c r="BO126">
        <v>754.47</v>
      </c>
      <c r="BP126">
        <v>784.73</v>
      </c>
      <c r="BQ126">
        <v>570.47</v>
      </c>
      <c r="BR126">
        <v>528.53</v>
      </c>
      <c r="BS126">
        <v>561.15</v>
      </c>
      <c r="BT126">
        <v>574.35</v>
      </c>
      <c r="BU126">
        <v>512.91</v>
      </c>
      <c r="BV126">
        <v>604.20000000000005</v>
      </c>
      <c r="BW126">
        <v>516.70000000000005</v>
      </c>
      <c r="BX126">
        <v>518.59</v>
      </c>
      <c r="BY126">
        <v>539.39</v>
      </c>
      <c r="BZ126">
        <v>504.51</v>
      </c>
      <c r="CA126">
        <v>521.03</v>
      </c>
      <c r="CB126">
        <v>504.85</v>
      </c>
      <c r="CC126">
        <v>483.14</v>
      </c>
      <c r="CD126">
        <v>473.69</v>
      </c>
      <c r="CE126">
        <v>527.42999999999995</v>
      </c>
      <c r="CF126">
        <v>486.5</v>
      </c>
      <c r="CG126">
        <v>480.96</v>
      </c>
      <c r="CH126">
        <v>464.36</v>
      </c>
      <c r="CI126">
        <v>528.62</v>
      </c>
      <c r="CJ126">
        <v>625.23</v>
      </c>
      <c r="CK126">
        <v>554.23</v>
      </c>
      <c r="CL126">
        <v>519.57000000000005</v>
      </c>
      <c r="CM126">
        <v>699</v>
      </c>
      <c r="CN126">
        <v>646.94000000000005</v>
      </c>
      <c r="CO126">
        <v>625.58000000000004</v>
      </c>
      <c r="CP126">
        <v>625.52</v>
      </c>
      <c r="CQ126">
        <v>706.83</v>
      </c>
      <c r="CR126">
        <v>547.38</v>
      </c>
      <c r="CS126">
        <v>535.75</v>
      </c>
      <c r="CT126">
        <v>515.66999999999996</v>
      </c>
      <c r="CU126">
        <v>522</v>
      </c>
      <c r="CV126">
        <v>545.45000000000005</v>
      </c>
      <c r="CW126">
        <v>554.36</v>
      </c>
      <c r="CX126">
        <v>651.57000000000005</v>
      </c>
      <c r="CY126">
        <v>650.79</v>
      </c>
      <c r="CZ126">
        <v>744.95</v>
      </c>
      <c r="DA126">
        <v>750.31</v>
      </c>
      <c r="DB126">
        <v>626.71</v>
      </c>
      <c r="DC126">
        <v>564.66</v>
      </c>
      <c r="DD126">
        <v>620.63</v>
      </c>
      <c r="DE126">
        <v>620.72</v>
      </c>
      <c r="DF126">
        <v>696.68</v>
      </c>
      <c r="DG126">
        <v>663.86</v>
      </c>
      <c r="DH126">
        <v>659.03</v>
      </c>
      <c r="DI126">
        <v>839.95</v>
      </c>
      <c r="DJ126">
        <v>696.32</v>
      </c>
      <c r="DK126">
        <v>584.4</v>
      </c>
      <c r="DL126">
        <v>692.87</v>
      </c>
      <c r="DM126">
        <v>630.72</v>
      </c>
      <c r="DN126">
        <v>595.87</v>
      </c>
      <c r="DO126">
        <v>614.99</v>
      </c>
      <c r="DP126">
        <v>676.3</v>
      </c>
      <c r="DQ126">
        <v>645.02</v>
      </c>
      <c r="DR126">
        <v>697.49</v>
      </c>
      <c r="DS126">
        <v>660.31</v>
      </c>
      <c r="DT126">
        <v>642.41</v>
      </c>
      <c r="DU126">
        <v>624.44000000000005</v>
      </c>
      <c r="DV126">
        <v>650.35</v>
      </c>
      <c r="DW126">
        <v>639.76</v>
      </c>
      <c r="DX126">
        <v>783.74</v>
      </c>
      <c r="DY126">
        <v>595.71</v>
      </c>
      <c r="DZ126">
        <v>653.83000000000004</v>
      </c>
      <c r="EA126">
        <v>574.39</v>
      </c>
      <c r="EB126">
        <v>711.9</v>
      </c>
      <c r="EC126">
        <v>686.69</v>
      </c>
      <c r="ED126">
        <v>591.38</v>
      </c>
      <c r="EE126">
        <v>553.99</v>
      </c>
      <c r="EF126">
        <v>574.64</v>
      </c>
      <c r="EG126">
        <v>589.88</v>
      </c>
      <c r="EH126">
        <v>609.62</v>
      </c>
      <c r="EI126">
        <v>566.36</v>
      </c>
      <c r="EJ126">
        <v>497.14</v>
      </c>
      <c r="EK126">
        <v>579.02</v>
      </c>
      <c r="EL126">
        <v>522.79999999999995</v>
      </c>
      <c r="EM126">
        <v>614.82000000000005</v>
      </c>
      <c r="EN126">
        <v>559.1</v>
      </c>
      <c r="EO126">
        <v>502.43</v>
      </c>
      <c r="EP126">
        <v>687.47</v>
      </c>
      <c r="EQ126">
        <v>581.76</v>
      </c>
      <c r="ER126">
        <v>484.31</v>
      </c>
      <c r="ES126">
        <v>576.79999999999995</v>
      </c>
      <c r="ET126">
        <v>516.69000000000005</v>
      </c>
      <c r="EU126">
        <v>526.88</v>
      </c>
      <c r="EV126">
        <v>517.46</v>
      </c>
      <c r="EW126">
        <v>605.23</v>
      </c>
      <c r="EX126">
        <v>547.85</v>
      </c>
      <c r="EY126">
        <v>598.87</v>
      </c>
      <c r="EZ126">
        <v>533.91999999999996</v>
      </c>
      <c r="FA126">
        <v>500.85</v>
      </c>
      <c r="FB126">
        <v>541.16</v>
      </c>
      <c r="FC126">
        <v>545.12</v>
      </c>
      <c r="FD126">
        <v>557.26</v>
      </c>
      <c r="FE126">
        <v>614.44000000000005</v>
      </c>
      <c r="FF126">
        <v>494.3</v>
      </c>
      <c r="FG126">
        <v>567.69000000000005</v>
      </c>
      <c r="FH126">
        <v>488.33</v>
      </c>
      <c r="FI126">
        <v>634.73</v>
      </c>
      <c r="FJ126">
        <v>583.66</v>
      </c>
      <c r="FK126">
        <v>520.26</v>
      </c>
      <c r="FL126">
        <v>900.23</v>
      </c>
      <c r="FM126">
        <v>852</v>
      </c>
      <c r="FN126">
        <v>1282.1400000000001</v>
      </c>
      <c r="FO126">
        <v>1182.78</v>
      </c>
      <c r="FP126">
        <v>773.49</v>
      </c>
      <c r="FQ126">
        <v>738.21</v>
      </c>
      <c r="FR126">
        <v>718.77</v>
      </c>
      <c r="FS126">
        <v>898.07</v>
      </c>
      <c r="FT126">
        <v>969.01</v>
      </c>
      <c r="FU126">
        <v>975.66</v>
      </c>
      <c r="FV126">
        <v>1290.0899999999999</v>
      </c>
      <c r="FW126">
        <v>1329.72</v>
      </c>
      <c r="FX126">
        <v>1094.22</v>
      </c>
      <c r="FY126">
        <v>881.46</v>
      </c>
      <c r="FZ126">
        <v>1029.93</v>
      </c>
      <c r="GA126">
        <v>971.81</v>
      </c>
      <c r="GB126">
        <v>767.78</v>
      </c>
      <c r="GC126">
        <v>934.3</v>
      </c>
      <c r="GD126">
        <v>864.1</v>
      </c>
      <c r="GE126">
        <v>872.85</v>
      </c>
      <c r="GF126">
        <v>953.78</v>
      </c>
      <c r="GG126">
        <v>1001.86</v>
      </c>
      <c r="GH126">
        <v>955.78</v>
      </c>
      <c r="GI126">
        <v>818.82</v>
      </c>
      <c r="GJ126">
        <v>914.97</v>
      </c>
      <c r="GK126">
        <v>833.49</v>
      </c>
      <c r="GL126">
        <v>1175.9100000000001</v>
      </c>
      <c r="GM126">
        <v>886.25</v>
      </c>
      <c r="GN126">
        <v>884.55</v>
      </c>
      <c r="GO126">
        <v>793.54</v>
      </c>
      <c r="GP126">
        <v>894.71</v>
      </c>
      <c r="GQ126">
        <v>990.89</v>
      </c>
      <c r="GR126">
        <v>778.5</v>
      </c>
      <c r="GS126">
        <v>1.99</v>
      </c>
      <c r="GT126">
        <v>1.27</v>
      </c>
      <c r="GU126">
        <v>0.3</v>
      </c>
      <c r="GV126">
        <v>1.1000000000000001</v>
      </c>
      <c r="GW126">
        <v>0.86</v>
      </c>
      <c r="GX126">
        <v>1.45</v>
      </c>
      <c r="GY126">
        <v>1.74</v>
      </c>
      <c r="GZ126">
        <v>0.84</v>
      </c>
      <c r="HA126">
        <v>1.36</v>
      </c>
      <c r="HB126">
        <v>2.3199999999999998</v>
      </c>
      <c r="HC126">
        <v>2.97</v>
      </c>
      <c r="HD126">
        <v>4.33</v>
      </c>
      <c r="HE126">
        <v>1.94</v>
      </c>
      <c r="HF126">
        <v>2.64</v>
      </c>
      <c r="HG126">
        <v>1.88</v>
      </c>
      <c r="HH126">
        <v>1.39</v>
      </c>
      <c r="HI126">
        <v>3.21</v>
      </c>
      <c r="HJ126">
        <v>3.3</v>
      </c>
      <c r="HK126">
        <v>2.21</v>
      </c>
      <c r="HL126">
        <v>2.06</v>
      </c>
      <c r="HM126">
        <v>4.01</v>
      </c>
      <c r="HN126">
        <v>1.4</v>
      </c>
      <c r="HO126">
        <v>0.48</v>
      </c>
      <c r="HP126">
        <v>1.7</v>
      </c>
      <c r="HQ126">
        <v>1.84</v>
      </c>
      <c r="HR126">
        <v>2.8</v>
      </c>
      <c r="HS126">
        <v>0.53</v>
      </c>
      <c r="HT126">
        <v>1.61</v>
      </c>
      <c r="HU126">
        <v>1.58</v>
      </c>
      <c r="HV126">
        <v>1.95</v>
      </c>
      <c r="HW126">
        <v>1.72</v>
      </c>
      <c r="HX126">
        <v>1.62</v>
      </c>
      <c r="HY126">
        <v>1.1299999999999999</v>
      </c>
      <c r="HZ126">
        <v>1.99</v>
      </c>
      <c r="IA126">
        <v>1.27</v>
      </c>
      <c r="IB126">
        <v>0.3</v>
      </c>
      <c r="IC126">
        <v>1.1000000000000001</v>
      </c>
      <c r="ID126">
        <v>0.86</v>
      </c>
      <c r="IE126">
        <v>1.45</v>
      </c>
      <c r="IF126">
        <v>1.74</v>
      </c>
      <c r="IG126">
        <v>0.84</v>
      </c>
      <c r="IH126">
        <v>1.36</v>
      </c>
      <c r="II126">
        <v>2.3199999999999998</v>
      </c>
      <c r="IJ126">
        <v>2.97</v>
      </c>
      <c r="IK126">
        <v>4.33</v>
      </c>
      <c r="IL126">
        <v>1.94</v>
      </c>
      <c r="IM126">
        <v>2.64</v>
      </c>
      <c r="IN126">
        <v>1.88</v>
      </c>
      <c r="IO126">
        <v>1.39</v>
      </c>
      <c r="IP126">
        <v>3.21</v>
      </c>
      <c r="IQ126">
        <v>3.3</v>
      </c>
      <c r="IR126">
        <v>2.21</v>
      </c>
      <c r="IS126">
        <v>2.06</v>
      </c>
      <c r="IT126">
        <v>4.01</v>
      </c>
      <c r="IU126">
        <v>1.4</v>
      </c>
      <c r="IV126">
        <v>0.48</v>
      </c>
      <c r="IW126">
        <v>1.7</v>
      </c>
      <c r="IX126">
        <v>1.84</v>
      </c>
      <c r="IY126">
        <v>2.8</v>
      </c>
      <c r="IZ126">
        <v>0.53</v>
      </c>
      <c r="JA126">
        <v>1.61</v>
      </c>
      <c r="JB126">
        <v>1.58</v>
      </c>
      <c r="JC126">
        <v>1.95</v>
      </c>
      <c r="JD126">
        <v>1.72</v>
      </c>
      <c r="JE126">
        <v>1.62</v>
      </c>
      <c r="JF126">
        <v>1.1299999999999999</v>
      </c>
      <c r="JG126">
        <v>12.01</v>
      </c>
      <c r="JH126">
        <v>11.08</v>
      </c>
      <c r="JI126">
        <v>8.93</v>
      </c>
      <c r="JJ126">
        <v>9.3800000000000008</v>
      </c>
      <c r="JK126">
        <v>11.72</v>
      </c>
      <c r="JL126">
        <v>10.57</v>
      </c>
      <c r="JM126">
        <v>11.27</v>
      </c>
      <c r="JN126">
        <v>12.23</v>
      </c>
      <c r="JO126">
        <v>11.32</v>
      </c>
      <c r="JP126">
        <v>14.58</v>
      </c>
      <c r="JQ126">
        <v>11.56</v>
      </c>
      <c r="JR126">
        <v>14.78</v>
      </c>
      <c r="JS126">
        <v>11.76</v>
      </c>
      <c r="JT126">
        <v>11.3</v>
      </c>
      <c r="JU126">
        <v>12.91</v>
      </c>
      <c r="JV126">
        <v>13.15</v>
      </c>
      <c r="JW126">
        <v>13.97</v>
      </c>
      <c r="JX126">
        <v>15.99</v>
      </c>
      <c r="JY126">
        <v>19.739999999999998</v>
      </c>
      <c r="JZ126">
        <v>11.24</v>
      </c>
      <c r="KA126">
        <v>13.46</v>
      </c>
      <c r="KB126">
        <v>13.25</v>
      </c>
      <c r="KC126">
        <v>9.14</v>
      </c>
      <c r="KD126">
        <v>10.79</v>
      </c>
      <c r="KE126">
        <v>11.17</v>
      </c>
      <c r="KF126">
        <v>12.52</v>
      </c>
      <c r="KG126">
        <v>8.8000000000000007</v>
      </c>
      <c r="KH126">
        <v>11.4</v>
      </c>
      <c r="KI126">
        <v>9.3699999999999992</v>
      </c>
      <c r="KJ126">
        <v>9.18</v>
      </c>
      <c r="KK126">
        <v>7.26</v>
      </c>
      <c r="KL126">
        <v>11.7</v>
      </c>
      <c r="KM126">
        <v>9.09</v>
      </c>
    </row>
    <row r="127" spans="1:318" x14ac:dyDescent="0.25">
      <c r="A127">
        <v>125</v>
      </c>
      <c r="B127" s="1">
        <v>44228</v>
      </c>
      <c r="C127">
        <v>1319.18</v>
      </c>
      <c r="D127">
        <v>1317.87</v>
      </c>
      <c r="E127">
        <v>1342.76</v>
      </c>
      <c r="F127">
        <v>1418.91</v>
      </c>
      <c r="G127">
        <v>1291.26</v>
      </c>
      <c r="H127">
        <v>1371.66</v>
      </c>
      <c r="I127">
        <v>1307.01</v>
      </c>
      <c r="J127">
        <v>1291.67</v>
      </c>
      <c r="K127">
        <v>1342.76</v>
      </c>
      <c r="L127">
        <v>1246.23</v>
      </c>
      <c r="M127">
        <v>1270.0899999999999</v>
      </c>
      <c r="N127">
        <v>1268.3</v>
      </c>
      <c r="O127">
        <v>1215.3</v>
      </c>
      <c r="P127">
        <v>1169.46</v>
      </c>
      <c r="Q127">
        <v>1284.78</v>
      </c>
      <c r="R127">
        <v>1199</v>
      </c>
      <c r="S127">
        <v>1210.02</v>
      </c>
      <c r="T127">
        <v>1180.68</v>
      </c>
      <c r="U127">
        <v>1296.42</v>
      </c>
      <c r="V127">
        <v>1364.56</v>
      </c>
      <c r="W127">
        <v>1287.3599999999999</v>
      </c>
      <c r="X127">
        <v>1213.0899999999999</v>
      </c>
      <c r="Y127">
        <v>1421.72</v>
      </c>
      <c r="Z127">
        <v>1400.25</v>
      </c>
      <c r="AA127">
        <v>1381.65</v>
      </c>
      <c r="AB127">
        <v>1360.24</v>
      </c>
      <c r="AC127">
        <v>1474.57</v>
      </c>
      <c r="AD127">
        <v>1328.04</v>
      </c>
      <c r="AE127">
        <v>1297.3499999999999</v>
      </c>
      <c r="AF127">
        <v>1230.8399999999999</v>
      </c>
      <c r="AG127">
        <v>1269.1400000000001</v>
      </c>
      <c r="AH127">
        <v>1315.98</v>
      </c>
      <c r="AI127">
        <v>1354.7</v>
      </c>
      <c r="AJ127">
        <v>748.58</v>
      </c>
      <c r="AK127">
        <v>789.32</v>
      </c>
      <c r="AL127">
        <v>781.49</v>
      </c>
      <c r="AM127">
        <v>844.22</v>
      </c>
      <c r="AN127">
        <v>778.24</v>
      </c>
      <c r="AO127">
        <v>770.56</v>
      </c>
      <c r="AP127">
        <v>790.16</v>
      </c>
      <c r="AQ127">
        <v>772.88</v>
      </c>
      <c r="AR127">
        <v>803.16</v>
      </c>
      <c r="AS127">
        <v>739.5</v>
      </c>
      <c r="AT127">
        <v>748.89</v>
      </c>
      <c r="AU127">
        <v>761.61</v>
      </c>
      <c r="AV127">
        <v>732</v>
      </c>
      <c r="AW127">
        <v>695.75</v>
      </c>
      <c r="AX127">
        <v>730.08</v>
      </c>
      <c r="AY127">
        <v>712.35</v>
      </c>
      <c r="AZ127">
        <v>727.26</v>
      </c>
      <c r="BA127">
        <v>716.32</v>
      </c>
      <c r="BB127">
        <v>767.57</v>
      </c>
      <c r="BC127">
        <v>742.14</v>
      </c>
      <c r="BD127">
        <v>743.49</v>
      </c>
      <c r="BE127">
        <v>691.45</v>
      </c>
      <c r="BF127">
        <v>722.72</v>
      </c>
      <c r="BG127">
        <v>753.1</v>
      </c>
      <c r="BH127">
        <v>752.39</v>
      </c>
      <c r="BI127">
        <v>734.72</v>
      </c>
      <c r="BJ127">
        <v>753.82</v>
      </c>
      <c r="BK127">
        <v>780.68</v>
      </c>
      <c r="BL127">
        <v>761.27</v>
      </c>
      <c r="BM127">
        <v>715.17</v>
      </c>
      <c r="BN127">
        <v>746.99</v>
      </c>
      <c r="BO127">
        <v>770.31</v>
      </c>
      <c r="BP127">
        <v>799.37</v>
      </c>
      <c r="BQ127">
        <v>570.6</v>
      </c>
      <c r="BR127">
        <v>528.54999999999995</v>
      </c>
      <c r="BS127">
        <v>561.27</v>
      </c>
      <c r="BT127">
        <v>574.69000000000005</v>
      </c>
      <c r="BU127">
        <v>513.02</v>
      </c>
      <c r="BV127">
        <v>601.1</v>
      </c>
      <c r="BW127">
        <v>516.85</v>
      </c>
      <c r="BX127">
        <v>518.79</v>
      </c>
      <c r="BY127">
        <v>539.6</v>
      </c>
      <c r="BZ127">
        <v>506.73</v>
      </c>
      <c r="CA127">
        <v>521.20000000000005</v>
      </c>
      <c r="CB127">
        <v>506.69</v>
      </c>
      <c r="CC127">
        <v>483.3</v>
      </c>
      <c r="CD127">
        <v>473.71</v>
      </c>
      <c r="CE127">
        <v>554.70000000000005</v>
      </c>
      <c r="CF127">
        <v>486.65</v>
      </c>
      <c r="CG127">
        <v>482.76</v>
      </c>
      <c r="CH127">
        <v>464.36</v>
      </c>
      <c r="CI127">
        <v>528.85</v>
      </c>
      <c r="CJ127">
        <v>622.41999999999996</v>
      </c>
      <c r="CK127">
        <v>543.87</v>
      </c>
      <c r="CL127">
        <v>521.64</v>
      </c>
      <c r="CM127">
        <v>699</v>
      </c>
      <c r="CN127">
        <v>647.15</v>
      </c>
      <c r="CO127">
        <v>629.26</v>
      </c>
      <c r="CP127">
        <v>625.52</v>
      </c>
      <c r="CQ127">
        <v>720.75</v>
      </c>
      <c r="CR127">
        <v>547.36</v>
      </c>
      <c r="CS127">
        <v>536.08000000000004</v>
      </c>
      <c r="CT127">
        <v>515.66999999999996</v>
      </c>
      <c r="CU127">
        <v>522.15</v>
      </c>
      <c r="CV127">
        <v>545.66999999999996</v>
      </c>
      <c r="CW127">
        <v>555.33000000000004</v>
      </c>
      <c r="CX127">
        <v>660.24</v>
      </c>
      <c r="CY127">
        <v>656.65</v>
      </c>
      <c r="CZ127">
        <v>748.68</v>
      </c>
      <c r="DA127">
        <v>753.16</v>
      </c>
      <c r="DB127">
        <v>632.23</v>
      </c>
      <c r="DC127">
        <v>569.69000000000005</v>
      </c>
      <c r="DD127">
        <v>626.59</v>
      </c>
      <c r="DE127">
        <v>627.36</v>
      </c>
      <c r="DF127">
        <v>705.95</v>
      </c>
      <c r="DG127">
        <v>673.15</v>
      </c>
      <c r="DH127">
        <v>669.05</v>
      </c>
      <c r="DI127">
        <v>842.89</v>
      </c>
      <c r="DJ127">
        <v>701.89</v>
      </c>
      <c r="DK127">
        <v>589.48</v>
      </c>
      <c r="DL127">
        <v>710.54</v>
      </c>
      <c r="DM127">
        <v>641.13</v>
      </c>
      <c r="DN127">
        <v>604.57000000000005</v>
      </c>
      <c r="DO127">
        <v>627.41</v>
      </c>
      <c r="DP127">
        <v>686.17</v>
      </c>
      <c r="DQ127">
        <v>653.41</v>
      </c>
      <c r="DR127">
        <v>708.44</v>
      </c>
      <c r="DS127">
        <v>672.99</v>
      </c>
      <c r="DT127">
        <v>647.94000000000005</v>
      </c>
      <c r="DU127">
        <v>632.42999999999995</v>
      </c>
      <c r="DV127">
        <v>660.75</v>
      </c>
      <c r="DW127">
        <v>650.44000000000005</v>
      </c>
      <c r="DX127">
        <v>798.63</v>
      </c>
      <c r="DY127">
        <v>602.67999999999995</v>
      </c>
      <c r="DZ127">
        <v>662.27</v>
      </c>
      <c r="EA127">
        <v>578.92999999999995</v>
      </c>
      <c r="EB127">
        <v>724.07</v>
      </c>
      <c r="EC127">
        <v>695.21</v>
      </c>
      <c r="ED127">
        <v>598.29999999999995</v>
      </c>
      <c r="EE127">
        <v>567.01</v>
      </c>
      <c r="EF127">
        <v>583.30999999999995</v>
      </c>
      <c r="EG127">
        <v>594.9</v>
      </c>
      <c r="EH127">
        <v>613.34</v>
      </c>
      <c r="EI127">
        <v>574.63</v>
      </c>
      <c r="EJ127">
        <v>507.13</v>
      </c>
      <c r="EK127">
        <v>588.16</v>
      </c>
      <c r="EL127">
        <v>532.1</v>
      </c>
      <c r="EM127">
        <v>628.4</v>
      </c>
      <c r="EN127">
        <v>570.62</v>
      </c>
      <c r="EO127">
        <v>515.4</v>
      </c>
      <c r="EP127">
        <v>689.8</v>
      </c>
      <c r="EQ127">
        <v>589.38</v>
      </c>
      <c r="ER127">
        <v>491.38</v>
      </c>
      <c r="ES127">
        <v>580.54999999999995</v>
      </c>
      <c r="ET127">
        <v>531.05999999999995</v>
      </c>
      <c r="EU127">
        <v>538.47</v>
      </c>
      <c r="EV127">
        <v>534.9</v>
      </c>
      <c r="EW127">
        <v>620.17999999999995</v>
      </c>
      <c r="EX127">
        <v>563.25</v>
      </c>
      <c r="EY127">
        <v>624.32000000000005</v>
      </c>
      <c r="EZ127">
        <v>550.41999999999996</v>
      </c>
      <c r="FA127">
        <v>509.41</v>
      </c>
      <c r="FB127">
        <v>554.04</v>
      </c>
      <c r="FC127">
        <v>558.53</v>
      </c>
      <c r="FD127">
        <v>574.70000000000005</v>
      </c>
      <c r="FE127">
        <v>625.75</v>
      </c>
      <c r="FF127">
        <v>504.19</v>
      </c>
      <c r="FG127">
        <v>580.07000000000005</v>
      </c>
      <c r="FH127">
        <v>494.97</v>
      </c>
      <c r="FI127">
        <v>653.20000000000005</v>
      </c>
      <c r="FJ127">
        <v>595.91999999999996</v>
      </c>
      <c r="FK127">
        <v>529.99</v>
      </c>
      <c r="FL127">
        <v>900.41</v>
      </c>
      <c r="FM127">
        <v>852</v>
      </c>
      <c r="FN127">
        <v>1282.4000000000001</v>
      </c>
      <c r="FO127">
        <v>1183.49</v>
      </c>
      <c r="FP127">
        <v>773.64</v>
      </c>
      <c r="FQ127">
        <v>734.45</v>
      </c>
      <c r="FR127">
        <v>718.99</v>
      </c>
      <c r="FS127">
        <v>898.43</v>
      </c>
      <c r="FT127">
        <v>969.4</v>
      </c>
      <c r="FU127">
        <v>979.95</v>
      </c>
      <c r="FV127">
        <v>1290.48</v>
      </c>
      <c r="FW127">
        <v>1334.5</v>
      </c>
      <c r="FX127">
        <v>1094.55</v>
      </c>
      <c r="FY127">
        <v>881.46</v>
      </c>
      <c r="FZ127">
        <v>1083.17</v>
      </c>
      <c r="GA127">
        <v>972.1</v>
      </c>
      <c r="GB127">
        <v>770.62</v>
      </c>
      <c r="GC127">
        <v>934.3</v>
      </c>
      <c r="GD127">
        <v>864.44</v>
      </c>
      <c r="GE127">
        <v>868.92</v>
      </c>
      <c r="GF127">
        <v>935.95</v>
      </c>
      <c r="GG127">
        <v>1005.87</v>
      </c>
      <c r="GH127">
        <v>955.78</v>
      </c>
      <c r="GI127">
        <v>819.07</v>
      </c>
      <c r="GJ127">
        <v>920.37</v>
      </c>
      <c r="GK127">
        <v>833.49</v>
      </c>
      <c r="GL127">
        <v>1199.08</v>
      </c>
      <c r="GM127">
        <v>886.25</v>
      </c>
      <c r="GN127">
        <v>885.08</v>
      </c>
      <c r="GO127">
        <v>793.54</v>
      </c>
      <c r="GP127">
        <v>894.97</v>
      </c>
      <c r="GQ127">
        <v>991.28</v>
      </c>
      <c r="GR127">
        <v>779.83</v>
      </c>
      <c r="GS127">
        <v>1.33</v>
      </c>
      <c r="GT127">
        <v>0.9</v>
      </c>
      <c r="GU127">
        <v>0.5</v>
      </c>
      <c r="GV127">
        <v>0.38</v>
      </c>
      <c r="GW127">
        <v>0.88</v>
      </c>
      <c r="GX127">
        <v>0.89</v>
      </c>
      <c r="GY127">
        <v>0.96</v>
      </c>
      <c r="GZ127">
        <v>1.07</v>
      </c>
      <c r="HA127">
        <v>1.33</v>
      </c>
      <c r="HB127">
        <v>1.4</v>
      </c>
      <c r="HC127">
        <v>1.52</v>
      </c>
      <c r="HD127">
        <v>0.35</v>
      </c>
      <c r="HE127">
        <v>0.8</v>
      </c>
      <c r="HF127">
        <v>0.87</v>
      </c>
      <c r="HG127">
        <v>2.5499999999999998</v>
      </c>
      <c r="HH127">
        <v>1.65</v>
      </c>
      <c r="HI127">
        <v>1.46</v>
      </c>
      <c r="HJ127">
        <v>2.02</v>
      </c>
      <c r="HK127">
        <v>1.46</v>
      </c>
      <c r="HL127">
        <v>1.3</v>
      </c>
      <c r="HM127">
        <v>1.57</v>
      </c>
      <c r="HN127">
        <v>1.92</v>
      </c>
      <c r="HO127">
        <v>0.86</v>
      </c>
      <c r="HP127">
        <v>1.28</v>
      </c>
      <c r="HQ127">
        <v>1.6</v>
      </c>
      <c r="HR127">
        <v>1.67</v>
      </c>
      <c r="HS127">
        <v>1.9</v>
      </c>
      <c r="HT127">
        <v>1.17</v>
      </c>
      <c r="HU127">
        <v>1.29</v>
      </c>
      <c r="HV127">
        <v>0.79</v>
      </c>
      <c r="HW127">
        <v>1.71</v>
      </c>
      <c r="HX127">
        <v>1.24</v>
      </c>
      <c r="HY127">
        <v>1.17</v>
      </c>
      <c r="HZ127">
        <v>3.35</v>
      </c>
      <c r="IA127">
        <v>2.1800000000000002</v>
      </c>
      <c r="IB127">
        <v>0.8</v>
      </c>
      <c r="IC127">
        <v>1.48</v>
      </c>
      <c r="ID127">
        <v>1.75</v>
      </c>
      <c r="IE127">
        <v>2.35</v>
      </c>
      <c r="IF127">
        <v>2.72</v>
      </c>
      <c r="IG127">
        <v>1.92</v>
      </c>
      <c r="IH127">
        <v>2.71</v>
      </c>
      <c r="II127">
        <v>3.75</v>
      </c>
      <c r="IJ127">
        <v>4.54</v>
      </c>
      <c r="IK127">
        <v>4.7</v>
      </c>
      <c r="IL127">
        <v>2.76</v>
      </c>
      <c r="IM127">
        <v>3.53</v>
      </c>
      <c r="IN127">
        <v>4.4800000000000004</v>
      </c>
      <c r="IO127">
        <v>3.06</v>
      </c>
      <c r="IP127">
        <v>4.72</v>
      </c>
      <c r="IQ127">
        <v>5.39</v>
      </c>
      <c r="IR127">
        <v>3.7</v>
      </c>
      <c r="IS127">
        <v>3.39</v>
      </c>
      <c r="IT127">
        <v>5.64</v>
      </c>
      <c r="IU127">
        <v>3.35</v>
      </c>
      <c r="IV127">
        <v>1.34</v>
      </c>
      <c r="IW127">
        <v>3</v>
      </c>
      <c r="IX127">
        <v>3.47</v>
      </c>
      <c r="IY127">
        <v>4.5199999999999996</v>
      </c>
      <c r="IZ127">
        <v>2.44</v>
      </c>
      <c r="JA127">
        <v>2.8</v>
      </c>
      <c r="JB127">
        <v>2.89</v>
      </c>
      <c r="JC127">
        <v>2.76</v>
      </c>
      <c r="JD127">
        <v>3.46</v>
      </c>
      <c r="JE127">
        <v>2.88</v>
      </c>
      <c r="JF127">
        <v>2.31</v>
      </c>
      <c r="JG127">
        <v>13.22</v>
      </c>
      <c r="JH127">
        <v>12.05</v>
      </c>
      <c r="JI127">
        <v>9.31</v>
      </c>
      <c r="JJ127">
        <v>9.51</v>
      </c>
      <c r="JK127">
        <v>12.78</v>
      </c>
      <c r="JL127">
        <v>11.66</v>
      </c>
      <c r="JM127">
        <v>12.32</v>
      </c>
      <c r="JN127">
        <v>13.55</v>
      </c>
      <c r="JO127">
        <v>12.54</v>
      </c>
      <c r="JP127">
        <v>15.77</v>
      </c>
      <c r="JQ127">
        <v>12.87</v>
      </c>
      <c r="JR127">
        <v>14.97</v>
      </c>
      <c r="JS127">
        <v>12.28</v>
      </c>
      <c r="JT127">
        <v>12.22</v>
      </c>
      <c r="JU127">
        <v>15.68</v>
      </c>
      <c r="JV127">
        <v>14.63</v>
      </c>
      <c r="JW127">
        <v>15.41</v>
      </c>
      <c r="JX127">
        <v>17.77</v>
      </c>
      <c r="JY127">
        <v>20.8</v>
      </c>
      <c r="JZ127">
        <v>12.41</v>
      </c>
      <c r="KA127">
        <v>14.8</v>
      </c>
      <c r="KB127">
        <v>14.8</v>
      </c>
      <c r="KC127">
        <v>10.029999999999999</v>
      </c>
      <c r="KD127">
        <v>11.93</v>
      </c>
      <c r="KE127">
        <v>12.77</v>
      </c>
      <c r="KF127">
        <v>14.47</v>
      </c>
      <c r="KG127">
        <v>10.39</v>
      </c>
      <c r="KH127">
        <v>12.44</v>
      </c>
      <c r="KI127">
        <v>10.53</v>
      </c>
      <c r="KJ127">
        <v>9.51</v>
      </c>
      <c r="KK127">
        <v>8.81</v>
      </c>
      <c r="KL127">
        <v>12.59</v>
      </c>
      <c r="KM127">
        <v>10.65</v>
      </c>
    </row>
    <row r="128" spans="1:318" x14ac:dyDescent="0.25">
      <c r="A128">
        <v>126</v>
      </c>
      <c r="B128" s="1">
        <v>44256</v>
      </c>
      <c r="C128">
        <v>1338.35</v>
      </c>
      <c r="D128">
        <v>1331.86</v>
      </c>
      <c r="E128">
        <v>1348.49</v>
      </c>
      <c r="F128">
        <v>1424.74</v>
      </c>
      <c r="G128">
        <v>1302.28</v>
      </c>
      <c r="H128">
        <v>1379.3</v>
      </c>
      <c r="I128">
        <v>1323.83</v>
      </c>
      <c r="J128">
        <v>1325.14</v>
      </c>
      <c r="K128">
        <v>1350.29</v>
      </c>
      <c r="L128">
        <v>1265.29</v>
      </c>
      <c r="M128">
        <v>1290.27</v>
      </c>
      <c r="N128">
        <v>1278.56</v>
      </c>
      <c r="O128">
        <v>1239.3599999999999</v>
      </c>
      <c r="P128">
        <v>1194.18</v>
      </c>
      <c r="Q128">
        <v>1300.82</v>
      </c>
      <c r="R128">
        <v>1213.54</v>
      </c>
      <c r="S128">
        <v>1227.24</v>
      </c>
      <c r="T128">
        <v>1194.6300000000001</v>
      </c>
      <c r="U128">
        <v>1316.87</v>
      </c>
      <c r="V128">
        <v>1385.56</v>
      </c>
      <c r="W128">
        <v>1314.87</v>
      </c>
      <c r="X128">
        <v>1226.67</v>
      </c>
      <c r="Y128">
        <v>1447.42</v>
      </c>
      <c r="Z128">
        <v>1416.08</v>
      </c>
      <c r="AA128">
        <v>1394.91</v>
      </c>
      <c r="AB128">
        <v>1368.96</v>
      </c>
      <c r="AC128">
        <v>1494.05</v>
      </c>
      <c r="AD128">
        <v>1342.93</v>
      </c>
      <c r="AE128">
        <v>1322.36</v>
      </c>
      <c r="AF128">
        <v>1250.3399999999999</v>
      </c>
      <c r="AG128">
        <v>1314.27</v>
      </c>
      <c r="AH128">
        <v>1324</v>
      </c>
      <c r="AI128">
        <v>1380.29</v>
      </c>
      <c r="AJ128">
        <v>765.07</v>
      </c>
      <c r="AK128">
        <v>801.3</v>
      </c>
      <c r="AL128">
        <v>787.22</v>
      </c>
      <c r="AM128">
        <v>850.05</v>
      </c>
      <c r="AN128">
        <v>789.21</v>
      </c>
      <c r="AO128">
        <v>778.2</v>
      </c>
      <c r="AP128">
        <v>806.98</v>
      </c>
      <c r="AQ128">
        <v>778.15</v>
      </c>
      <c r="AR128">
        <v>810.69</v>
      </c>
      <c r="AS128">
        <v>753.83</v>
      </c>
      <c r="AT128">
        <v>767.48</v>
      </c>
      <c r="AU128">
        <v>771.87</v>
      </c>
      <c r="AV128">
        <v>754.3</v>
      </c>
      <c r="AW128">
        <v>719.62</v>
      </c>
      <c r="AX128">
        <v>748.12</v>
      </c>
      <c r="AY128">
        <v>725.96</v>
      </c>
      <c r="AZ128">
        <v>744.48</v>
      </c>
      <c r="BA128">
        <v>728.55</v>
      </c>
      <c r="BB128">
        <v>773.11</v>
      </c>
      <c r="BC128">
        <v>763.08</v>
      </c>
      <c r="BD128">
        <v>770.79</v>
      </c>
      <c r="BE128">
        <v>705.03</v>
      </c>
      <c r="BF128">
        <v>748.42</v>
      </c>
      <c r="BG128">
        <v>768.93</v>
      </c>
      <c r="BH128">
        <v>765.36</v>
      </c>
      <c r="BI128">
        <v>743.44</v>
      </c>
      <c r="BJ128">
        <v>773.29</v>
      </c>
      <c r="BK128">
        <v>794.51</v>
      </c>
      <c r="BL128">
        <v>776.04</v>
      </c>
      <c r="BM128">
        <v>734.45</v>
      </c>
      <c r="BN128">
        <v>757.69</v>
      </c>
      <c r="BO128">
        <v>778.33</v>
      </c>
      <c r="BP128">
        <v>825.93</v>
      </c>
      <c r="BQ128">
        <v>573.28</v>
      </c>
      <c r="BR128">
        <v>530.55999999999995</v>
      </c>
      <c r="BS128">
        <v>561.27</v>
      </c>
      <c r="BT128">
        <v>574.69000000000005</v>
      </c>
      <c r="BU128">
        <v>513.07000000000005</v>
      </c>
      <c r="BV128">
        <v>601.1</v>
      </c>
      <c r="BW128">
        <v>516.85</v>
      </c>
      <c r="BX128">
        <v>546.99</v>
      </c>
      <c r="BY128">
        <v>539.6</v>
      </c>
      <c r="BZ128">
        <v>511.46</v>
      </c>
      <c r="CA128">
        <v>522.79</v>
      </c>
      <c r="CB128">
        <v>506.69</v>
      </c>
      <c r="CC128">
        <v>485.06</v>
      </c>
      <c r="CD128">
        <v>474.56</v>
      </c>
      <c r="CE128">
        <v>552.70000000000005</v>
      </c>
      <c r="CF128">
        <v>487.58</v>
      </c>
      <c r="CG128">
        <v>482.76</v>
      </c>
      <c r="CH128">
        <v>466.08</v>
      </c>
      <c r="CI128">
        <v>543.76</v>
      </c>
      <c r="CJ128">
        <v>622.48</v>
      </c>
      <c r="CK128">
        <v>544.08000000000004</v>
      </c>
      <c r="CL128">
        <v>521.64</v>
      </c>
      <c r="CM128">
        <v>699</v>
      </c>
      <c r="CN128">
        <v>647.15</v>
      </c>
      <c r="CO128">
        <v>629.54999999999995</v>
      </c>
      <c r="CP128">
        <v>625.52</v>
      </c>
      <c r="CQ128">
        <v>720.76</v>
      </c>
      <c r="CR128">
        <v>548.41999999999996</v>
      </c>
      <c r="CS128">
        <v>546.32000000000005</v>
      </c>
      <c r="CT128">
        <v>515.89</v>
      </c>
      <c r="CU128">
        <v>556.58000000000004</v>
      </c>
      <c r="CV128">
        <v>545.66999999999996</v>
      </c>
      <c r="CW128">
        <v>554.36</v>
      </c>
      <c r="CX128">
        <v>669.81</v>
      </c>
      <c r="CY128">
        <v>663.61</v>
      </c>
      <c r="CZ128">
        <v>751.89</v>
      </c>
      <c r="DA128">
        <v>756.25</v>
      </c>
      <c r="DB128">
        <v>637.6</v>
      </c>
      <c r="DC128">
        <v>572.88</v>
      </c>
      <c r="DD128">
        <v>634.66999999999996</v>
      </c>
      <c r="DE128">
        <v>643.61</v>
      </c>
      <c r="DF128">
        <v>709.9</v>
      </c>
      <c r="DG128">
        <v>683.45</v>
      </c>
      <c r="DH128">
        <v>679.69</v>
      </c>
      <c r="DI128">
        <v>849.72</v>
      </c>
      <c r="DJ128">
        <v>715.79</v>
      </c>
      <c r="DK128">
        <v>601.91999999999996</v>
      </c>
      <c r="DL128">
        <v>719.42</v>
      </c>
      <c r="DM128">
        <v>648.88</v>
      </c>
      <c r="DN128">
        <v>613.16</v>
      </c>
      <c r="DO128">
        <v>634.82000000000005</v>
      </c>
      <c r="DP128">
        <v>697.01</v>
      </c>
      <c r="DQ128">
        <v>663.47</v>
      </c>
      <c r="DR128">
        <v>723.6</v>
      </c>
      <c r="DS128">
        <v>680.53</v>
      </c>
      <c r="DT128">
        <v>659.67</v>
      </c>
      <c r="DU128">
        <v>639.58000000000004</v>
      </c>
      <c r="DV128">
        <v>667.1</v>
      </c>
      <c r="DW128">
        <v>654.6</v>
      </c>
      <c r="DX128">
        <v>809.17</v>
      </c>
      <c r="DY128">
        <v>609.42999999999995</v>
      </c>
      <c r="DZ128">
        <v>675.05</v>
      </c>
      <c r="EA128">
        <v>588.07000000000005</v>
      </c>
      <c r="EB128">
        <v>749.85</v>
      </c>
      <c r="EC128">
        <v>699.45</v>
      </c>
      <c r="ED128">
        <v>609.61</v>
      </c>
      <c r="EE128">
        <v>579.48</v>
      </c>
      <c r="EF128">
        <v>592.17999999999995</v>
      </c>
      <c r="EG128">
        <v>599.24</v>
      </c>
      <c r="EH128">
        <v>617.57000000000005</v>
      </c>
      <c r="EI128">
        <v>582.73</v>
      </c>
      <c r="EJ128">
        <v>512.15</v>
      </c>
      <c r="EK128">
        <v>600.69000000000005</v>
      </c>
      <c r="EL128">
        <v>535.72</v>
      </c>
      <c r="EM128">
        <v>634.30999999999995</v>
      </c>
      <c r="EN128">
        <v>581.69000000000005</v>
      </c>
      <c r="EO128">
        <v>528.17999999999995</v>
      </c>
      <c r="EP128">
        <v>699.11</v>
      </c>
      <c r="EQ128">
        <v>607.36</v>
      </c>
      <c r="ER128">
        <v>508.24</v>
      </c>
      <c r="ES128">
        <v>594.89</v>
      </c>
      <c r="ET128">
        <v>541.20000000000005</v>
      </c>
      <c r="EU128">
        <v>551.24</v>
      </c>
      <c r="EV128">
        <v>544.04999999999995</v>
      </c>
      <c r="EW128">
        <v>624.65</v>
      </c>
      <c r="EX128">
        <v>579.13</v>
      </c>
      <c r="EY128">
        <v>647.23</v>
      </c>
      <c r="EZ128">
        <v>561.20000000000005</v>
      </c>
      <c r="FA128">
        <v>527.54999999999995</v>
      </c>
      <c r="FB128">
        <v>565.66999999999996</v>
      </c>
      <c r="FC128">
        <v>568.14</v>
      </c>
      <c r="FD128">
        <v>581.54</v>
      </c>
      <c r="FE128">
        <v>641.89</v>
      </c>
      <c r="FF128">
        <v>513.11</v>
      </c>
      <c r="FG128">
        <v>591.32000000000005</v>
      </c>
      <c r="FH128">
        <v>508.33</v>
      </c>
      <c r="FI128">
        <v>662.54</v>
      </c>
      <c r="FJ128">
        <v>602.12</v>
      </c>
      <c r="FK128">
        <v>547.58000000000004</v>
      </c>
      <c r="FL128">
        <v>904.64</v>
      </c>
      <c r="FM128">
        <v>855.24</v>
      </c>
      <c r="FN128">
        <v>1282.4000000000001</v>
      </c>
      <c r="FO128">
        <v>1183.49</v>
      </c>
      <c r="FP128">
        <v>773.72</v>
      </c>
      <c r="FQ128">
        <v>734.45</v>
      </c>
      <c r="FR128">
        <v>718.99</v>
      </c>
      <c r="FS128">
        <v>947.3</v>
      </c>
      <c r="FT128">
        <v>969.4</v>
      </c>
      <c r="FU128">
        <v>989.07</v>
      </c>
      <c r="FV128">
        <v>1294.3499999999999</v>
      </c>
      <c r="FW128">
        <v>1334.5</v>
      </c>
      <c r="FX128">
        <v>1098.49</v>
      </c>
      <c r="FY128">
        <v>883.05</v>
      </c>
      <c r="FZ128">
        <v>1079.27</v>
      </c>
      <c r="GA128">
        <v>973.95</v>
      </c>
      <c r="GB128">
        <v>770.62</v>
      </c>
      <c r="GC128">
        <v>937.76</v>
      </c>
      <c r="GD128">
        <v>888.82</v>
      </c>
      <c r="GE128">
        <v>869.01</v>
      </c>
      <c r="GF128">
        <v>936.32</v>
      </c>
      <c r="GG128">
        <v>1005.87</v>
      </c>
      <c r="GH128">
        <v>955.78</v>
      </c>
      <c r="GI128">
        <v>819.07</v>
      </c>
      <c r="GJ128">
        <v>920.83</v>
      </c>
      <c r="GK128">
        <v>833.49</v>
      </c>
      <c r="GL128">
        <v>1199.08</v>
      </c>
      <c r="GM128">
        <v>887.94</v>
      </c>
      <c r="GN128">
        <v>901.99</v>
      </c>
      <c r="GO128">
        <v>793.86</v>
      </c>
      <c r="GP128">
        <v>954.04</v>
      </c>
      <c r="GQ128">
        <v>991.28</v>
      </c>
      <c r="GR128">
        <v>778.5</v>
      </c>
      <c r="GS128">
        <v>1.45</v>
      </c>
      <c r="GT128">
        <v>1.06</v>
      </c>
      <c r="GU128">
        <v>0.43</v>
      </c>
      <c r="GV128">
        <v>0.41</v>
      </c>
      <c r="GW128">
        <v>0.85</v>
      </c>
      <c r="GX128">
        <v>0.56000000000000005</v>
      </c>
      <c r="GY128">
        <v>1.29</v>
      </c>
      <c r="GZ128">
        <v>2.59</v>
      </c>
      <c r="HA128">
        <v>0.56000000000000005</v>
      </c>
      <c r="HB128">
        <v>1.53</v>
      </c>
      <c r="HC128">
        <v>1.59</v>
      </c>
      <c r="HD128">
        <v>0.81</v>
      </c>
      <c r="HE128">
        <v>1.98</v>
      </c>
      <c r="HF128">
        <v>2.11</v>
      </c>
      <c r="HG128">
        <v>1.25</v>
      </c>
      <c r="HH128">
        <v>1.21</v>
      </c>
      <c r="HI128">
        <v>1.42</v>
      </c>
      <c r="HJ128">
        <v>1.18</v>
      </c>
      <c r="HK128">
        <v>1.58</v>
      </c>
      <c r="HL128">
        <v>1.54</v>
      </c>
      <c r="HM128">
        <v>2.14</v>
      </c>
      <c r="HN128">
        <v>1.1200000000000001</v>
      </c>
      <c r="HO128">
        <v>1.81</v>
      </c>
      <c r="HP128">
        <v>1.1299999999999999</v>
      </c>
      <c r="HQ128">
        <v>0.96</v>
      </c>
      <c r="HR128">
        <v>0.64</v>
      </c>
      <c r="HS128">
        <v>1.32</v>
      </c>
      <c r="HT128">
        <v>1.1200000000000001</v>
      </c>
      <c r="HU128">
        <v>1.93</v>
      </c>
      <c r="HV128">
        <v>1.58</v>
      </c>
      <c r="HW128">
        <v>3.56</v>
      </c>
      <c r="HX128">
        <v>0.61</v>
      </c>
      <c r="HY128">
        <v>1.89</v>
      </c>
      <c r="HZ128">
        <v>4.84</v>
      </c>
      <c r="IA128">
        <v>3.26</v>
      </c>
      <c r="IB128">
        <v>1.23</v>
      </c>
      <c r="IC128">
        <v>1.9</v>
      </c>
      <c r="ID128">
        <v>2.61</v>
      </c>
      <c r="IE128">
        <v>2.93</v>
      </c>
      <c r="IF128">
        <v>4.04</v>
      </c>
      <c r="IG128">
        <v>4.5599999999999996</v>
      </c>
      <c r="IH128">
        <v>3.28</v>
      </c>
      <c r="II128">
        <v>5.34</v>
      </c>
      <c r="IJ128">
        <v>6.2</v>
      </c>
      <c r="IK128">
        <v>5.54</v>
      </c>
      <c r="IL128">
        <v>4.79</v>
      </c>
      <c r="IM128">
        <v>5.72</v>
      </c>
      <c r="IN128">
        <v>5.78</v>
      </c>
      <c r="IO128">
        <v>4.3099999999999996</v>
      </c>
      <c r="IP128">
        <v>6.2</v>
      </c>
      <c r="IQ128">
        <v>6.63</v>
      </c>
      <c r="IR128">
        <v>5.34</v>
      </c>
      <c r="IS128">
        <v>4.9800000000000004</v>
      </c>
      <c r="IT128">
        <v>7.9</v>
      </c>
      <c r="IU128">
        <v>4.5</v>
      </c>
      <c r="IV128">
        <v>3.18</v>
      </c>
      <c r="IW128">
        <v>4.17</v>
      </c>
      <c r="IX128">
        <v>4.46</v>
      </c>
      <c r="IY128">
        <v>5.19</v>
      </c>
      <c r="IZ128">
        <v>3.79</v>
      </c>
      <c r="JA128">
        <v>3.95</v>
      </c>
      <c r="JB128">
        <v>4.88</v>
      </c>
      <c r="JC128">
        <v>4.38</v>
      </c>
      <c r="JD128">
        <v>7.14</v>
      </c>
      <c r="JE128">
        <v>3.51</v>
      </c>
      <c r="JF128">
        <v>4.25</v>
      </c>
      <c r="JG128">
        <v>14.46</v>
      </c>
      <c r="JH128">
        <v>12.9</v>
      </c>
      <c r="JI128">
        <v>9.16</v>
      </c>
      <c r="JJ128">
        <v>9.83</v>
      </c>
      <c r="JK128">
        <v>13.52</v>
      </c>
      <c r="JL128">
        <v>12.48</v>
      </c>
      <c r="JM128">
        <v>13.65</v>
      </c>
      <c r="JN128">
        <v>13.61</v>
      </c>
      <c r="JO128">
        <v>13.16</v>
      </c>
      <c r="JP128">
        <v>16.73</v>
      </c>
      <c r="JQ128">
        <v>14.52</v>
      </c>
      <c r="JR128">
        <v>15.77</v>
      </c>
      <c r="JS128">
        <v>14.53</v>
      </c>
      <c r="JT128">
        <v>14.02</v>
      </c>
      <c r="JU128">
        <v>17.079999999999998</v>
      </c>
      <c r="JV128">
        <v>16</v>
      </c>
      <c r="JW128">
        <v>16.7</v>
      </c>
      <c r="JX128">
        <v>19.149999999999999</v>
      </c>
      <c r="JY128">
        <v>19.97</v>
      </c>
      <c r="JZ128">
        <v>13.88</v>
      </c>
      <c r="KA128">
        <v>17.09</v>
      </c>
      <c r="KB128">
        <v>16.07</v>
      </c>
      <c r="KC128">
        <v>11.72</v>
      </c>
      <c r="KD128">
        <v>12.88</v>
      </c>
      <c r="KE128">
        <v>13.74</v>
      </c>
      <c r="KF128">
        <v>14.94</v>
      </c>
      <c r="KG128">
        <v>11.85</v>
      </c>
      <c r="KH128">
        <v>13.72</v>
      </c>
      <c r="KI128">
        <v>12.49</v>
      </c>
      <c r="KJ128">
        <v>11.25</v>
      </c>
      <c r="KK128">
        <v>12.1</v>
      </c>
      <c r="KL128">
        <v>13.62</v>
      </c>
      <c r="KM128">
        <v>12.33</v>
      </c>
    </row>
    <row r="129" spans="1:299" x14ac:dyDescent="0.25">
      <c r="A129">
        <v>127</v>
      </c>
      <c r="B129" s="1">
        <v>44287</v>
      </c>
      <c r="C129">
        <v>1363.41</v>
      </c>
      <c r="D129">
        <v>1351.76</v>
      </c>
      <c r="E129">
        <v>1360.44</v>
      </c>
      <c r="F129">
        <v>1433.58</v>
      </c>
      <c r="G129">
        <v>1317.45</v>
      </c>
      <c r="H129">
        <v>1402.91</v>
      </c>
      <c r="I129">
        <v>1350.84</v>
      </c>
      <c r="J129">
        <v>1328.81</v>
      </c>
      <c r="K129">
        <v>1374.87</v>
      </c>
      <c r="L129">
        <v>1293.48</v>
      </c>
      <c r="M129">
        <v>1322.24</v>
      </c>
      <c r="N129">
        <v>1286.48</v>
      </c>
      <c r="O129">
        <v>1267.24</v>
      </c>
      <c r="P129">
        <v>1214.28</v>
      </c>
      <c r="Q129">
        <v>1327.26</v>
      </c>
      <c r="R129">
        <v>1242.31</v>
      </c>
      <c r="S129">
        <v>1253.77</v>
      </c>
      <c r="T129">
        <v>1213.6600000000001</v>
      </c>
      <c r="U129">
        <v>1349.92</v>
      </c>
      <c r="V129">
        <v>1412.62</v>
      </c>
      <c r="W129">
        <v>1352.38</v>
      </c>
      <c r="X129">
        <v>1237.67</v>
      </c>
      <c r="Y129">
        <v>1474.57</v>
      </c>
      <c r="Z129">
        <v>1438.12</v>
      </c>
      <c r="AA129">
        <v>1422.44</v>
      </c>
      <c r="AB129">
        <v>1400.86</v>
      </c>
      <c r="AC129">
        <v>1514.03</v>
      </c>
      <c r="AD129">
        <v>1370.42</v>
      </c>
      <c r="AE129">
        <v>1330.39</v>
      </c>
      <c r="AF129">
        <v>1256</v>
      </c>
      <c r="AG129">
        <v>1326.75</v>
      </c>
      <c r="AH129">
        <v>1328.72</v>
      </c>
      <c r="AI129">
        <v>1388.6</v>
      </c>
      <c r="AJ129">
        <v>789.1</v>
      </c>
      <c r="AK129">
        <v>819.69</v>
      </c>
      <c r="AL129">
        <v>799.17</v>
      </c>
      <c r="AM129">
        <v>858.89</v>
      </c>
      <c r="AN129">
        <v>798.48</v>
      </c>
      <c r="AO129">
        <v>799.06</v>
      </c>
      <c r="AP129">
        <v>833.99</v>
      </c>
      <c r="AQ129">
        <v>781.82</v>
      </c>
      <c r="AR129">
        <v>835.38</v>
      </c>
      <c r="AS129">
        <v>779.44</v>
      </c>
      <c r="AT129">
        <v>781.53</v>
      </c>
      <c r="AU129">
        <v>779.79</v>
      </c>
      <c r="AV129">
        <v>782.18</v>
      </c>
      <c r="AW129">
        <v>739.29</v>
      </c>
      <c r="AX129">
        <v>772.56</v>
      </c>
      <c r="AY129">
        <v>754.73</v>
      </c>
      <c r="AZ129">
        <v>771.01</v>
      </c>
      <c r="BA129">
        <v>749.3</v>
      </c>
      <c r="BB129">
        <v>806.16</v>
      </c>
      <c r="BC129">
        <v>790.14</v>
      </c>
      <c r="BD129">
        <v>808.3</v>
      </c>
      <c r="BE129">
        <v>716.03</v>
      </c>
      <c r="BF129">
        <v>775.57</v>
      </c>
      <c r="BG129">
        <v>790.98</v>
      </c>
      <c r="BH129">
        <v>792.53</v>
      </c>
      <c r="BI129">
        <v>773.85</v>
      </c>
      <c r="BJ129">
        <v>793.27</v>
      </c>
      <c r="BK129">
        <v>823.18</v>
      </c>
      <c r="BL129">
        <v>783.65</v>
      </c>
      <c r="BM129">
        <v>737.43</v>
      </c>
      <c r="BN129">
        <v>770.17</v>
      </c>
      <c r="BO129">
        <v>783.05</v>
      </c>
      <c r="BP129">
        <v>834.24</v>
      </c>
      <c r="BQ129">
        <v>574.30999999999995</v>
      </c>
      <c r="BR129">
        <v>532.07000000000005</v>
      </c>
      <c r="BS129">
        <v>561.27</v>
      </c>
      <c r="BT129">
        <v>574.69000000000005</v>
      </c>
      <c r="BU129">
        <v>518.97</v>
      </c>
      <c r="BV129">
        <v>603.85</v>
      </c>
      <c r="BW129">
        <v>516.85</v>
      </c>
      <c r="BX129">
        <v>546.99</v>
      </c>
      <c r="BY129">
        <v>539.49</v>
      </c>
      <c r="BZ129">
        <v>514.04</v>
      </c>
      <c r="CA129">
        <v>540.71</v>
      </c>
      <c r="CB129">
        <v>506.69</v>
      </c>
      <c r="CC129">
        <v>485.06</v>
      </c>
      <c r="CD129">
        <v>474.99</v>
      </c>
      <c r="CE129">
        <v>554.70000000000005</v>
      </c>
      <c r="CF129">
        <v>487.58</v>
      </c>
      <c r="CG129">
        <v>482.76</v>
      </c>
      <c r="CH129">
        <v>464.36</v>
      </c>
      <c r="CI129">
        <v>543.76</v>
      </c>
      <c r="CJ129">
        <v>622.48</v>
      </c>
      <c r="CK129">
        <v>544.08000000000004</v>
      </c>
      <c r="CL129">
        <v>521.64</v>
      </c>
      <c r="CM129">
        <v>699</v>
      </c>
      <c r="CN129">
        <v>647.14</v>
      </c>
      <c r="CO129">
        <v>629.91</v>
      </c>
      <c r="CP129">
        <v>627.01</v>
      </c>
      <c r="CQ129">
        <v>720.76</v>
      </c>
      <c r="CR129">
        <v>547.24</v>
      </c>
      <c r="CS129">
        <v>546.74</v>
      </c>
      <c r="CT129">
        <v>518.57000000000005</v>
      </c>
      <c r="CU129">
        <v>556.58000000000004</v>
      </c>
      <c r="CV129">
        <v>545.66999999999996</v>
      </c>
      <c r="CW129">
        <v>554.36</v>
      </c>
      <c r="CX129">
        <v>682.34</v>
      </c>
      <c r="CY129">
        <v>673.5</v>
      </c>
      <c r="CZ129">
        <v>758.59</v>
      </c>
      <c r="DA129">
        <v>760.94</v>
      </c>
      <c r="DB129">
        <v>645</v>
      </c>
      <c r="DC129">
        <v>582.66999999999996</v>
      </c>
      <c r="DD129">
        <v>647.62</v>
      </c>
      <c r="DE129">
        <v>645.41</v>
      </c>
      <c r="DF129">
        <v>722.82</v>
      </c>
      <c r="DG129">
        <v>698.69</v>
      </c>
      <c r="DH129">
        <v>696.54</v>
      </c>
      <c r="DI129">
        <v>854.98</v>
      </c>
      <c r="DJ129">
        <v>731.89</v>
      </c>
      <c r="DK129">
        <v>612.03</v>
      </c>
      <c r="DL129">
        <v>734.02</v>
      </c>
      <c r="DM129">
        <v>664.26</v>
      </c>
      <c r="DN129">
        <v>626.4</v>
      </c>
      <c r="DO129">
        <v>644.91</v>
      </c>
      <c r="DP129">
        <v>714.51</v>
      </c>
      <c r="DQ129">
        <v>676.41</v>
      </c>
      <c r="DR129">
        <v>744.22</v>
      </c>
      <c r="DS129">
        <v>686.65</v>
      </c>
      <c r="DT129">
        <v>672.07</v>
      </c>
      <c r="DU129">
        <v>649.55999999999995</v>
      </c>
      <c r="DV129">
        <v>680.24</v>
      </c>
      <c r="DW129">
        <v>669.86</v>
      </c>
      <c r="DX129">
        <v>820.02</v>
      </c>
      <c r="DY129">
        <v>621.91999999999996</v>
      </c>
      <c r="DZ129">
        <v>679.17</v>
      </c>
      <c r="EA129">
        <v>590.72</v>
      </c>
      <c r="EB129">
        <v>756.97</v>
      </c>
      <c r="EC129">
        <v>701.97</v>
      </c>
      <c r="ED129">
        <v>613.27</v>
      </c>
      <c r="EE129">
        <v>597.67999999999995</v>
      </c>
      <c r="EF129">
        <v>605.79999999999995</v>
      </c>
      <c r="EG129">
        <v>608.35</v>
      </c>
      <c r="EH129">
        <v>623.99</v>
      </c>
      <c r="EI129">
        <v>589.54999999999995</v>
      </c>
      <c r="EJ129">
        <v>525.88</v>
      </c>
      <c r="EK129">
        <v>620.82000000000005</v>
      </c>
      <c r="EL129">
        <v>538.24</v>
      </c>
      <c r="EM129">
        <v>653.66</v>
      </c>
      <c r="EN129">
        <v>601.46</v>
      </c>
      <c r="EO129">
        <v>537.84</v>
      </c>
      <c r="EP129">
        <v>706.32</v>
      </c>
      <c r="EQ129">
        <v>629.83000000000004</v>
      </c>
      <c r="ER129">
        <v>522.11</v>
      </c>
      <c r="ES129">
        <v>614.34</v>
      </c>
      <c r="ET129">
        <v>562.63</v>
      </c>
      <c r="EU129">
        <v>570.86</v>
      </c>
      <c r="EV129">
        <v>559.54999999999995</v>
      </c>
      <c r="EW129">
        <v>651.32000000000005</v>
      </c>
      <c r="EX129">
        <v>599.69000000000005</v>
      </c>
      <c r="EY129">
        <v>678.75</v>
      </c>
      <c r="EZ129">
        <v>569.96</v>
      </c>
      <c r="FA129">
        <v>546.70000000000005</v>
      </c>
      <c r="FB129">
        <v>581.9</v>
      </c>
      <c r="FC129">
        <v>588.30999999999995</v>
      </c>
      <c r="FD129">
        <v>605.33000000000004</v>
      </c>
      <c r="FE129">
        <v>658.45</v>
      </c>
      <c r="FF129">
        <v>531.63</v>
      </c>
      <c r="FG129">
        <v>597.11</v>
      </c>
      <c r="FH129">
        <v>510.37</v>
      </c>
      <c r="FI129">
        <v>673.47</v>
      </c>
      <c r="FJ129">
        <v>605.79</v>
      </c>
      <c r="FK129">
        <v>553.11</v>
      </c>
      <c r="FL129">
        <v>906.27</v>
      </c>
      <c r="FM129">
        <v>857.64</v>
      </c>
      <c r="FN129">
        <v>1282.4000000000001</v>
      </c>
      <c r="FO129">
        <v>1183.49</v>
      </c>
      <c r="FP129">
        <v>782.62</v>
      </c>
      <c r="FQ129">
        <v>737.83</v>
      </c>
      <c r="FR129">
        <v>718.99</v>
      </c>
      <c r="FS129">
        <v>947.3</v>
      </c>
      <c r="FT129">
        <v>969.2</v>
      </c>
      <c r="FU129">
        <v>994.01</v>
      </c>
      <c r="FV129">
        <v>1338.75</v>
      </c>
      <c r="FW129">
        <v>1334.5</v>
      </c>
      <c r="FX129">
        <v>1098.49</v>
      </c>
      <c r="FY129">
        <v>883.84</v>
      </c>
      <c r="FZ129">
        <v>1083.1600000000001</v>
      </c>
      <c r="GA129">
        <v>973.95</v>
      </c>
      <c r="GB129">
        <v>770.62</v>
      </c>
      <c r="GC129">
        <v>934.29</v>
      </c>
      <c r="GD129">
        <v>888.82</v>
      </c>
      <c r="GE129">
        <v>869.01</v>
      </c>
      <c r="GF129">
        <v>936.32</v>
      </c>
      <c r="GG129">
        <v>1005.87</v>
      </c>
      <c r="GH129">
        <v>955.78</v>
      </c>
      <c r="GI129">
        <v>819.07</v>
      </c>
      <c r="GJ129">
        <v>921.38</v>
      </c>
      <c r="GK129">
        <v>835.49</v>
      </c>
      <c r="GL129">
        <v>1199.08</v>
      </c>
      <c r="GM129">
        <v>885.99</v>
      </c>
      <c r="GN129">
        <v>902.71</v>
      </c>
      <c r="GO129">
        <v>797.99</v>
      </c>
      <c r="GP129">
        <v>954.04</v>
      </c>
      <c r="GQ129">
        <v>991.28</v>
      </c>
      <c r="GR129">
        <v>778.5</v>
      </c>
      <c r="GS129">
        <v>1.87</v>
      </c>
      <c r="GT129">
        <v>1.49</v>
      </c>
      <c r="GU129">
        <v>0.89</v>
      </c>
      <c r="GV129">
        <v>0.62</v>
      </c>
      <c r="GW129">
        <v>1.1599999999999999</v>
      </c>
      <c r="GX129">
        <v>1.71</v>
      </c>
      <c r="GY129">
        <v>2.04</v>
      </c>
      <c r="GZ129">
        <v>0.28000000000000003</v>
      </c>
      <c r="HA129">
        <v>1.82</v>
      </c>
      <c r="HB129">
        <v>2.23</v>
      </c>
      <c r="HC129">
        <v>2.48</v>
      </c>
      <c r="HD129">
        <v>0.62</v>
      </c>
      <c r="HE129">
        <v>2.25</v>
      </c>
      <c r="HF129">
        <v>1.68</v>
      </c>
      <c r="HG129">
        <v>2.0299999999999998</v>
      </c>
      <c r="HH129">
        <v>2.37</v>
      </c>
      <c r="HI129">
        <v>2.16</v>
      </c>
      <c r="HJ129">
        <v>1.59</v>
      </c>
      <c r="HK129">
        <v>2.5099999999999998</v>
      </c>
      <c r="HL129">
        <v>1.95</v>
      </c>
      <c r="HM129">
        <v>2.85</v>
      </c>
      <c r="HN129">
        <v>0.9</v>
      </c>
      <c r="HO129">
        <v>1.88</v>
      </c>
      <c r="HP129">
        <v>1.56</v>
      </c>
      <c r="HQ129">
        <v>1.97</v>
      </c>
      <c r="HR129">
        <v>2.33</v>
      </c>
      <c r="HS129">
        <v>1.34</v>
      </c>
      <c r="HT129">
        <v>2.0499999999999998</v>
      </c>
      <c r="HU129">
        <v>0.61</v>
      </c>
      <c r="HV129">
        <v>0.45</v>
      </c>
      <c r="HW129">
        <v>0.95</v>
      </c>
      <c r="HX129">
        <v>0.36</v>
      </c>
      <c r="HY129">
        <v>0.6</v>
      </c>
      <c r="HZ129">
        <v>6.81</v>
      </c>
      <c r="IA129">
        <v>4.8</v>
      </c>
      <c r="IB129">
        <v>2.14</v>
      </c>
      <c r="IC129">
        <v>2.5299999999999998</v>
      </c>
      <c r="ID129">
        <v>3.8</v>
      </c>
      <c r="IE129">
        <v>4.6900000000000004</v>
      </c>
      <c r="IF129">
        <v>6.16</v>
      </c>
      <c r="IG129">
        <v>4.8499999999999996</v>
      </c>
      <c r="IH129">
        <v>5.16</v>
      </c>
      <c r="II129">
        <v>7.69</v>
      </c>
      <c r="IJ129">
        <v>8.83</v>
      </c>
      <c r="IK129">
        <v>6.2</v>
      </c>
      <c r="IL129">
        <v>7.15</v>
      </c>
      <c r="IM129">
        <v>7.49</v>
      </c>
      <c r="IN129">
        <v>7.93</v>
      </c>
      <c r="IO129">
        <v>6.78</v>
      </c>
      <c r="IP129">
        <v>8.5</v>
      </c>
      <c r="IQ129">
        <v>8.33</v>
      </c>
      <c r="IR129">
        <v>7.98</v>
      </c>
      <c r="IS129">
        <v>7.03</v>
      </c>
      <c r="IT129">
        <v>10.98</v>
      </c>
      <c r="IU129">
        <v>5.44</v>
      </c>
      <c r="IV129">
        <v>5.12</v>
      </c>
      <c r="IW129">
        <v>5.79</v>
      </c>
      <c r="IX129">
        <v>6.52</v>
      </c>
      <c r="IY129">
        <v>7.64</v>
      </c>
      <c r="IZ129">
        <v>5.18</v>
      </c>
      <c r="JA129">
        <v>6.08</v>
      </c>
      <c r="JB129">
        <v>5.52</v>
      </c>
      <c r="JC129">
        <v>4.8499999999999996</v>
      </c>
      <c r="JD129">
        <v>8.16</v>
      </c>
      <c r="JE129">
        <v>3.88</v>
      </c>
      <c r="JF129">
        <v>4.87</v>
      </c>
      <c r="JG129">
        <v>16.309999999999999</v>
      </c>
      <c r="JH129">
        <v>14.58</v>
      </c>
      <c r="JI129">
        <v>9.9499999999999993</v>
      </c>
      <c r="JJ129">
        <v>10.54</v>
      </c>
      <c r="JK129">
        <v>14.81</v>
      </c>
      <c r="JL129">
        <v>14.52</v>
      </c>
      <c r="JM129">
        <v>16.329999999999998</v>
      </c>
      <c r="JN129">
        <v>12.93</v>
      </c>
      <c r="JO129">
        <v>14.26</v>
      </c>
      <c r="JP129">
        <v>19.05</v>
      </c>
      <c r="JQ129">
        <v>17.27</v>
      </c>
      <c r="JR129">
        <v>16.41</v>
      </c>
      <c r="JS129">
        <v>16.7</v>
      </c>
      <c r="JT129">
        <v>15.12</v>
      </c>
      <c r="JU129">
        <v>18.559999999999999</v>
      </c>
      <c r="JV129">
        <v>18.420000000000002</v>
      </c>
      <c r="JW129">
        <v>19.04</v>
      </c>
      <c r="JX129">
        <v>21.25</v>
      </c>
      <c r="JY129">
        <v>22.85</v>
      </c>
      <c r="JZ129">
        <v>15.65</v>
      </c>
      <c r="KA129">
        <v>20.28</v>
      </c>
      <c r="KB129">
        <v>17.07</v>
      </c>
      <c r="KC129">
        <v>11.71</v>
      </c>
      <c r="KD129">
        <v>14.71</v>
      </c>
      <c r="KE129">
        <v>15.8</v>
      </c>
      <c r="KF129">
        <v>17.68</v>
      </c>
      <c r="KG129">
        <v>13.13</v>
      </c>
      <c r="KH129">
        <v>15.51</v>
      </c>
      <c r="KI129">
        <v>13.15</v>
      </c>
      <c r="KJ129">
        <v>11.69</v>
      </c>
      <c r="KK129">
        <v>13.16</v>
      </c>
      <c r="KL129">
        <v>13.83</v>
      </c>
      <c r="KM129">
        <v>13.14</v>
      </c>
    </row>
    <row r="130" spans="1:299" x14ac:dyDescent="0.25">
      <c r="A130">
        <v>128</v>
      </c>
      <c r="B130" s="1">
        <v>44317</v>
      </c>
      <c r="C130">
        <v>1387.73</v>
      </c>
      <c r="D130">
        <v>1367.38</v>
      </c>
      <c r="E130">
        <v>1378.06</v>
      </c>
      <c r="F130">
        <v>1445.84</v>
      </c>
      <c r="G130">
        <v>1328.71</v>
      </c>
      <c r="H130">
        <v>1414.38</v>
      </c>
      <c r="I130">
        <v>1369.53</v>
      </c>
      <c r="J130">
        <v>1332.95</v>
      </c>
      <c r="K130">
        <v>1401.09</v>
      </c>
      <c r="L130">
        <v>1318.11</v>
      </c>
      <c r="M130">
        <v>1342.96</v>
      </c>
      <c r="N130">
        <v>1293.04</v>
      </c>
      <c r="O130">
        <v>1283.02</v>
      </c>
      <c r="P130">
        <v>1226.81</v>
      </c>
      <c r="Q130">
        <v>1340.27</v>
      </c>
      <c r="R130">
        <v>1268.45</v>
      </c>
      <c r="S130">
        <v>1276.3800000000001</v>
      </c>
      <c r="T130">
        <v>1238.56</v>
      </c>
      <c r="U130">
        <v>1389.74</v>
      </c>
      <c r="V130">
        <v>1441.87</v>
      </c>
      <c r="W130">
        <v>1376.2</v>
      </c>
      <c r="X130">
        <v>1269.54</v>
      </c>
      <c r="Y130">
        <v>1529.58</v>
      </c>
      <c r="Z130">
        <v>1460.18</v>
      </c>
      <c r="AA130">
        <v>1438.67</v>
      </c>
      <c r="AB130">
        <v>1422.15</v>
      </c>
      <c r="AC130">
        <v>1521.7</v>
      </c>
      <c r="AD130">
        <v>1386.4</v>
      </c>
      <c r="AE130">
        <v>1352.93</v>
      </c>
      <c r="AF130">
        <v>1289.4000000000001</v>
      </c>
      <c r="AG130">
        <v>1341.92</v>
      </c>
      <c r="AH130">
        <v>1345.31</v>
      </c>
      <c r="AI130">
        <v>1421.89</v>
      </c>
      <c r="AJ130">
        <v>810.08</v>
      </c>
      <c r="AK130">
        <v>836.15</v>
      </c>
      <c r="AL130">
        <v>816.79</v>
      </c>
      <c r="AM130">
        <v>874.61</v>
      </c>
      <c r="AN130">
        <v>812.3</v>
      </c>
      <c r="AO130">
        <v>810.53</v>
      </c>
      <c r="AP130">
        <v>852.68</v>
      </c>
      <c r="AQ130">
        <v>785.96</v>
      </c>
      <c r="AR130">
        <v>861.49</v>
      </c>
      <c r="AS130">
        <v>804.45</v>
      </c>
      <c r="AT130">
        <v>802.25</v>
      </c>
      <c r="AU130">
        <v>786.35</v>
      </c>
      <c r="AV130">
        <v>799.34</v>
      </c>
      <c r="AW130">
        <v>751.82</v>
      </c>
      <c r="AX130">
        <v>785.57</v>
      </c>
      <c r="AY130">
        <v>781.79</v>
      </c>
      <c r="AZ130">
        <v>793.62</v>
      </c>
      <c r="BA130">
        <v>774.2</v>
      </c>
      <c r="BB130">
        <v>845.98</v>
      </c>
      <c r="BC130">
        <v>812.04</v>
      </c>
      <c r="BD130">
        <v>832.12</v>
      </c>
      <c r="BE130">
        <v>746.34</v>
      </c>
      <c r="BF130">
        <v>792.44</v>
      </c>
      <c r="BG130">
        <v>813.04</v>
      </c>
      <c r="BH130">
        <v>807.76</v>
      </c>
      <c r="BI130">
        <v>792.09</v>
      </c>
      <c r="BJ130">
        <v>800.94</v>
      </c>
      <c r="BK130">
        <v>840.64</v>
      </c>
      <c r="BL130">
        <v>799.46</v>
      </c>
      <c r="BM130">
        <v>758.27</v>
      </c>
      <c r="BN130">
        <v>785.34</v>
      </c>
      <c r="BO130">
        <v>799.64</v>
      </c>
      <c r="BP130">
        <v>846.35</v>
      </c>
      <c r="BQ130">
        <v>577.65</v>
      </c>
      <c r="BR130">
        <v>531.23</v>
      </c>
      <c r="BS130">
        <v>561.27</v>
      </c>
      <c r="BT130">
        <v>571.23</v>
      </c>
      <c r="BU130">
        <v>516.41</v>
      </c>
      <c r="BV130">
        <v>603.85</v>
      </c>
      <c r="BW130">
        <v>516.85</v>
      </c>
      <c r="BX130">
        <v>546.99</v>
      </c>
      <c r="BY130">
        <v>539.6</v>
      </c>
      <c r="BZ130">
        <v>513.66</v>
      </c>
      <c r="CA130">
        <v>540.71</v>
      </c>
      <c r="CB130">
        <v>506.69</v>
      </c>
      <c r="CC130">
        <v>483.68</v>
      </c>
      <c r="CD130">
        <v>474.99</v>
      </c>
      <c r="CE130">
        <v>554.70000000000005</v>
      </c>
      <c r="CF130">
        <v>486.66</v>
      </c>
      <c r="CG130">
        <v>482.76</v>
      </c>
      <c r="CH130">
        <v>464.36</v>
      </c>
      <c r="CI130">
        <v>543.76</v>
      </c>
      <c r="CJ130">
        <v>629.83000000000004</v>
      </c>
      <c r="CK130">
        <v>544.08000000000004</v>
      </c>
      <c r="CL130">
        <v>523.20000000000005</v>
      </c>
      <c r="CM130">
        <v>737.14</v>
      </c>
      <c r="CN130">
        <v>647.14</v>
      </c>
      <c r="CO130">
        <v>630.91</v>
      </c>
      <c r="CP130">
        <v>630.05999999999995</v>
      </c>
      <c r="CQ130">
        <v>720.76</v>
      </c>
      <c r="CR130">
        <v>545.76</v>
      </c>
      <c r="CS130">
        <v>553.47</v>
      </c>
      <c r="CT130">
        <v>531.13</v>
      </c>
      <c r="CU130">
        <v>556.58000000000004</v>
      </c>
      <c r="CV130">
        <v>545.66999999999996</v>
      </c>
      <c r="CW130">
        <v>575.54</v>
      </c>
      <c r="CX130">
        <v>694.49</v>
      </c>
      <c r="CY130">
        <v>681.31</v>
      </c>
      <c r="CZ130">
        <v>768.45</v>
      </c>
      <c r="DA130">
        <v>767.48</v>
      </c>
      <c r="DB130">
        <v>650.48</v>
      </c>
      <c r="DC130">
        <v>587.45000000000005</v>
      </c>
      <c r="DD130">
        <v>656.56</v>
      </c>
      <c r="DE130">
        <v>647.41</v>
      </c>
      <c r="DF130">
        <v>736.63</v>
      </c>
      <c r="DG130">
        <v>711.97</v>
      </c>
      <c r="DH130">
        <v>707.48</v>
      </c>
      <c r="DI130">
        <v>859.35</v>
      </c>
      <c r="DJ130">
        <v>741.04</v>
      </c>
      <c r="DK130">
        <v>618.34</v>
      </c>
      <c r="DL130">
        <v>741.22</v>
      </c>
      <c r="DM130">
        <v>678.21</v>
      </c>
      <c r="DN130">
        <v>637.67999999999995</v>
      </c>
      <c r="DO130">
        <v>658.13</v>
      </c>
      <c r="DP130">
        <v>735.58</v>
      </c>
      <c r="DQ130">
        <v>690.41</v>
      </c>
      <c r="DR130">
        <v>757.32</v>
      </c>
      <c r="DS130">
        <v>704.3</v>
      </c>
      <c r="DT130">
        <v>697.14</v>
      </c>
      <c r="DU130">
        <v>659.5</v>
      </c>
      <c r="DV130">
        <v>687.99</v>
      </c>
      <c r="DW130">
        <v>680.04</v>
      </c>
      <c r="DX130">
        <v>824.2</v>
      </c>
      <c r="DY130">
        <v>629.20000000000005</v>
      </c>
      <c r="DZ130">
        <v>690.65</v>
      </c>
      <c r="EA130">
        <v>606.42999999999995</v>
      </c>
      <c r="EB130">
        <v>765.6</v>
      </c>
      <c r="EC130">
        <v>710.74</v>
      </c>
      <c r="ED130">
        <v>627.99</v>
      </c>
      <c r="EE130">
        <v>613.58000000000004</v>
      </c>
      <c r="EF130">
        <v>617.98</v>
      </c>
      <c r="EG130">
        <v>621.79</v>
      </c>
      <c r="EH130">
        <v>635.41</v>
      </c>
      <c r="EI130">
        <v>599.75</v>
      </c>
      <c r="EJ130">
        <v>533.45000000000005</v>
      </c>
      <c r="EK130">
        <v>634.72</v>
      </c>
      <c r="EL130">
        <v>541.09</v>
      </c>
      <c r="EM130">
        <v>674.12</v>
      </c>
      <c r="EN130">
        <v>620.77</v>
      </c>
      <c r="EO130">
        <v>552.1</v>
      </c>
      <c r="EP130">
        <v>712.25</v>
      </c>
      <c r="EQ130">
        <v>643.62</v>
      </c>
      <c r="ER130">
        <v>530.94000000000005</v>
      </c>
      <c r="ES130">
        <v>624.66</v>
      </c>
      <c r="ET130">
        <v>582.83000000000004</v>
      </c>
      <c r="EU130">
        <v>587.59</v>
      </c>
      <c r="EV130">
        <v>578.13</v>
      </c>
      <c r="EW130">
        <v>683.49</v>
      </c>
      <c r="EX130">
        <v>616.29999999999995</v>
      </c>
      <c r="EY130">
        <v>698.78</v>
      </c>
      <c r="EZ130">
        <v>594.07000000000005</v>
      </c>
      <c r="FA130">
        <v>558.62</v>
      </c>
      <c r="FB130">
        <v>598.14</v>
      </c>
      <c r="FC130">
        <v>599.61</v>
      </c>
      <c r="FD130">
        <v>619.61</v>
      </c>
      <c r="FE130">
        <v>664.84</v>
      </c>
      <c r="FF130">
        <v>542.9</v>
      </c>
      <c r="FG130">
        <v>609.17999999999995</v>
      </c>
      <c r="FH130">
        <v>524.80999999999995</v>
      </c>
      <c r="FI130">
        <v>686.74</v>
      </c>
      <c r="FJ130">
        <v>618.63</v>
      </c>
      <c r="FK130">
        <v>561.13</v>
      </c>
      <c r="FL130">
        <v>911.53</v>
      </c>
      <c r="FM130">
        <v>856.27</v>
      </c>
      <c r="FN130">
        <v>1282.4000000000001</v>
      </c>
      <c r="FO130">
        <v>1176.3900000000001</v>
      </c>
      <c r="FP130">
        <v>778.78</v>
      </c>
      <c r="FQ130">
        <v>737.83</v>
      </c>
      <c r="FR130">
        <v>718.99</v>
      </c>
      <c r="FS130">
        <v>947.3</v>
      </c>
      <c r="FT130">
        <v>969.4</v>
      </c>
      <c r="FU130">
        <v>993.32</v>
      </c>
      <c r="FV130">
        <v>1338.75</v>
      </c>
      <c r="FW130">
        <v>1334.5</v>
      </c>
      <c r="FX130">
        <v>1095.4100000000001</v>
      </c>
      <c r="FY130">
        <v>883.84</v>
      </c>
      <c r="FZ130">
        <v>1083.1600000000001</v>
      </c>
      <c r="GA130">
        <v>972.1</v>
      </c>
      <c r="GB130">
        <v>770.62</v>
      </c>
      <c r="GC130">
        <v>934.29</v>
      </c>
      <c r="GD130">
        <v>888.82</v>
      </c>
      <c r="GE130">
        <v>879.26</v>
      </c>
      <c r="GF130">
        <v>936.32</v>
      </c>
      <c r="GG130">
        <v>1008.89</v>
      </c>
      <c r="GH130">
        <v>1007.96</v>
      </c>
      <c r="GI130">
        <v>819.07</v>
      </c>
      <c r="GJ130">
        <v>922.85</v>
      </c>
      <c r="GK130">
        <v>839.59</v>
      </c>
      <c r="GL130">
        <v>1199.08</v>
      </c>
      <c r="GM130">
        <v>883.59</v>
      </c>
      <c r="GN130">
        <v>913.81</v>
      </c>
      <c r="GO130">
        <v>817.3</v>
      </c>
      <c r="GP130">
        <v>954.04</v>
      </c>
      <c r="GQ130">
        <v>991.28</v>
      </c>
      <c r="GR130">
        <v>808.24</v>
      </c>
      <c r="GS130">
        <v>1.78</v>
      </c>
      <c r="GT130">
        <v>1.1599999999999999</v>
      </c>
      <c r="GU130">
        <v>1.3</v>
      </c>
      <c r="GV130">
        <v>0.86</v>
      </c>
      <c r="GW130">
        <v>0.85</v>
      </c>
      <c r="GX130">
        <v>0.82</v>
      </c>
      <c r="GY130">
        <v>1.38</v>
      </c>
      <c r="GZ130">
        <v>0.31</v>
      </c>
      <c r="HA130">
        <v>1.91</v>
      </c>
      <c r="HB130">
        <v>1.9</v>
      </c>
      <c r="HC130">
        <v>1.57</v>
      </c>
      <c r="HD130">
        <v>0.51</v>
      </c>
      <c r="HE130">
        <v>1.25</v>
      </c>
      <c r="HF130">
        <v>1.03</v>
      </c>
      <c r="HG130">
        <v>0.98</v>
      </c>
      <c r="HH130">
        <v>2.1</v>
      </c>
      <c r="HI130">
        <v>1.8</v>
      </c>
      <c r="HJ130">
        <v>2.0499999999999998</v>
      </c>
      <c r="HK130">
        <v>2.95</v>
      </c>
      <c r="HL130">
        <v>2.0699999999999998</v>
      </c>
      <c r="HM130">
        <v>1.76</v>
      </c>
      <c r="HN130">
        <v>2.57</v>
      </c>
      <c r="HO130">
        <v>3.73</v>
      </c>
      <c r="HP130">
        <v>1.53</v>
      </c>
      <c r="HQ130">
        <v>1.1399999999999999</v>
      </c>
      <c r="HR130">
        <v>1.52</v>
      </c>
      <c r="HS130">
        <v>0.51</v>
      </c>
      <c r="HT130">
        <v>1.17</v>
      </c>
      <c r="HU130">
        <v>1.69</v>
      </c>
      <c r="HV130">
        <v>2.66</v>
      </c>
      <c r="HW130">
        <v>1.1399999999999999</v>
      </c>
      <c r="HX130">
        <v>1.25</v>
      </c>
      <c r="HY130">
        <v>2.4</v>
      </c>
      <c r="HZ130">
        <v>8.7100000000000009</v>
      </c>
      <c r="IA130">
        <v>6.02</v>
      </c>
      <c r="IB130">
        <v>3.46</v>
      </c>
      <c r="IC130">
        <v>3.41</v>
      </c>
      <c r="ID130">
        <v>4.6900000000000004</v>
      </c>
      <c r="IE130">
        <v>5.54</v>
      </c>
      <c r="IF130">
        <v>7.63</v>
      </c>
      <c r="IG130">
        <v>5.18</v>
      </c>
      <c r="IH130">
        <v>7.17</v>
      </c>
      <c r="II130">
        <v>9.74</v>
      </c>
      <c r="IJ130">
        <v>10.54</v>
      </c>
      <c r="IK130">
        <v>6.74</v>
      </c>
      <c r="IL130">
        <v>8.49</v>
      </c>
      <c r="IM130">
        <v>8.6</v>
      </c>
      <c r="IN130">
        <v>8.99</v>
      </c>
      <c r="IO130">
        <v>9.02</v>
      </c>
      <c r="IP130">
        <v>10.45</v>
      </c>
      <c r="IQ130">
        <v>10.55</v>
      </c>
      <c r="IR130">
        <v>11.17</v>
      </c>
      <c r="IS130">
        <v>9.24</v>
      </c>
      <c r="IT130">
        <v>12.93</v>
      </c>
      <c r="IU130">
        <v>8.15</v>
      </c>
      <c r="IV130">
        <v>9.0399999999999991</v>
      </c>
      <c r="IW130">
        <v>7.41</v>
      </c>
      <c r="IX130">
        <v>7.73</v>
      </c>
      <c r="IY130">
        <v>9.27</v>
      </c>
      <c r="IZ130">
        <v>5.72</v>
      </c>
      <c r="JA130">
        <v>7.32</v>
      </c>
      <c r="JB130">
        <v>7.3</v>
      </c>
      <c r="JC130">
        <v>7.64</v>
      </c>
      <c r="JD130">
        <v>9.39</v>
      </c>
      <c r="JE130">
        <v>5.18</v>
      </c>
      <c r="JF130">
        <v>7.39</v>
      </c>
      <c r="JG130">
        <v>18.18</v>
      </c>
      <c r="JH130">
        <v>15.72</v>
      </c>
      <c r="JI130">
        <v>10.96</v>
      </c>
      <c r="JJ130">
        <v>11.01</v>
      </c>
      <c r="JK130">
        <v>15.72</v>
      </c>
      <c r="JL130">
        <v>14.84</v>
      </c>
      <c r="JM130">
        <v>17.98</v>
      </c>
      <c r="JN130">
        <v>12.53</v>
      </c>
      <c r="JO130">
        <v>15.95</v>
      </c>
      <c r="JP130">
        <v>20.99</v>
      </c>
      <c r="JQ130">
        <v>17.27</v>
      </c>
      <c r="JR130">
        <v>16.59</v>
      </c>
      <c r="JS130">
        <v>18.100000000000001</v>
      </c>
      <c r="JT130">
        <v>16.420000000000002</v>
      </c>
      <c r="JU130">
        <v>19.72</v>
      </c>
      <c r="JV130">
        <v>20.74</v>
      </c>
      <c r="JW130">
        <v>20.82</v>
      </c>
      <c r="JX130">
        <v>23.73</v>
      </c>
      <c r="JY130">
        <v>26.53</v>
      </c>
      <c r="JZ130">
        <v>17.91</v>
      </c>
      <c r="KA130">
        <v>22.23</v>
      </c>
      <c r="KB130">
        <v>19.8</v>
      </c>
      <c r="KC130">
        <v>15.88</v>
      </c>
      <c r="KD130">
        <v>16.3</v>
      </c>
      <c r="KE130">
        <v>16.87</v>
      </c>
      <c r="KF130">
        <v>18.87</v>
      </c>
      <c r="KG130">
        <v>13.76</v>
      </c>
      <c r="KH130">
        <v>16.850000000000001</v>
      </c>
      <c r="KI130">
        <v>15.02</v>
      </c>
      <c r="KJ130">
        <v>14.44</v>
      </c>
      <c r="KK130">
        <v>14.44</v>
      </c>
      <c r="KL130">
        <v>15.29</v>
      </c>
      <c r="KM130">
        <v>15.82</v>
      </c>
    </row>
    <row r="131" spans="1:299" x14ac:dyDescent="0.25">
      <c r="A131">
        <v>129</v>
      </c>
      <c r="B131" s="1">
        <v>44348</v>
      </c>
      <c r="C131">
        <v>1421.87</v>
      </c>
      <c r="D131">
        <v>1382.99</v>
      </c>
      <c r="E131">
        <v>1428.86</v>
      </c>
      <c r="F131">
        <v>1467.12</v>
      </c>
      <c r="G131">
        <v>1349.11</v>
      </c>
      <c r="H131">
        <v>1423.66</v>
      </c>
      <c r="I131">
        <v>1376.77</v>
      </c>
      <c r="J131">
        <v>1343.3</v>
      </c>
      <c r="K131">
        <v>1420.48</v>
      </c>
      <c r="L131">
        <v>1343.47</v>
      </c>
      <c r="M131">
        <v>1356.4</v>
      </c>
      <c r="N131">
        <v>1301.8599999999999</v>
      </c>
      <c r="O131">
        <v>1297.48</v>
      </c>
      <c r="P131">
        <v>1261.25</v>
      </c>
      <c r="Q131">
        <v>1362.31</v>
      </c>
      <c r="R131">
        <v>1322.03</v>
      </c>
      <c r="S131">
        <v>1288.24</v>
      </c>
      <c r="T131">
        <v>1245.76</v>
      </c>
      <c r="U131">
        <v>1416.43</v>
      </c>
      <c r="V131">
        <v>1482.71</v>
      </c>
      <c r="W131">
        <v>1402.7</v>
      </c>
      <c r="X131">
        <v>1312.93</v>
      </c>
      <c r="Y131">
        <v>1552.27</v>
      </c>
      <c r="Z131">
        <v>1516.62</v>
      </c>
      <c r="AA131">
        <v>1493.35</v>
      </c>
      <c r="AB131">
        <v>1499.18</v>
      </c>
      <c r="AC131">
        <v>1576.54</v>
      </c>
      <c r="AD131">
        <v>1403.39</v>
      </c>
      <c r="AE131">
        <v>1379.39</v>
      </c>
      <c r="AF131">
        <v>1349.32</v>
      </c>
      <c r="AG131">
        <v>1364.91</v>
      </c>
      <c r="AH131">
        <v>1359.26</v>
      </c>
      <c r="AI131">
        <v>1447.51</v>
      </c>
      <c r="AJ131">
        <v>829.19</v>
      </c>
      <c r="AK131">
        <v>846.2</v>
      </c>
      <c r="AL131">
        <v>827.89</v>
      </c>
      <c r="AM131">
        <v>875.78</v>
      </c>
      <c r="AN131">
        <v>829</v>
      </c>
      <c r="AO131">
        <v>819.81</v>
      </c>
      <c r="AP131">
        <v>858.18</v>
      </c>
      <c r="AQ131">
        <v>796.31</v>
      </c>
      <c r="AR131">
        <v>884.13</v>
      </c>
      <c r="AS131">
        <v>821.17</v>
      </c>
      <c r="AT131">
        <v>815.69</v>
      </c>
      <c r="AU131">
        <v>795.17</v>
      </c>
      <c r="AV131">
        <v>822.65</v>
      </c>
      <c r="AW131">
        <v>771.47</v>
      </c>
      <c r="AX131">
        <v>807.61</v>
      </c>
      <c r="AY131">
        <v>797.93</v>
      </c>
      <c r="AZ131">
        <v>805.48</v>
      </c>
      <c r="BA131">
        <v>779.68</v>
      </c>
      <c r="BB131">
        <v>862.34</v>
      </c>
      <c r="BC131">
        <v>834.73</v>
      </c>
      <c r="BD131">
        <v>858.62</v>
      </c>
      <c r="BE131">
        <v>772.39</v>
      </c>
      <c r="BF131">
        <v>813.48</v>
      </c>
      <c r="BG131">
        <v>833.85</v>
      </c>
      <c r="BH131">
        <v>827.55</v>
      </c>
      <c r="BI131">
        <v>801.27</v>
      </c>
      <c r="BJ131">
        <v>843.52</v>
      </c>
      <c r="BK131">
        <v>856.27</v>
      </c>
      <c r="BL131">
        <v>819.76</v>
      </c>
      <c r="BM131">
        <v>782.82</v>
      </c>
      <c r="BN131">
        <v>808.33</v>
      </c>
      <c r="BO131">
        <v>812.19</v>
      </c>
      <c r="BP131">
        <v>870.97</v>
      </c>
      <c r="BQ131">
        <v>592.67999999999995</v>
      </c>
      <c r="BR131">
        <v>536.79</v>
      </c>
      <c r="BS131">
        <v>600.97</v>
      </c>
      <c r="BT131">
        <v>591.34</v>
      </c>
      <c r="BU131">
        <v>520.11</v>
      </c>
      <c r="BV131">
        <v>603.85</v>
      </c>
      <c r="BW131">
        <v>518.59</v>
      </c>
      <c r="BX131">
        <v>546.99</v>
      </c>
      <c r="BY131">
        <v>536.35</v>
      </c>
      <c r="BZ131">
        <v>522.29999999999995</v>
      </c>
      <c r="CA131">
        <v>540.71</v>
      </c>
      <c r="CB131">
        <v>506.69</v>
      </c>
      <c r="CC131">
        <v>474.83</v>
      </c>
      <c r="CD131">
        <v>489.78</v>
      </c>
      <c r="CE131">
        <v>554.70000000000005</v>
      </c>
      <c r="CF131">
        <v>524.1</v>
      </c>
      <c r="CG131">
        <v>482.76</v>
      </c>
      <c r="CH131">
        <v>466.08</v>
      </c>
      <c r="CI131">
        <v>554.09</v>
      </c>
      <c r="CJ131">
        <v>647.98</v>
      </c>
      <c r="CK131">
        <v>544.08000000000004</v>
      </c>
      <c r="CL131">
        <v>540.54</v>
      </c>
      <c r="CM131">
        <v>738.79</v>
      </c>
      <c r="CN131">
        <v>682.77</v>
      </c>
      <c r="CO131">
        <v>665.8</v>
      </c>
      <c r="CP131">
        <v>697.91</v>
      </c>
      <c r="CQ131">
        <v>733.02</v>
      </c>
      <c r="CR131">
        <v>547.12</v>
      </c>
      <c r="CS131">
        <v>559.63</v>
      </c>
      <c r="CT131">
        <v>566.5</v>
      </c>
      <c r="CU131">
        <v>556.58000000000004</v>
      </c>
      <c r="CV131">
        <v>547.07000000000005</v>
      </c>
      <c r="CW131">
        <v>576.54</v>
      </c>
      <c r="CX131">
        <v>711.57</v>
      </c>
      <c r="CY131">
        <v>689.08</v>
      </c>
      <c r="CZ131">
        <v>796.8</v>
      </c>
      <c r="DA131">
        <v>778.76</v>
      </c>
      <c r="DB131">
        <v>660.5</v>
      </c>
      <c r="DC131">
        <v>591.33000000000004</v>
      </c>
      <c r="DD131">
        <v>660.04</v>
      </c>
      <c r="DE131">
        <v>652.46</v>
      </c>
      <c r="DF131">
        <v>746.79</v>
      </c>
      <c r="DG131">
        <v>725.64</v>
      </c>
      <c r="DH131">
        <v>714.55</v>
      </c>
      <c r="DI131">
        <v>865.19</v>
      </c>
      <c r="DJ131">
        <v>749.42</v>
      </c>
      <c r="DK131">
        <v>635.71</v>
      </c>
      <c r="DL131">
        <v>753.37</v>
      </c>
      <c r="DM131">
        <v>706.83</v>
      </c>
      <c r="DN131">
        <v>643.61</v>
      </c>
      <c r="DO131">
        <v>661.95</v>
      </c>
      <c r="DP131">
        <v>749.71</v>
      </c>
      <c r="DQ131">
        <v>709.95</v>
      </c>
      <c r="DR131">
        <v>771.94</v>
      </c>
      <c r="DS131">
        <v>728.39</v>
      </c>
      <c r="DT131">
        <v>707.45</v>
      </c>
      <c r="DU131">
        <v>685.02</v>
      </c>
      <c r="DV131">
        <v>714.14</v>
      </c>
      <c r="DW131">
        <v>716.9</v>
      </c>
      <c r="DX131">
        <v>853.87</v>
      </c>
      <c r="DY131">
        <v>636.94000000000005</v>
      </c>
      <c r="DZ131">
        <v>704.18</v>
      </c>
      <c r="EA131">
        <v>634.63</v>
      </c>
      <c r="EB131">
        <v>778.7</v>
      </c>
      <c r="EC131">
        <v>718.13</v>
      </c>
      <c r="ED131">
        <v>639.29</v>
      </c>
      <c r="EE131">
        <v>628.05999999999995</v>
      </c>
      <c r="EF131">
        <v>625.39</v>
      </c>
      <c r="EG131">
        <v>630.25</v>
      </c>
      <c r="EH131">
        <v>636.24</v>
      </c>
      <c r="EI131">
        <v>612.1</v>
      </c>
      <c r="EJ131">
        <v>539.53</v>
      </c>
      <c r="EK131">
        <v>638.78</v>
      </c>
      <c r="EL131">
        <v>548.23</v>
      </c>
      <c r="EM131">
        <v>691.85</v>
      </c>
      <c r="EN131">
        <v>633.67999999999995</v>
      </c>
      <c r="EO131">
        <v>561.32000000000005</v>
      </c>
      <c r="EP131">
        <v>720.23</v>
      </c>
      <c r="EQ131">
        <v>662.41</v>
      </c>
      <c r="ER131">
        <v>544.79</v>
      </c>
      <c r="ES131">
        <v>642.21</v>
      </c>
      <c r="ET131">
        <v>594.83000000000004</v>
      </c>
      <c r="EU131">
        <v>596.34</v>
      </c>
      <c r="EV131">
        <v>582.24</v>
      </c>
      <c r="EW131">
        <v>696.69</v>
      </c>
      <c r="EX131">
        <v>633.49</v>
      </c>
      <c r="EY131">
        <v>721</v>
      </c>
      <c r="EZ131">
        <v>614.79999999999995</v>
      </c>
      <c r="FA131">
        <v>573.41999999999996</v>
      </c>
      <c r="FB131">
        <v>613.45000000000005</v>
      </c>
      <c r="FC131">
        <v>614.29999999999995</v>
      </c>
      <c r="FD131">
        <v>626.79999999999995</v>
      </c>
      <c r="FE131">
        <v>700.21</v>
      </c>
      <c r="FF131">
        <v>553</v>
      </c>
      <c r="FG131">
        <v>624.65</v>
      </c>
      <c r="FH131">
        <v>541.80999999999995</v>
      </c>
      <c r="FI131">
        <v>706.86</v>
      </c>
      <c r="FJ131">
        <v>628.34</v>
      </c>
      <c r="FK131">
        <v>577.46</v>
      </c>
      <c r="FL131">
        <v>935.23</v>
      </c>
      <c r="FM131">
        <v>865.26</v>
      </c>
      <c r="FN131">
        <v>1373.07</v>
      </c>
      <c r="FO131">
        <v>1217.8</v>
      </c>
      <c r="FP131">
        <v>784.39</v>
      </c>
      <c r="FQ131">
        <v>737.83</v>
      </c>
      <c r="FR131">
        <v>721.43</v>
      </c>
      <c r="FS131">
        <v>947.3</v>
      </c>
      <c r="FT131">
        <v>963.58</v>
      </c>
      <c r="FU131">
        <v>1010</v>
      </c>
      <c r="FV131">
        <v>1338.75</v>
      </c>
      <c r="FW131">
        <v>1334.5</v>
      </c>
      <c r="FX131">
        <v>1075.3699999999999</v>
      </c>
      <c r="FY131">
        <v>911.33</v>
      </c>
      <c r="FZ131">
        <v>1083.1600000000001</v>
      </c>
      <c r="GA131">
        <v>1046.8499999999999</v>
      </c>
      <c r="GB131">
        <v>770.62</v>
      </c>
      <c r="GC131">
        <v>937.75</v>
      </c>
      <c r="GD131">
        <v>905.71</v>
      </c>
      <c r="GE131">
        <v>904.58</v>
      </c>
      <c r="GF131">
        <v>936.32</v>
      </c>
      <c r="GG131">
        <v>1042.28</v>
      </c>
      <c r="GH131">
        <v>1010.18</v>
      </c>
      <c r="GI131">
        <v>864.2</v>
      </c>
      <c r="GJ131">
        <v>973.89</v>
      </c>
      <c r="GK131">
        <v>930.01</v>
      </c>
      <c r="GL131">
        <v>1219.46</v>
      </c>
      <c r="GM131">
        <v>885.8</v>
      </c>
      <c r="GN131">
        <v>923.95</v>
      </c>
      <c r="GO131">
        <v>871.73</v>
      </c>
      <c r="GP131">
        <v>954.04</v>
      </c>
      <c r="GQ131">
        <v>993.86</v>
      </c>
      <c r="GR131">
        <v>809.61</v>
      </c>
      <c r="GS131">
        <v>2.46</v>
      </c>
      <c r="GT131">
        <v>1.1399999999999999</v>
      </c>
      <c r="GU131">
        <v>3.69</v>
      </c>
      <c r="GV131">
        <v>1.47</v>
      </c>
      <c r="GW131">
        <v>1.54</v>
      </c>
      <c r="GX131">
        <v>0.66</v>
      </c>
      <c r="GY131">
        <v>0.53</v>
      </c>
      <c r="GZ131">
        <v>0.78</v>
      </c>
      <c r="HA131">
        <v>1.38</v>
      </c>
      <c r="HB131">
        <v>1.92</v>
      </c>
      <c r="HC131">
        <v>1</v>
      </c>
      <c r="HD131">
        <v>0.68</v>
      </c>
      <c r="HE131">
        <v>1.1299999999999999</v>
      </c>
      <c r="HF131">
        <v>2.81</v>
      </c>
      <c r="HG131">
        <v>1.64</v>
      </c>
      <c r="HH131">
        <v>4.22</v>
      </c>
      <c r="HI131">
        <v>0.93</v>
      </c>
      <c r="HJ131">
        <v>0.57999999999999996</v>
      </c>
      <c r="HK131">
        <v>1.92</v>
      </c>
      <c r="HL131">
        <v>2.83</v>
      </c>
      <c r="HM131">
        <v>1.93</v>
      </c>
      <c r="HN131">
        <v>3.42</v>
      </c>
      <c r="HO131">
        <v>1.48</v>
      </c>
      <c r="HP131">
        <v>3.87</v>
      </c>
      <c r="HQ131">
        <v>3.8</v>
      </c>
      <c r="HR131">
        <v>5.42</v>
      </c>
      <c r="HS131">
        <v>3.6</v>
      </c>
      <c r="HT131">
        <v>1.23</v>
      </c>
      <c r="HU131">
        <v>1.96</v>
      </c>
      <c r="HV131">
        <v>4.6500000000000004</v>
      </c>
      <c r="HW131">
        <v>1.71</v>
      </c>
      <c r="HX131">
        <v>1.04</v>
      </c>
      <c r="HY131">
        <v>1.8</v>
      </c>
      <c r="HZ131">
        <v>11.38</v>
      </c>
      <c r="IA131">
        <v>7.23</v>
      </c>
      <c r="IB131">
        <v>7.28</v>
      </c>
      <c r="IC131">
        <v>4.93</v>
      </c>
      <c r="ID131">
        <v>6.3</v>
      </c>
      <c r="IE131">
        <v>6.24</v>
      </c>
      <c r="IF131">
        <v>8.1999999999999993</v>
      </c>
      <c r="IG131">
        <v>6</v>
      </c>
      <c r="IH131">
        <v>8.65</v>
      </c>
      <c r="II131">
        <v>11.84</v>
      </c>
      <c r="IJ131">
        <v>11.64</v>
      </c>
      <c r="IK131">
        <v>7.46</v>
      </c>
      <c r="IL131">
        <v>9.7100000000000009</v>
      </c>
      <c r="IM131">
        <v>11.65</v>
      </c>
      <c r="IN131">
        <v>10.78</v>
      </c>
      <c r="IO131">
        <v>13.63</v>
      </c>
      <c r="IP131">
        <v>11.48</v>
      </c>
      <c r="IQ131">
        <v>11.19</v>
      </c>
      <c r="IR131">
        <v>13.3</v>
      </c>
      <c r="IS131">
        <v>12.33</v>
      </c>
      <c r="IT131">
        <v>15.11</v>
      </c>
      <c r="IU131">
        <v>11.85</v>
      </c>
      <c r="IV131">
        <v>10.65</v>
      </c>
      <c r="IW131">
        <v>11.57</v>
      </c>
      <c r="IX131">
        <v>11.83</v>
      </c>
      <c r="IY131">
        <v>15.2</v>
      </c>
      <c r="IZ131">
        <v>9.5299999999999994</v>
      </c>
      <c r="JA131">
        <v>8.64</v>
      </c>
      <c r="JB131">
        <v>9.4</v>
      </c>
      <c r="JC131">
        <v>12.64</v>
      </c>
      <c r="JD131">
        <v>11.26</v>
      </c>
      <c r="JE131">
        <v>6.27</v>
      </c>
      <c r="JF131">
        <v>9.32</v>
      </c>
      <c r="JG131">
        <v>20.92</v>
      </c>
      <c r="JH131">
        <v>16.68</v>
      </c>
      <c r="JI131">
        <v>15</v>
      </c>
      <c r="JJ131">
        <v>12.6</v>
      </c>
      <c r="JK131">
        <v>17.04</v>
      </c>
      <c r="JL131">
        <v>15.43</v>
      </c>
      <c r="JM131">
        <v>18.170000000000002</v>
      </c>
      <c r="JN131">
        <v>12.63</v>
      </c>
      <c r="JO131">
        <v>17.649999999999999</v>
      </c>
      <c r="JP131">
        <v>23.08</v>
      </c>
      <c r="JQ131">
        <v>18.36</v>
      </c>
      <c r="JR131">
        <v>17.02</v>
      </c>
      <c r="JS131">
        <v>19.13</v>
      </c>
      <c r="JT131">
        <v>19.38</v>
      </c>
      <c r="JU131">
        <v>21.33</v>
      </c>
      <c r="JV131">
        <v>25.53</v>
      </c>
      <c r="JW131">
        <v>21.58</v>
      </c>
      <c r="JX131">
        <v>24.01</v>
      </c>
      <c r="JY131">
        <v>28.83</v>
      </c>
      <c r="JZ131">
        <v>21.08</v>
      </c>
      <c r="KA131">
        <v>24.62</v>
      </c>
      <c r="KB131">
        <v>22.28</v>
      </c>
      <c r="KC131">
        <v>17.3</v>
      </c>
      <c r="KD131">
        <v>20.68</v>
      </c>
      <c r="KE131">
        <v>21.37</v>
      </c>
      <c r="KF131">
        <v>25.39</v>
      </c>
      <c r="KG131">
        <v>17.95</v>
      </c>
      <c r="KH131">
        <v>18.3</v>
      </c>
      <c r="KI131">
        <v>17.21</v>
      </c>
      <c r="KJ131">
        <v>19.68</v>
      </c>
      <c r="KK131">
        <v>16.48</v>
      </c>
      <c r="KL131">
        <v>16.47</v>
      </c>
      <c r="KM131">
        <v>17.600000000000001</v>
      </c>
    </row>
    <row r="132" spans="1:299" x14ac:dyDescent="0.25">
      <c r="A132">
        <v>130</v>
      </c>
      <c r="B132" s="1">
        <v>44378</v>
      </c>
      <c r="C132">
        <v>1448.78</v>
      </c>
      <c r="D132">
        <v>1400.82</v>
      </c>
      <c r="E132">
        <v>1446.54</v>
      </c>
      <c r="F132">
        <v>1503.67</v>
      </c>
      <c r="G132">
        <v>1360.47</v>
      </c>
      <c r="H132">
        <v>1447.77</v>
      </c>
      <c r="I132">
        <v>1392.4</v>
      </c>
      <c r="J132">
        <v>1364.76</v>
      </c>
      <c r="K132">
        <v>1447.41</v>
      </c>
      <c r="L132">
        <v>1364.47</v>
      </c>
      <c r="M132">
        <v>1375.23</v>
      </c>
      <c r="N132">
        <v>1317.4</v>
      </c>
      <c r="O132">
        <v>1340</v>
      </c>
      <c r="P132">
        <v>1274.47</v>
      </c>
      <c r="Q132">
        <v>1375.41</v>
      </c>
      <c r="R132">
        <v>1330.43</v>
      </c>
      <c r="S132">
        <v>1297.3599999999999</v>
      </c>
      <c r="T132">
        <v>1279.48</v>
      </c>
      <c r="U132">
        <v>1438.96</v>
      </c>
      <c r="V132">
        <v>1516.02</v>
      </c>
      <c r="W132">
        <v>1431.22</v>
      </c>
      <c r="X132">
        <v>1349.41</v>
      </c>
      <c r="Y132">
        <v>1585.77</v>
      </c>
      <c r="Z132">
        <v>1552.48</v>
      </c>
      <c r="AA132">
        <v>1521.78</v>
      </c>
      <c r="AB132">
        <v>1519.07</v>
      </c>
      <c r="AC132">
        <v>1608.14</v>
      </c>
      <c r="AD132">
        <v>1443.1</v>
      </c>
      <c r="AE132">
        <v>1406.76</v>
      </c>
      <c r="AF132">
        <v>1397.63</v>
      </c>
      <c r="AG132">
        <v>1399.25</v>
      </c>
      <c r="AH132">
        <v>1378.45</v>
      </c>
      <c r="AI132">
        <v>1462.63</v>
      </c>
      <c r="AJ132">
        <v>853.03</v>
      </c>
      <c r="AK132">
        <v>863.63</v>
      </c>
      <c r="AL132">
        <v>843.59</v>
      </c>
      <c r="AM132">
        <v>912.1</v>
      </c>
      <c r="AN132">
        <v>840.36</v>
      </c>
      <c r="AO132">
        <v>843.92</v>
      </c>
      <c r="AP132">
        <v>873.81</v>
      </c>
      <c r="AQ132">
        <v>817.77</v>
      </c>
      <c r="AR132">
        <v>907.81</v>
      </c>
      <c r="AS132">
        <v>836.1</v>
      </c>
      <c r="AT132">
        <v>825.67</v>
      </c>
      <c r="AU132">
        <v>810.71</v>
      </c>
      <c r="AV132">
        <v>838.7</v>
      </c>
      <c r="AW132">
        <v>783.37</v>
      </c>
      <c r="AX132">
        <v>820.7</v>
      </c>
      <c r="AY132">
        <v>807.3</v>
      </c>
      <c r="AZ132">
        <v>814.6</v>
      </c>
      <c r="BA132">
        <v>813.26</v>
      </c>
      <c r="BB132">
        <v>882.67</v>
      </c>
      <c r="BC132">
        <v>867.67</v>
      </c>
      <c r="BD132">
        <v>887.17</v>
      </c>
      <c r="BE132">
        <v>798.85</v>
      </c>
      <c r="BF132">
        <v>846.98</v>
      </c>
      <c r="BG132">
        <v>869.71</v>
      </c>
      <c r="BH132">
        <v>848.63</v>
      </c>
      <c r="BI132">
        <v>820.95</v>
      </c>
      <c r="BJ132">
        <v>875.28</v>
      </c>
      <c r="BK132">
        <v>869.42</v>
      </c>
      <c r="BL132">
        <v>846.39</v>
      </c>
      <c r="BM132">
        <v>826.32</v>
      </c>
      <c r="BN132">
        <v>842.67</v>
      </c>
      <c r="BO132">
        <v>831.38</v>
      </c>
      <c r="BP132">
        <v>886.1</v>
      </c>
      <c r="BQ132">
        <v>595.75</v>
      </c>
      <c r="BR132">
        <v>537.19000000000005</v>
      </c>
      <c r="BS132">
        <v>602.95000000000005</v>
      </c>
      <c r="BT132">
        <v>591.57000000000005</v>
      </c>
      <c r="BU132">
        <v>520.11</v>
      </c>
      <c r="BV132">
        <v>603.85</v>
      </c>
      <c r="BW132">
        <v>518.59</v>
      </c>
      <c r="BX132">
        <v>546.99</v>
      </c>
      <c r="BY132">
        <v>539.6</v>
      </c>
      <c r="BZ132">
        <v>528.37</v>
      </c>
      <c r="CA132">
        <v>549.55999999999995</v>
      </c>
      <c r="CB132">
        <v>506.69</v>
      </c>
      <c r="CC132">
        <v>501.3</v>
      </c>
      <c r="CD132">
        <v>491.1</v>
      </c>
      <c r="CE132">
        <v>554.71</v>
      </c>
      <c r="CF132">
        <v>523.13</v>
      </c>
      <c r="CG132">
        <v>482.76</v>
      </c>
      <c r="CH132">
        <v>466.22</v>
      </c>
      <c r="CI132">
        <v>556.29</v>
      </c>
      <c r="CJ132">
        <v>648.35</v>
      </c>
      <c r="CK132">
        <v>544.04999999999995</v>
      </c>
      <c r="CL132">
        <v>550.55999999999995</v>
      </c>
      <c r="CM132">
        <v>738.79</v>
      </c>
      <c r="CN132">
        <v>682.77</v>
      </c>
      <c r="CO132">
        <v>673.15</v>
      </c>
      <c r="CP132">
        <v>698.12</v>
      </c>
      <c r="CQ132">
        <v>732.86</v>
      </c>
      <c r="CR132">
        <v>573.67999999999995</v>
      </c>
      <c r="CS132">
        <v>560.37</v>
      </c>
      <c r="CT132">
        <v>571.30999999999995</v>
      </c>
      <c r="CU132">
        <v>556.58000000000004</v>
      </c>
      <c r="CV132">
        <v>547.07000000000005</v>
      </c>
      <c r="CW132">
        <v>576.53</v>
      </c>
      <c r="CX132">
        <v>725.02</v>
      </c>
      <c r="CY132">
        <v>697.97</v>
      </c>
      <c r="CZ132">
        <v>806.68</v>
      </c>
      <c r="DA132">
        <v>798.15</v>
      </c>
      <c r="DB132">
        <v>666.04</v>
      </c>
      <c r="DC132">
        <v>601.32000000000005</v>
      </c>
      <c r="DD132">
        <v>667.56</v>
      </c>
      <c r="DE132">
        <v>662.9</v>
      </c>
      <c r="DF132">
        <v>760.98</v>
      </c>
      <c r="DG132">
        <v>736.96</v>
      </c>
      <c r="DH132">
        <v>724.49</v>
      </c>
      <c r="DI132">
        <v>875.48</v>
      </c>
      <c r="DJ132">
        <v>774</v>
      </c>
      <c r="DK132">
        <v>642.39</v>
      </c>
      <c r="DL132">
        <v>760.6</v>
      </c>
      <c r="DM132">
        <v>711.36</v>
      </c>
      <c r="DN132">
        <v>648.17999999999995</v>
      </c>
      <c r="DO132">
        <v>679.89</v>
      </c>
      <c r="DP132">
        <v>761.63</v>
      </c>
      <c r="DQ132">
        <v>725.92</v>
      </c>
      <c r="DR132">
        <v>787.61</v>
      </c>
      <c r="DS132">
        <v>748.64</v>
      </c>
      <c r="DT132">
        <v>722.73</v>
      </c>
      <c r="DU132">
        <v>701.18</v>
      </c>
      <c r="DV132">
        <v>727.71</v>
      </c>
      <c r="DW132">
        <v>726.43</v>
      </c>
      <c r="DX132">
        <v>870.95</v>
      </c>
      <c r="DY132">
        <v>654.96</v>
      </c>
      <c r="DZ132">
        <v>718.12</v>
      </c>
      <c r="EA132">
        <v>657.35</v>
      </c>
      <c r="EB132">
        <v>798.32</v>
      </c>
      <c r="EC132">
        <v>728.26</v>
      </c>
      <c r="ED132">
        <v>645.94000000000005</v>
      </c>
      <c r="EE132">
        <v>646.15</v>
      </c>
      <c r="EF132">
        <v>638.27</v>
      </c>
      <c r="EG132">
        <v>642.22</v>
      </c>
      <c r="EH132">
        <v>662.64</v>
      </c>
      <c r="EI132">
        <v>620.49</v>
      </c>
      <c r="EJ132">
        <v>555.4</v>
      </c>
      <c r="EK132">
        <v>650.41</v>
      </c>
      <c r="EL132">
        <v>562.98</v>
      </c>
      <c r="EM132">
        <v>710.39</v>
      </c>
      <c r="EN132">
        <v>645.22</v>
      </c>
      <c r="EO132">
        <v>568.16</v>
      </c>
      <c r="EP132">
        <v>734.27</v>
      </c>
      <c r="EQ132">
        <v>675.33</v>
      </c>
      <c r="ER132">
        <v>553.17999999999995</v>
      </c>
      <c r="ES132">
        <v>652.62</v>
      </c>
      <c r="ET132">
        <v>601.79</v>
      </c>
      <c r="EU132">
        <v>603.08000000000004</v>
      </c>
      <c r="EV132">
        <v>607.33000000000004</v>
      </c>
      <c r="EW132">
        <v>713.13</v>
      </c>
      <c r="EX132">
        <v>658.52</v>
      </c>
      <c r="EY132">
        <v>745.01</v>
      </c>
      <c r="EZ132">
        <v>635.89</v>
      </c>
      <c r="FA132">
        <v>597.04999999999995</v>
      </c>
      <c r="FB132">
        <v>639.83000000000004</v>
      </c>
      <c r="FC132">
        <v>629.96</v>
      </c>
      <c r="FD132">
        <v>642.22</v>
      </c>
      <c r="FE132">
        <v>726.61</v>
      </c>
      <c r="FF132">
        <v>561.52</v>
      </c>
      <c r="FG132">
        <v>644.95000000000005</v>
      </c>
      <c r="FH132">
        <v>571.94000000000005</v>
      </c>
      <c r="FI132">
        <v>736.9</v>
      </c>
      <c r="FJ132">
        <v>643.16999999999996</v>
      </c>
      <c r="FK132">
        <v>587.51</v>
      </c>
      <c r="FL132">
        <v>940.09</v>
      </c>
      <c r="FM132">
        <v>865.86</v>
      </c>
      <c r="FN132">
        <v>1377.6</v>
      </c>
      <c r="FO132">
        <v>1218.29</v>
      </c>
      <c r="FP132">
        <v>784.39</v>
      </c>
      <c r="FQ132">
        <v>737.83</v>
      </c>
      <c r="FR132">
        <v>721.43</v>
      </c>
      <c r="FS132">
        <v>947.3</v>
      </c>
      <c r="FT132">
        <v>969.46</v>
      </c>
      <c r="FU132">
        <v>1021.72</v>
      </c>
      <c r="FV132">
        <v>1360.7</v>
      </c>
      <c r="FW132">
        <v>1334.5</v>
      </c>
      <c r="FX132">
        <v>1135.27</v>
      </c>
      <c r="FY132">
        <v>913.79</v>
      </c>
      <c r="FZ132">
        <v>1083.1600000000001</v>
      </c>
      <c r="GA132">
        <v>1044.8599999999999</v>
      </c>
      <c r="GB132">
        <v>770.62</v>
      </c>
      <c r="GC132">
        <v>938.03</v>
      </c>
      <c r="GD132">
        <v>909.33</v>
      </c>
      <c r="GE132">
        <v>905.13</v>
      </c>
      <c r="GF132">
        <v>936.23</v>
      </c>
      <c r="GG132">
        <v>1061.56</v>
      </c>
      <c r="GH132">
        <v>1010.18</v>
      </c>
      <c r="GI132">
        <v>864.2</v>
      </c>
      <c r="GJ132">
        <v>984.6</v>
      </c>
      <c r="GK132">
        <v>930.29</v>
      </c>
      <c r="GL132">
        <v>1219.22</v>
      </c>
      <c r="GM132">
        <v>928.85</v>
      </c>
      <c r="GN132">
        <v>925.16</v>
      </c>
      <c r="GO132">
        <v>879.14</v>
      </c>
      <c r="GP132">
        <v>954.04</v>
      </c>
      <c r="GQ132">
        <v>993.86</v>
      </c>
      <c r="GR132">
        <v>809.61</v>
      </c>
      <c r="GS132">
        <v>1.89</v>
      </c>
      <c r="GT132">
        <v>1.29</v>
      </c>
      <c r="GU132">
        <v>1.24</v>
      </c>
      <c r="GV132">
        <v>2.4900000000000002</v>
      </c>
      <c r="GW132">
        <v>0.84</v>
      </c>
      <c r="GX132">
        <v>1.69</v>
      </c>
      <c r="GY132">
        <v>1.1399999999999999</v>
      </c>
      <c r="GZ132">
        <v>1.6</v>
      </c>
      <c r="HA132">
        <v>1.9</v>
      </c>
      <c r="HB132">
        <v>1.56</v>
      </c>
      <c r="HC132">
        <v>1.39</v>
      </c>
      <c r="HD132">
        <v>1.19</v>
      </c>
      <c r="HE132">
        <v>3.28</v>
      </c>
      <c r="HF132">
        <v>1.05</v>
      </c>
      <c r="HG132">
        <v>0.96</v>
      </c>
      <c r="HH132">
        <v>0.64</v>
      </c>
      <c r="HI132">
        <v>0.71</v>
      </c>
      <c r="HJ132">
        <v>2.71</v>
      </c>
      <c r="HK132">
        <v>1.59</v>
      </c>
      <c r="HL132">
        <v>2.25</v>
      </c>
      <c r="HM132">
        <v>2.0299999999999998</v>
      </c>
      <c r="HN132">
        <v>2.78</v>
      </c>
      <c r="HO132">
        <v>2.16</v>
      </c>
      <c r="HP132">
        <v>2.36</v>
      </c>
      <c r="HQ132">
        <v>1.9</v>
      </c>
      <c r="HR132">
        <v>1.33</v>
      </c>
      <c r="HS132">
        <v>2</v>
      </c>
      <c r="HT132">
        <v>2.83</v>
      </c>
      <c r="HU132">
        <v>1.98</v>
      </c>
      <c r="HV132">
        <v>3.58</v>
      </c>
      <c r="HW132">
        <v>2.52</v>
      </c>
      <c r="HX132">
        <v>1.41</v>
      </c>
      <c r="HY132">
        <v>1.04</v>
      </c>
      <c r="HZ132">
        <v>13.49</v>
      </c>
      <c r="IA132">
        <v>8.61</v>
      </c>
      <c r="IB132">
        <v>8.61</v>
      </c>
      <c r="IC132">
        <v>7.55</v>
      </c>
      <c r="ID132">
        <v>7.19</v>
      </c>
      <c r="IE132">
        <v>8.0399999999999991</v>
      </c>
      <c r="IF132">
        <v>9.43</v>
      </c>
      <c r="IG132">
        <v>7.69</v>
      </c>
      <c r="IH132">
        <v>10.71</v>
      </c>
      <c r="II132">
        <v>13.59</v>
      </c>
      <c r="IJ132">
        <v>13.2</v>
      </c>
      <c r="IK132">
        <v>8.74</v>
      </c>
      <c r="IL132">
        <v>13.31</v>
      </c>
      <c r="IM132">
        <v>12.82</v>
      </c>
      <c r="IN132">
        <v>11.84</v>
      </c>
      <c r="IO132">
        <v>14.35</v>
      </c>
      <c r="IP132">
        <v>12.27</v>
      </c>
      <c r="IQ132">
        <v>14.2</v>
      </c>
      <c r="IR132">
        <v>15.11</v>
      </c>
      <c r="IS132">
        <v>14.86</v>
      </c>
      <c r="IT132">
        <v>17.45</v>
      </c>
      <c r="IU132">
        <v>14.96</v>
      </c>
      <c r="IV132">
        <v>13.04</v>
      </c>
      <c r="IW132">
        <v>14.2</v>
      </c>
      <c r="IX132">
        <v>13.95</v>
      </c>
      <c r="IY132">
        <v>16.73</v>
      </c>
      <c r="IZ132">
        <v>11.72</v>
      </c>
      <c r="JA132">
        <v>11.72</v>
      </c>
      <c r="JB132">
        <v>11.57</v>
      </c>
      <c r="JC132">
        <v>16.68</v>
      </c>
      <c r="JD132">
        <v>14.07</v>
      </c>
      <c r="JE132">
        <v>7.77</v>
      </c>
      <c r="JF132">
        <v>10.46</v>
      </c>
      <c r="JG132">
        <v>22.6</v>
      </c>
      <c r="JH132">
        <v>17.82</v>
      </c>
      <c r="JI132">
        <v>16</v>
      </c>
      <c r="JJ132">
        <v>14.42</v>
      </c>
      <c r="JK132">
        <v>17.45</v>
      </c>
      <c r="JL132">
        <v>17.309999999999999</v>
      </c>
      <c r="JM132">
        <v>19.420000000000002</v>
      </c>
      <c r="JN132">
        <v>13.65</v>
      </c>
      <c r="JO132">
        <v>19.559999999999999</v>
      </c>
      <c r="JP132">
        <v>24.37</v>
      </c>
      <c r="JQ132">
        <v>19.41</v>
      </c>
      <c r="JR132">
        <v>18.09</v>
      </c>
      <c r="JS132">
        <v>22.81</v>
      </c>
      <c r="JT132">
        <v>20.25</v>
      </c>
      <c r="JU132">
        <v>19.8</v>
      </c>
      <c r="JV132">
        <v>26.01</v>
      </c>
      <c r="JW132">
        <v>21.73</v>
      </c>
      <c r="JX132">
        <v>27.06</v>
      </c>
      <c r="JY132">
        <v>30.3</v>
      </c>
      <c r="JZ132">
        <v>22.94</v>
      </c>
      <c r="KA132">
        <v>26.88</v>
      </c>
      <c r="KB132">
        <v>25.39</v>
      </c>
      <c r="KC132">
        <v>19.149999999999999</v>
      </c>
      <c r="KD132">
        <v>22.25</v>
      </c>
      <c r="KE132">
        <v>23.46</v>
      </c>
      <c r="KF132">
        <v>26.97</v>
      </c>
      <c r="KG132">
        <v>19.97</v>
      </c>
      <c r="KH132">
        <v>21.4</v>
      </c>
      <c r="KI132">
        <v>19.239999999999998</v>
      </c>
      <c r="KJ132">
        <v>23.8</v>
      </c>
      <c r="KK132">
        <v>19.079999999999998</v>
      </c>
      <c r="KL132">
        <v>17.760000000000002</v>
      </c>
      <c r="KM132">
        <v>18.64</v>
      </c>
    </row>
    <row r="133" spans="1:299" x14ac:dyDescent="0.25">
      <c r="A133">
        <v>131</v>
      </c>
      <c r="B133" s="1">
        <v>44409</v>
      </c>
      <c r="C133">
        <v>1463.11</v>
      </c>
      <c r="D133">
        <v>1413.47</v>
      </c>
      <c r="E133">
        <v>1464.91</v>
      </c>
      <c r="F133">
        <v>1517.87</v>
      </c>
      <c r="G133">
        <v>1375.15</v>
      </c>
      <c r="H133">
        <v>1455.41</v>
      </c>
      <c r="I133">
        <v>1404.27</v>
      </c>
      <c r="J133">
        <v>1371.1</v>
      </c>
      <c r="K133">
        <v>1460.37</v>
      </c>
      <c r="L133">
        <v>1378.49</v>
      </c>
      <c r="M133">
        <v>1388.24</v>
      </c>
      <c r="N133">
        <v>1328.89</v>
      </c>
      <c r="O133">
        <v>1367.46</v>
      </c>
      <c r="P133">
        <v>1285.8499999999999</v>
      </c>
      <c r="Q133">
        <v>1386.88</v>
      </c>
      <c r="R133">
        <v>1342.96</v>
      </c>
      <c r="S133">
        <v>1315.54</v>
      </c>
      <c r="T133">
        <v>1296.93</v>
      </c>
      <c r="U133">
        <v>1446.93</v>
      </c>
      <c r="V133">
        <v>1526.39</v>
      </c>
      <c r="W133">
        <v>1445.48</v>
      </c>
      <c r="X133">
        <v>1353.59</v>
      </c>
      <c r="Y133">
        <v>1611.26</v>
      </c>
      <c r="Z133">
        <v>1554.99</v>
      </c>
      <c r="AA133">
        <v>1547.75</v>
      </c>
      <c r="AB133">
        <v>1531.32</v>
      </c>
      <c r="AC133">
        <v>1666.84</v>
      </c>
      <c r="AD133">
        <v>1460.53</v>
      </c>
      <c r="AE133">
        <v>1424.02</v>
      </c>
      <c r="AF133">
        <v>1418.12</v>
      </c>
      <c r="AG133">
        <v>1414.69</v>
      </c>
      <c r="AH133">
        <v>1391.61</v>
      </c>
      <c r="AI133">
        <v>1485.86</v>
      </c>
      <c r="AJ133">
        <v>866.89</v>
      </c>
      <c r="AK133">
        <v>879.76</v>
      </c>
      <c r="AL133">
        <v>872.29</v>
      </c>
      <c r="AM133">
        <v>924.1</v>
      </c>
      <c r="AN133">
        <v>863.86</v>
      </c>
      <c r="AO133">
        <v>863.4</v>
      </c>
      <c r="AP133">
        <v>884.65</v>
      </c>
      <c r="AQ133">
        <v>824.11</v>
      </c>
      <c r="AR133">
        <v>930.53</v>
      </c>
      <c r="AS133">
        <v>848.13</v>
      </c>
      <c r="AT133">
        <v>838.68</v>
      </c>
      <c r="AU133">
        <v>822.2</v>
      </c>
      <c r="AV133">
        <v>854.16</v>
      </c>
      <c r="AW133">
        <v>794.26</v>
      </c>
      <c r="AX133">
        <v>832.17</v>
      </c>
      <c r="AY133">
        <v>819.83</v>
      </c>
      <c r="AZ133">
        <v>832.78</v>
      </c>
      <c r="BA133">
        <v>830.71</v>
      </c>
      <c r="BB133">
        <v>890.64</v>
      </c>
      <c r="BC133">
        <v>878.79</v>
      </c>
      <c r="BD133">
        <v>901.43</v>
      </c>
      <c r="BE133">
        <v>815.67</v>
      </c>
      <c r="BF133">
        <v>873.89</v>
      </c>
      <c r="BG133">
        <v>872.22</v>
      </c>
      <c r="BH133">
        <v>870.82</v>
      </c>
      <c r="BI133">
        <v>845.84</v>
      </c>
      <c r="BJ133">
        <v>886.2</v>
      </c>
      <c r="BK133">
        <v>897.92</v>
      </c>
      <c r="BL133">
        <v>864.09</v>
      </c>
      <c r="BM133">
        <v>846.81</v>
      </c>
      <c r="BN133">
        <v>858.11</v>
      </c>
      <c r="BO133">
        <v>845.94</v>
      </c>
      <c r="BP133">
        <v>909.33</v>
      </c>
      <c r="BQ133">
        <v>596.22</v>
      </c>
      <c r="BR133">
        <v>533.71</v>
      </c>
      <c r="BS133">
        <v>592.62</v>
      </c>
      <c r="BT133">
        <v>593.77</v>
      </c>
      <c r="BU133">
        <v>511.29</v>
      </c>
      <c r="BV133">
        <v>592.01</v>
      </c>
      <c r="BW133">
        <v>519.62</v>
      </c>
      <c r="BX133">
        <v>546.99</v>
      </c>
      <c r="BY133">
        <v>529.84</v>
      </c>
      <c r="BZ133">
        <v>530.36</v>
      </c>
      <c r="CA133">
        <v>549.55999999999995</v>
      </c>
      <c r="CB133">
        <v>506.69</v>
      </c>
      <c r="CC133">
        <v>513.29999999999995</v>
      </c>
      <c r="CD133">
        <v>491.59</v>
      </c>
      <c r="CE133">
        <v>554.71</v>
      </c>
      <c r="CF133">
        <v>523.13</v>
      </c>
      <c r="CG133">
        <v>482.76</v>
      </c>
      <c r="CH133">
        <v>466.22</v>
      </c>
      <c r="CI133">
        <v>556.29</v>
      </c>
      <c r="CJ133">
        <v>647.6</v>
      </c>
      <c r="CK133">
        <v>544.04999999999995</v>
      </c>
      <c r="CL133">
        <v>537.91999999999996</v>
      </c>
      <c r="CM133">
        <v>737.37</v>
      </c>
      <c r="CN133">
        <v>682.77</v>
      </c>
      <c r="CO133">
        <v>676.93</v>
      </c>
      <c r="CP133">
        <v>685.48</v>
      </c>
      <c r="CQ133">
        <v>780.64</v>
      </c>
      <c r="CR133">
        <v>562.61</v>
      </c>
      <c r="CS133">
        <v>559.92999999999995</v>
      </c>
      <c r="CT133">
        <v>571.30999999999995</v>
      </c>
      <c r="CU133">
        <v>556.58000000000004</v>
      </c>
      <c r="CV133">
        <v>545.66999999999996</v>
      </c>
      <c r="CW133">
        <v>576.53</v>
      </c>
      <c r="CX133">
        <v>732.2</v>
      </c>
      <c r="CY133">
        <v>704.25</v>
      </c>
      <c r="CZ133">
        <v>816.93</v>
      </c>
      <c r="DA133">
        <v>805.66</v>
      </c>
      <c r="DB133">
        <v>673.24</v>
      </c>
      <c r="DC133">
        <v>604.51</v>
      </c>
      <c r="DD133">
        <v>673.24</v>
      </c>
      <c r="DE133">
        <v>665.95</v>
      </c>
      <c r="DF133">
        <v>767.83</v>
      </c>
      <c r="DG133">
        <v>744.55</v>
      </c>
      <c r="DH133">
        <v>731.37</v>
      </c>
      <c r="DI133">
        <v>883.1</v>
      </c>
      <c r="DJ133">
        <v>789.86</v>
      </c>
      <c r="DK133">
        <v>648.1</v>
      </c>
      <c r="DL133">
        <v>766.92</v>
      </c>
      <c r="DM133">
        <v>718.04</v>
      </c>
      <c r="DN133">
        <v>657.25</v>
      </c>
      <c r="DO133">
        <v>689.13</v>
      </c>
      <c r="DP133">
        <v>765.82</v>
      </c>
      <c r="DQ133">
        <v>730.86</v>
      </c>
      <c r="DR133">
        <v>795.48</v>
      </c>
      <c r="DS133">
        <v>750.96</v>
      </c>
      <c r="DT133">
        <v>734.37</v>
      </c>
      <c r="DU133">
        <v>702.31</v>
      </c>
      <c r="DV133">
        <v>740.15</v>
      </c>
      <c r="DW133">
        <v>732.32</v>
      </c>
      <c r="DX133">
        <v>902.74</v>
      </c>
      <c r="DY133">
        <v>662.89</v>
      </c>
      <c r="DZ133">
        <v>726.96</v>
      </c>
      <c r="EA133">
        <v>667.02</v>
      </c>
      <c r="EB133">
        <v>807.1</v>
      </c>
      <c r="EC133">
        <v>735.18</v>
      </c>
      <c r="ED133">
        <v>656.21</v>
      </c>
      <c r="EE133">
        <v>656.61</v>
      </c>
      <c r="EF133">
        <v>650.21</v>
      </c>
      <c r="EG133">
        <v>664.06</v>
      </c>
      <c r="EH133">
        <v>671.39</v>
      </c>
      <c r="EI133">
        <v>637.86</v>
      </c>
      <c r="EJ133">
        <v>568.22</v>
      </c>
      <c r="EK133">
        <v>658.47</v>
      </c>
      <c r="EL133">
        <v>567.32000000000005</v>
      </c>
      <c r="EM133">
        <v>728.15</v>
      </c>
      <c r="EN133">
        <v>654.51</v>
      </c>
      <c r="EO133">
        <v>577.14</v>
      </c>
      <c r="EP133">
        <v>744.7</v>
      </c>
      <c r="EQ133">
        <v>687.76</v>
      </c>
      <c r="ER133">
        <v>560.87</v>
      </c>
      <c r="ES133">
        <v>661.75</v>
      </c>
      <c r="ET133">
        <v>611.12</v>
      </c>
      <c r="EU133">
        <v>616.53</v>
      </c>
      <c r="EV133">
        <v>620.39</v>
      </c>
      <c r="EW133">
        <v>719.55</v>
      </c>
      <c r="EX133">
        <v>666.95</v>
      </c>
      <c r="EY133">
        <v>757</v>
      </c>
      <c r="EZ133">
        <v>649.24</v>
      </c>
      <c r="FA133">
        <v>616.03</v>
      </c>
      <c r="FB133">
        <v>641.69000000000005</v>
      </c>
      <c r="FC133">
        <v>646.4</v>
      </c>
      <c r="FD133">
        <v>661.68</v>
      </c>
      <c r="FE133">
        <v>735.69</v>
      </c>
      <c r="FF133">
        <v>579.94000000000005</v>
      </c>
      <c r="FG133">
        <v>658.43</v>
      </c>
      <c r="FH133">
        <v>586.12</v>
      </c>
      <c r="FI133">
        <v>750.39</v>
      </c>
      <c r="FJ133">
        <v>654.42999999999995</v>
      </c>
      <c r="FK133">
        <v>602.9</v>
      </c>
      <c r="FL133">
        <v>940.84</v>
      </c>
      <c r="FM133">
        <v>860.23</v>
      </c>
      <c r="FN133">
        <v>1354.04</v>
      </c>
      <c r="FO133">
        <v>1222.79</v>
      </c>
      <c r="FP133">
        <v>771.06</v>
      </c>
      <c r="FQ133">
        <v>723.37</v>
      </c>
      <c r="FR133">
        <v>722.88</v>
      </c>
      <c r="FS133">
        <v>947.3</v>
      </c>
      <c r="FT133">
        <v>951.91</v>
      </c>
      <c r="FU133">
        <v>1025.5999999999999</v>
      </c>
      <c r="FV133">
        <v>1360.7</v>
      </c>
      <c r="FW133">
        <v>1334.5</v>
      </c>
      <c r="FX133">
        <v>1162.4000000000001</v>
      </c>
      <c r="FY133">
        <v>914.7</v>
      </c>
      <c r="FZ133">
        <v>1083.1600000000001</v>
      </c>
      <c r="GA133">
        <v>1044.8599999999999</v>
      </c>
      <c r="GB133">
        <v>770.62</v>
      </c>
      <c r="GC133">
        <v>938.03</v>
      </c>
      <c r="GD133">
        <v>909.33</v>
      </c>
      <c r="GE133">
        <v>904.04</v>
      </c>
      <c r="GF133">
        <v>936.23</v>
      </c>
      <c r="GG133">
        <v>1037.1500000000001</v>
      </c>
      <c r="GH133">
        <v>1008.26</v>
      </c>
      <c r="GI133">
        <v>864.2</v>
      </c>
      <c r="GJ133">
        <v>990.11</v>
      </c>
      <c r="GK133">
        <v>913.45</v>
      </c>
      <c r="GL133">
        <v>1298.71</v>
      </c>
      <c r="GM133">
        <v>910.93</v>
      </c>
      <c r="GN133">
        <v>924.42</v>
      </c>
      <c r="GO133">
        <v>879.14</v>
      </c>
      <c r="GP133">
        <v>954.04</v>
      </c>
      <c r="GQ133">
        <v>991.27</v>
      </c>
      <c r="GR133">
        <v>809.61</v>
      </c>
      <c r="GS133">
        <v>0.99</v>
      </c>
      <c r="GT133">
        <v>0.9</v>
      </c>
      <c r="GU133">
        <v>1.27</v>
      </c>
      <c r="GV133">
        <v>0.94</v>
      </c>
      <c r="GW133">
        <v>1.08</v>
      </c>
      <c r="GX133">
        <v>0.53</v>
      </c>
      <c r="GY133">
        <v>0.85</v>
      </c>
      <c r="GZ133">
        <v>0.46</v>
      </c>
      <c r="HA133">
        <v>0.9</v>
      </c>
      <c r="HB133">
        <v>1.03</v>
      </c>
      <c r="HC133">
        <v>0.95</v>
      </c>
      <c r="HD133">
        <v>0.87</v>
      </c>
      <c r="HE133">
        <v>2.0499999999999998</v>
      </c>
      <c r="HF133">
        <v>0.89</v>
      </c>
      <c r="HG133">
        <v>0.83</v>
      </c>
      <c r="HH133">
        <v>0.94</v>
      </c>
      <c r="HI133">
        <v>1.4</v>
      </c>
      <c r="HJ133">
        <v>1.36</v>
      </c>
      <c r="HK133">
        <v>0.55000000000000004</v>
      </c>
      <c r="HL133">
        <v>0.68</v>
      </c>
      <c r="HM133">
        <v>1</v>
      </c>
      <c r="HN133">
        <v>0.31</v>
      </c>
      <c r="HO133">
        <v>1.61</v>
      </c>
      <c r="HP133">
        <v>0.16</v>
      </c>
      <c r="HQ133">
        <v>1.71</v>
      </c>
      <c r="HR133">
        <v>0.81</v>
      </c>
      <c r="HS133">
        <v>3.65</v>
      </c>
      <c r="HT133">
        <v>1.21</v>
      </c>
      <c r="HU133">
        <v>1.23</v>
      </c>
      <c r="HV133">
        <v>1.47</v>
      </c>
      <c r="HW133">
        <v>1.1000000000000001</v>
      </c>
      <c r="HX133">
        <v>0.95</v>
      </c>
      <c r="HY133">
        <v>1.59</v>
      </c>
      <c r="HZ133">
        <v>14.61</v>
      </c>
      <c r="IA133">
        <v>9.59</v>
      </c>
      <c r="IB133">
        <v>9.99</v>
      </c>
      <c r="IC133">
        <v>8.56</v>
      </c>
      <c r="ID133">
        <v>8.35</v>
      </c>
      <c r="IE133">
        <v>8.61</v>
      </c>
      <c r="IF133">
        <v>10.36</v>
      </c>
      <c r="IG133">
        <v>8.19</v>
      </c>
      <c r="IH133">
        <v>11.71</v>
      </c>
      <c r="II133">
        <v>14.76</v>
      </c>
      <c r="IJ133">
        <v>14.27</v>
      </c>
      <c r="IK133">
        <v>9.69</v>
      </c>
      <c r="IL133">
        <v>15.63</v>
      </c>
      <c r="IM133">
        <v>13.83</v>
      </c>
      <c r="IN133">
        <v>12.77</v>
      </c>
      <c r="IO133">
        <v>15.43</v>
      </c>
      <c r="IP133">
        <v>13.84</v>
      </c>
      <c r="IQ133">
        <v>15.75</v>
      </c>
      <c r="IR133">
        <v>15.74</v>
      </c>
      <c r="IS133">
        <v>15.64</v>
      </c>
      <c r="IT133">
        <v>18.62</v>
      </c>
      <c r="IU133">
        <v>15.32</v>
      </c>
      <c r="IV133">
        <v>14.86</v>
      </c>
      <c r="IW133">
        <v>14.38</v>
      </c>
      <c r="IX133">
        <v>15.9</v>
      </c>
      <c r="IY133">
        <v>17.670000000000002</v>
      </c>
      <c r="IZ133">
        <v>15.79</v>
      </c>
      <c r="JA133">
        <v>13.07</v>
      </c>
      <c r="JB133">
        <v>12.94</v>
      </c>
      <c r="JC133">
        <v>18.39</v>
      </c>
      <c r="JD133">
        <v>15.32</v>
      </c>
      <c r="JE133">
        <v>8.7899999999999991</v>
      </c>
      <c r="JF133">
        <v>12.22</v>
      </c>
      <c r="JG133">
        <v>22.74</v>
      </c>
      <c r="JH133">
        <v>17.829999999999998</v>
      </c>
      <c r="JI133">
        <v>17.22</v>
      </c>
      <c r="JJ133">
        <v>14.83</v>
      </c>
      <c r="JK133">
        <v>16.739999999999998</v>
      </c>
      <c r="JL133">
        <v>17.38</v>
      </c>
      <c r="JM133">
        <v>19.670000000000002</v>
      </c>
      <c r="JN133">
        <v>13.23</v>
      </c>
      <c r="JO133">
        <v>19.309999999999999</v>
      </c>
      <c r="JP133">
        <v>24.2</v>
      </c>
      <c r="JQ133">
        <v>19.45</v>
      </c>
      <c r="JR133">
        <v>17.920000000000002</v>
      </c>
      <c r="JS133">
        <v>23.48</v>
      </c>
      <c r="JT133">
        <v>20.11</v>
      </c>
      <c r="JU133">
        <v>20.05</v>
      </c>
      <c r="JV133">
        <v>25.72</v>
      </c>
      <c r="JW133">
        <v>22.15</v>
      </c>
      <c r="JX133">
        <v>26.84</v>
      </c>
      <c r="JY133">
        <v>29.36</v>
      </c>
      <c r="JZ133">
        <v>22.89</v>
      </c>
      <c r="KA133">
        <v>27.13</v>
      </c>
      <c r="KB133">
        <v>24.13</v>
      </c>
      <c r="KC133">
        <v>20.36</v>
      </c>
      <c r="KD133">
        <v>21.62</v>
      </c>
      <c r="KE133">
        <v>24.63</v>
      </c>
      <c r="KF133">
        <v>26.79</v>
      </c>
      <c r="KG133">
        <v>23.19</v>
      </c>
      <c r="KH133">
        <v>22.56</v>
      </c>
      <c r="KI133">
        <v>19.670000000000002</v>
      </c>
      <c r="KJ133">
        <v>24.33</v>
      </c>
      <c r="KK133">
        <v>19.420000000000002</v>
      </c>
      <c r="KL133">
        <v>17.93</v>
      </c>
      <c r="KM133">
        <v>19.399999999999999</v>
      </c>
    </row>
    <row r="134" spans="1:299" x14ac:dyDescent="0.25">
      <c r="A134">
        <v>132</v>
      </c>
      <c r="B134" s="1">
        <v>44440</v>
      </c>
      <c r="C134">
        <v>1475.96</v>
      </c>
      <c r="D134">
        <v>1438.32</v>
      </c>
      <c r="E134">
        <v>1467.3</v>
      </c>
      <c r="F134">
        <v>1544.75</v>
      </c>
      <c r="G134">
        <v>1417.92</v>
      </c>
      <c r="H134">
        <v>1472.05</v>
      </c>
      <c r="I134">
        <v>1428</v>
      </c>
      <c r="J134">
        <v>1387.77</v>
      </c>
      <c r="K134">
        <v>1466.29</v>
      </c>
      <c r="L134">
        <v>1386.06</v>
      </c>
      <c r="M134">
        <v>1390.66</v>
      </c>
      <c r="N134">
        <v>1341.28</v>
      </c>
      <c r="O134">
        <v>1371.56</v>
      </c>
      <c r="P134">
        <v>1289.58</v>
      </c>
      <c r="Q134">
        <v>1402.72</v>
      </c>
      <c r="R134">
        <v>1348.9</v>
      </c>
      <c r="S134">
        <v>1323.3</v>
      </c>
      <c r="T134">
        <v>1311.77</v>
      </c>
      <c r="U134">
        <v>1457.19</v>
      </c>
      <c r="V134">
        <v>1535.22</v>
      </c>
      <c r="W134">
        <v>1447.75</v>
      </c>
      <c r="X134">
        <v>1357.88</v>
      </c>
      <c r="Y134">
        <v>1623.92</v>
      </c>
      <c r="Z134">
        <v>1566.6</v>
      </c>
      <c r="AA134">
        <v>1565.49</v>
      </c>
      <c r="AB134">
        <v>1543.12</v>
      </c>
      <c r="AC134">
        <v>1685.99</v>
      </c>
      <c r="AD134">
        <v>1486.92</v>
      </c>
      <c r="AE134">
        <v>1452.91</v>
      </c>
      <c r="AF134">
        <v>1444.08</v>
      </c>
      <c r="AG134">
        <v>1435.65</v>
      </c>
      <c r="AH134">
        <v>1435.17</v>
      </c>
      <c r="AI134">
        <v>1506.86</v>
      </c>
      <c r="AJ134">
        <v>877.35</v>
      </c>
      <c r="AK134">
        <v>897.22</v>
      </c>
      <c r="AL134">
        <v>874.68</v>
      </c>
      <c r="AM134">
        <v>953.18</v>
      </c>
      <c r="AN134">
        <v>867.9</v>
      </c>
      <c r="AO134">
        <v>880.04</v>
      </c>
      <c r="AP134">
        <v>912.27</v>
      </c>
      <c r="AQ134">
        <v>840.78</v>
      </c>
      <c r="AR134">
        <v>936.45</v>
      </c>
      <c r="AS134">
        <v>855.13</v>
      </c>
      <c r="AT134">
        <v>841.1</v>
      </c>
      <c r="AU134">
        <v>836.27</v>
      </c>
      <c r="AV134">
        <v>856.74</v>
      </c>
      <c r="AW134">
        <v>797.99</v>
      </c>
      <c r="AX134">
        <v>848.01</v>
      </c>
      <c r="AY134">
        <v>824.78</v>
      </c>
      <c r="AZ134">
        <v>840.65</v>
      </c>
      <c r="BA134">
        <v>847.28</v>
      </c>
      <c r="BB134">
        <v>899.85</v>
      </c>
      <c r="BC134">
        <v>889.98</v>
      </c>
      <c r="BD134">
        <v>903.7</v>
      </c>
      <c r="BE134">
        <v>817.99</v>
      </c>
      <c r="BF134">
        <v>899.27</v>
      </c>
      <c r="BG134">
        <v>883.83</v>
      </c>
      <c r="BH134">
        <v>878.18</v>
      </c>
      <c r="BI134">
        <v>845.21</v>
      </c>
      <c r="BJ134">
        <v>904.01</v>
      </c>
      <c r="BK134">
        <v>908.64</v>
      </c>
      <c r="BL134">
        <v>880.73</v>
      </c>
      <c r="BM134">
        <v>869.69</v>
      </c>
      <c r="BN134">
        <v>875.57</v>
      </c>
      <c r="BO134">
        <v>855.6</v>
      </c>
      <c r="BP134">
        <v>930.33</v>
      </c>
      <c r="BQ134">
        <v>598.61</v>
      </c>
      <c r="BR134">
        <v>541.1</v>
      </c>
      <c r="BS134">
        <v>592.62</v>
      </c>
      <c r="BT134">
        <v>591.57000000000005</v>
      </c>
      <c r="BU134">
        <v>550.02</v>
      </c>
      <c r="BV134">
        <v>592.01</v>
      </c>
      <c r="BW134">
        <v>515.73</v>
      </c>
      <c r="BX134">
        <v>546.99</v>
      </c>
      <c r="BY134">
        <v>529.84</v>
      </c>
      <c r="BZ134">
        <v>530.92999999999995</v>
      </c>
      <c r="CA134">
        <v>549.55999999999995</v>
      </c>
      <c r="CB134">
        <v>505.01</v>
      </c>
      <c r="CC134">
        <v>514.82000000000005</v>
      </c>
      <c r="CD134">
        <v>491.59</v>
      </c>
      <c r="CE134">
        <v>554.71</v>
      </c>
      <c r="CF134">
        <v>524.12</v>
      </c>
      <c r="CG134">
        <v>482.65</v>
      </c>
      <c r="CH134">
        <v>464.49</v>
      </c>
      <c r="CI134">
        <v>557.34</v>
      </c>
      <c r="CJ134">
        <v>645.24</v>
      </c>
      <c r="CK134">
        <v>544.04999999999995</v>
      </c>
      <c r="CL134">
        <v>539.89</v>
      </c>
      <c r="CM134">
        <v>724.65</v>
      </c>
      <c r="CN134">
        <v>682.77</v>
      </c>
      <c r="CO134">
        <v>687.31</v>
      </c>
      <c r="CP134">
        <v>697.91</v>
      </c>
      <c r="CQ134">
        <v>781.98</v>
      </c>
      <c r="CR134">
        <v>578.28</v>
      </c>
      <c r="CS134">
        <v>572.17999999999995</v>
      </c>
      <c r="CT134">
        <v>574.39</v>
      </c>
      <c r="CU134">
        <v>560.08000000000004</v>
      </c>
      <c r="CV134">
        <v>579.57000000000005</v>
      </c>
      <c r="CW134">
        <v>576.53</v>
      </c>
      <c r="CX134">
        <v>738.64</v>
      </c>
      <c r="CY134">
        <v>716.64</v>
      </c>
      <c r="CZ134">
        <v>818.24</v>
      </c>
      <c r="DA134">
        <v>819.92</v>
      </c>
      <c r="DB134">
        <v>694.17</v>
      </c>
      <c r="DC134">
        <v>611.4</v>
      </c>
      <c r="DD134">
        <v>684.62</v>
      </c>
      <c r="DE134">
        <v>674.08</v>
      </c>
      <c r="DF134">
        <v>770.98</v>
      </c>
      <c r="DG134">
        <v>748.64</v>
      </c>
      <c r="DH134">
        <v>732.61</v>
      </c>
      <c r="DI134">
        <v>891.31</v>
      </c>
      <c r="DJ134">
        <v>792.23</v>
      </c>
      <c r="DK134">
        <v>649.98</v>
      </c>
      <c r="DL134">
        <v>775.66</v>
      </c>
      <c r="DM134">
        <v>721.2</v>
      </c>
      <c r="DN134">
        <v>661.13</v>
      </c>
      <c r="DO134">
        <v>696.99</v>
      </c>
      <c r="DP134">
        <v>771.25</v>
      </c>
      <c r="DQ134">
        <v>735.1</v>
      </c>
      <c r="DR134">
        <v>796.76</v>
      </c>
      <c r="DS134">
        <v>753.36</v>
      </c>
      <c r="DT134">
        <v>740.17</v>
      </c>
      <c r="DU134">
        <v>707.57</v>
      </c>
      <c r="DV134">
        <v>748.66</v>
      </c>
      <c r="DW134">
        <v>737.95</v>
      </c>
      <c r="DX134">
        <v>913.12</v>
      </c>
      <c r="DY134">
        <v>674.89</v>
      </c>
      <c r="DZ134">
        <v>741.72</v>
      </c>
      <c r="EA134">
        <v>679.22</v>
      </c>
      <c r="EB134">
        <v>819.05</v>
      </c>
      <c r="EC134">
        <v>758.19</v>
      </c>
      <c r="ED134">
        <v>665.46</v>
      </c>
      <c r="EE134">
        <v>664.56</v>
      </c>
      <c r="EF134">
        <v>663.08</v>
      </c>
      <c r="EG134">
        <v>665.85</v>
      </c>
      <c r="EH134">
        <v>692.54</v>
      </c>
      <c r="EI134">
        <v>640.86</v>
      </c>
      <c r="EJ134">
        <v>579.19000000000005</v>
      </c>
      <c r="EK134">
        <v>679.02</v>
      </c>
      <c r="EL134">
        <v>578.78</v>
      </c>
      <c r="EM134">
        <v>732.81</v>
      </c>
      <c r="EN134">
        <v>659.94</v>
      </c>
      <c r="EO134">
        <v>578.82000000000005</v>
      </c>
      <c r="EP134">
        <v>757.43</v>
      </c>
      <c r="EQ134">
        <v>689.82</v>
      </c>
      <c r="ER134">
        <v>563.51</v>
      </c>
      <c r="ES134">
        <v>674.33</v>
      </c>
      <c r="ET134">
        <v>614.79</v>
      </c>
      <c r="EU134">
        <v>622.39</v>
      </c>
      <c r="EV134">
        <v>632.73</v>
      </c>
      <c r="EW134">
        <v>726.96</v>
      </c>
      <c r="EX134">
        <v>675.42</v>
      </c>
      <c r="EY134">
        <v>758.89</v>
      </c>
      <c r="EZ134">
        <v>651.12</v>
      </c>
      <c r="FA134">
        <v>633.9</v>
      </c>
      <c r="FB134">
        <v>650.22</v>
      </c>
      <c r="FC134">
        <v>651.9</v>
      </c>
      <c r="FD134">
        <v>661.22</v>
      </c>
      <c r="FE134">
        <v>750.48</v>
      </c>
      <c r="FF134">
        <v>586.84</v>
      </c>
      <c r="FG134">
        <v>671.14</v>
      </c>
      <c r="FH134">
        <v>601.95000000000005</v>
      </c>
      <c r="FI134">
        <v>765.69</v>
      </c>
      <c r="FJ134">
        <v>661.89</v>
      </c>
      <c r="FK134">
        <v>616.83000000000004</v>
      </c>
      <c r="FL134">
        <v>944.61</v>
      </c>
      <c r="FM134">
        <v>872.1</v>
      </c>
      <c r="FN134">
        <v>1354.04</v>
      </c>
      <c r="FO134">
        <v>1218.27</v>
      </c>
      <c r="FP134">
        <v>829.5</v>
      </c>
      <c r="FQ134">
        <v>723.37</v>
      </c>
      <c r="FR134">
        <v>717.46</v>
      </c>
      <c r="FS134">
        <v>947.3</v>
      </c>
      <c r="FT134">
        <v>951.91</v>
      </c>
      <c r="FU134">
        <v>1026.73</v>
      </c>
      <c r="FV134">
        <v>1360.7</v>
      </c>
      <c r="FW134">
        <v>1330.1</v>
      </c>
      <c r="FX134">
        <v>1165.8900000000001</v>
      </c>
      <c r="FY134">
        <v>914.7</v>
      </c>
      <c r="FZ134">
        <v>1083.1600000000001</v>
      </c>
      <c r="GA134">
        <v>1046.8499999999999</v>
      </c>
      <c r="GB134">
        <v>770.46</v>
      </c>
      <c r="GC134">
        <v>934.56</v>
      </c>
      <c r="GD134">
        <v>911.06</v>
      </c>
      <c r="GE134">
        <v>900.79</v>
      </c>
      <c r="GF134">
        <v>936.23</v>
      </c>
      <c r="GG134">
        <v>1040.98</v>
      </c>
      <c r="GH134">
        <v>990.82</v>
      </c>
      <c r="GI134">
        <v>864.2</v>
      </c>
      <c r="GJ134">
        <v>1005.26</v>
      </c>
      <c r="GK134">
        <v>929.99</v>
      </c>
      <c r="GL134">
        <v>1300.92</v>
      </c>
      <c r="GM134">
        <v>936.34</v>
      </c>
      <c r="GN134">
        <v>944.66</v>
      </c>
      <c r="GO134">
        <v>883.89</v>
      </c>
      <c r="GP134">
        <v>960.05</v>
      </c>
      <c r="GQ134">
        <v>1052.83</v>
      </c>
      <c r="GR134">
        <v>809.61</v>
      </c>
      <c r="GS134">
        <v>0.88</v>
      </c>
      <c r="GT134">
        <v>1.76</v>
      </c>
      <c r="GU134">
        <v>0.16</v>
      </c>
      <c r="GV134">
        <v>1.77</v>
      </c>
      <c r="GW134">
        <v>3.11</v>
      </c>
      <c r="GX134">
        <v>1.1399999999999999</v>
      </c>
      <c r="GY134">
        <v>1.69</v>
      </c>
      <c r="GZ134">
        <v>1.22</v>
      </c>
      <c r="HA134">
        <v>0.41</v>
      </c>
      <c r="HB134">
        <v>0.55000000000000004</v>
      </c>
      <c r="HC134">
        <v>0.17</v>
      </c>
      <c r="HD134">
        <v>0.93</v>
      </c>
      <c r="HE134">
        <v>0.3</v>
      </c>
      <c r="HF134">
        <v>0.28999999999999998</v>
      </c>
      <c r="HG134">
        <v>1.1399999999999999</v>
      </c>
      <c r="HH134">
        <v>0.44</v>
      </c>
      <c r="HI134">
        <v>0.59</v>
      </c>
      <c r="HJ134">
        <v>1.1399999999999999</v>
      </c>
      <c r="HK134">
        <v>0.71</v>
      </c>
      <c r="HL134">
        <v>0.57999999999999996</v>
      </c>
      <c r="HM134">
        <v>0.16</v>
      </c>
      <c r="HN134">
        <v>0.32</v>
      </c>
      <c r="HO134">
        <v>0.79</v>
      </c>
      <c r="HP134">
        <v>0.75</v>
      </c>
      <c r="HQ134">
        <v>1.1499999999999999</v>
      </c>
      <c r="HR134">
        <v>0.77</v>
      </c>
      <c r="HS134">
        <v>1.1499999999999999</v>
      </c>
      <c r="HT134">
        <v>1.81</v>
      </c>
      <c r="HU134">
        <v>2.0299999999999998</v>
      </c>
      <c r="HV134">
        <v>1.83</v>
      </c>
      <c r="HW134">
        <v>1.48</v>
      </c>
      <c r="HX134">
        <v>3.13</v>
      </c>
      <c r="HY134">
        <v>1.41</v>
      </c>
      <c r="HZ134">
        <v>15.62</v>
      </c>
      <c r="IA134">
        <v>11.52</v>
      </c>
      <c r="IB134">
        <v>10.17</v>
      </c>
      <c r="IC134">
        <v>10.48</v>
      </c>
      <c r="ID134">
        <v>11.72</v>
      </c>
      <c r="IE134">
        <v>9.85</v>
      </c>
      <c r="IF134">
        <v>12.23</v>
      </c>
      <c r="IG134">
        <v>9.51</v>
      </c>
      <c r="IH134">
        <v>12.17</v>
      </c>
      <c r="II134">
        <v>15.39</v>
      </c>
      <c r="IJ134">
        <v>14.47</v>
      </c>
      <c r="IK134">
        <v>10.71</v>
      </c>
      <c r="IL134">
        <v>15.98</v>
      </c>
      <c r="IM134">
        <v>14.16</v>
      </c>
      <c r="IN134">
        <v>14.05</v>
      </c>
      <c r="IO134">
        <v>15.94</v>
      </c>
      <c r="IP134">
        <v>14.51</v>
      </c>
      <c r="IQ134">
        <v>17.07</v>
      </c>
      <c r="IR134">
        <v>16.559999999999999</v>
      </c>
      <c r="IS134">
        <v>16.309999999999999</v>
      </c>
      <c r="IT134">
        <v>18.809999999999999</v>
      </c>
      <c r="IU134">
        <v>15.69</v>
      </c>
      <c r="IV134">
        <v>15.77</v>
      </c>
      <c r="IW134">
        <v>15.24</v>
      </c>
      <c r="IX134">
        <v>17.239999999999998</v>
      </c>
      <c r="IY134">
        <v>18.579999999999998</v>
      </c>
      <c r="IZ134">
        <v>17.13</v>
      </c>
      <c r="JA134">
        <v>15.12</v>
      </c>
      <c r="JB134">
        <v>15.23</v>
      </c>
      <c r="JC134">
        <v>20.56</v>
      </c>
      <c r="JD134">
        <v>17.03</v>
      </c>
      <c r="JE134">
        <v>12.2</v>
      </c>
      <c r="JF134">
        <v>13.8</v>
      </c>
      <c r="JG134">
        <v>22.06</v>
      </c>
      <c r="JH134">
        <v>17.78</v>
      </c>
      <c r="JI134">
        <v>16.37</v>
      </c>
      <c r="JJ134">
        <v>14.56</v>
      </c>
      <c r="JK134">
        <v>18.93</v>
      </c>
      <c r="JL134">
        <v>16.579999999999998</v>
      </c>
      <c r="JM134">
        <v>18.829999999999998</v>
      </c>
      <c r="JN134">
        <v>13.51</v>
      </c>
      <c r="JO134">
        <v>17.8</v>
      </c>
      <c r="JP134">
        <v>22.89</v>
      </c>
      <c r="JQ134">
        <v>18.28</v>
      </c>
      <c r="JR134">
        <v>16.25</v>
      </c>
      <c r="JS134">
        <v>22.87</v>
      </c>
      <c r="JT134">
        <v>18.91</v>
      </c>
      <c r="JU134">
        <v>19.45</v>
      </c>
      <c r="JV134">
        <v>24.64</v>
      </c>
      <c r="JW134">
        <v>21.33</v>
      </c>
      <c r="JX134">
        <v>24.65</v>
      </c>
      <c r="JY134">
        <v>27.23</v>
      </c>
      <c r="JZ134">
        <v>21.98</v>
      </c>
      <c r="KA134">
        <v>25.81</v>
      </c>
      <c r="KB134">
        <v>22.72</v>
      </c>
      <c r="KC134">
        <v>20.82</v>
      </c>
      <c r="KD134">
        <v>20.399999999999999</v>
      </c>
      <c r="KE134">
        <v>24.74</v>
      </c>
      <c r="KF134">
        <v>26.07</v>
      </c>
      <c r="KG134">
        <v>23.69</v>
      </c>
      <c r="KH134">
        <v>23.62</v>
      </c>
      <c r="KI134">
        <v>20.27</v>
      </c>
      <c r="KJ134">
        <v>25.07</v>
      </c>
      <c r="KK134">
        <v>19.82</v>
      </c>
      <c r="KL134">
        <v>20.100000000000001</v>
      </c>
      <c r="KM134">
        <v>18.079999999999998</v>
      </c>
    </row>
    <row r="135" spans="1:299" x14ac:dyDescent="0.25">
      <c r="A135">
        <v>133</v>
      </c>
      <c r="B135" s="1">
        <v>44470</v>
      </c>
      <c r="C135">
        <v>1490.88</v>
      </c>
      <c r="D135">
        <v>1475.26</v>
      </c>
      <c r="E135">
        <v>1480.16</v>
      </c>
      <c r="F135">
        <v>1570.6</v>
      </c>
      <c r="G135">
        <v>1428.45</v>
      </c>
      <c r="H135">
        <v>1494.43</v>
      </c>
      <c r="I135">
        <v>1493.84</v>
      </c>
      <c r="J135">
        <v>1406.14</v>
      </c>
      <c r="K135">
        <v>1478.57</v>
      </c>
      <c r="L135">
        <v>1395.4</v>
      </c>
      <c r="M135">
        <v>1396.16</v>
      </c>
      <c r="N135">
        <v>1353.94</v>
      </c>
      <c r="O135">
        <v>1379.18</v>
      </c>
      <c r="P135">
        <v>1303.56</v>
      </c>
      <c r="Q135">
        <v>1415.94</v>
      </c>
      <c r="R135">
        <v>1357.88</v>
      </c>
      <c r="S135">
        <v>1341.2</v>
      </c>
      <c r="T135">
        <v>1320.86</v>
      </c>
      <c r="U135">
        <v>1465.66</v>
      </c>
      <c r="V135">
        <v>1551.51</v>
      </c>
      <c r="W135">
        <v>1460.63</v>
      </c>
      <c r="X135">
        <v>1366.19</v>
      </c>
      <c r="Y135">
        <v>1643.26</v>
      </c>
      <c r="Z135">
        <v>1584.37</v>
      </c>
      <c r="AA135">
        <v>1572.52</v>
      </c>
      <c r="AB135">
        <v>1551.5</v>
      </c>
      <c r="AC135">
        <v>1695.78</v>
      </c>
      <c r="AD135">
        <v>1488.98</v>
      </c>
      <c r="AE135">
        <v>1470.62</v>
      </c>
      <c r="AF135">
        <v>1463.21</v>
      </c>
      <c r="AG135">
        <v>1448.77</v>
      </c>
      <c r="AH135">
        <v>1456.61</v>
      </c>
      <c r="AI135">
        <v>1524.57</v>
      </c>
      <c r="AJ135">
        <v>888.45</v>
      </c>
      <c r="AK135">
        <v>911.9</v>
      </c>
      <c r="AL135">
        <v>889.17</v>
      </c>
      <c r="AM135">
        <v>975.47</v>
      </c>
      <c r="AN135">
        <v>878.43</v>
      </c>
      <c r="AO135">
        <v>903.31</v>
      </c>
      <c r="AP135">
        <v>927.17</v>
      </c>
      <c r="AQ135">
        <v>858.08</v>
      </c>
      <c r="AR135">
        <v>948.73</v>
      </c>
      <c r="AS135">
        <v>864.91</v>
      </c>
      <c r="AT135">
        <v>846.6</v>
      </c>
      <c r="AU135">
        <v>848.93</v>
      </c>
      <c r="AV135">
        <v>865.88</v>
      </c>
      <c r="AW135">
        <v>812.21</v>
      </c>
      <c r="AX135">
        <v>861.23</v>
      </c>
      <c r="AY135">
        <v>834.76</v>
      </c>
      <c r="AZ135">
        <v>858.55</v>
      </c>
      <c r="BA135">
        <v>856.37</v>
      </c>
      <c r="BB135">
        <v>908.32</v>
      </c>
      <c r="BC135">
        <v>901.95</v>
      </c>
      <c r="BD135">
        <v>916.58</v>
      </c>
      <c r="BE135">
        <v>826.25</v>
      </c>
      <c r="BF135">
        <v>918.61</v>
      </c>
      <c r="BG135">
        <v>892.65</v>
      </c>
      <c r="BH135">
        <v>882.96</v>
      </c>
      <c r="BI135">
        <v>853.44</v>
      </c>
      <c r="BJ135">
        <v>904.92</v>
      </c>
      <c r="BK135">
        <v>911.34</v>
      </c>
      <c r="BL135">
        <v>897.8</v>
      </c>
      <c r="BM135">
        <v>888.82</v>
      </c>
      <c r="BN135">
        <v>885.81</v>
      </c>
      <c r="BO135">
        <v>877.04</v>
      </c>
      <c r="BP135">
        <v>949.04</v>
      </c>
      <c r="BQ135">
        <v>602.42999999999995</v>
      </c>
      <c r="BR135">
        <v>563.36</v>
      </c>
      <c r="BS135">
        <v>590.99</v>
      </c>
      <c r="BT135">
        <v>595.13</v>
      </c>
      <c r="BU135">
        <v>550.02</v>
      </c>
      <c r="BV135">
        <v>591.12</v>
      </c>
      <c r="BW135">
        <v>566.66999999999996</v>
      </c>
      <c r="BX135">
        <v>548.05999999999995</v>
      </c>
      <c r="BY135">
        <v>529.84</v>
      </c>
      <c r="BZ135">
        <v>530.49</v>
      </c>
      <c r="CA135">
        <v>549.55999999999995</v>
      </c>
      <c r="CB135">
        <v>505.01</v>
      </c>
      <c r="CC135">
        <v>513.29999999999995</v>
      </c>
      <c r="CD135">
        <v>491.35</v>
      </c>
      <c r="CE135">
        <v>554.71</v>
      </c>
      <c r="CF135">
        <v>523.12</v>
      </c>
      <c r="CG135">
        <v>482.65</v>
      </c>
      <c r="CH135">
        <v>464.49</v>
      </c>
      <c r="CI135">
        <v>557.34</v>
      </c>
      <c r="CJ135">
        <v>649.55999999999995</v>
      </c>
      <c r="CK135">
        <v>544.04999999999995</v>
      </c>
      <c r="CL135">
        <v>539.94000000000005</v>
      </c>
      <c r="CM135">
        <v>724.65</v>
      </c>
      <c r="CN135">
        <v>691.72</v>
      </c>
      <c r="CO135">
        <v>689.56</v>
      </c>
      <c r="CP135">
        <v>698.06</v>
      </c>
      <c r="CQ135">
        <v>790.86</v>
      </c>
      <c r="CR135">
        <v>577.64</v>
      </c>
      <c r="CS135">
        <v>572.82000000000005</v>
      </c>
      <c r="CT135">
        <v>574.39</v>
      </c>
      <c r="CU135">
        <v>562.96</v>
      </c>
      <c r="CV135">
        <v>579.57000000000005</v>
      </c>
      <c r="CW135">
        <v>575.53</v>
      </c>
      <c r="CX135">
        <v>746.1</v>
      </c>
      <c r="CY135">
        <v>735.06</v>
      </c>
      <c r="CZ135">
        <v>825.44</v>
      </c>
      <c r="DA135">
        <v>833.61</v>
      </c>
      <c r="DB135">
        <v>699.31</v>
      </c>
      <c r="DC135">
        <v>620.69000000000005</v>
      </c>
      <c r="DD135">
        <v>716.18</v>
      </c>
      <c r="DE135">
        <v>682.98</v>
      </c>
      <c r="DF135">
        <v>777.46</v>
      </c>
      <c r="DG135">
        <v>753.66</v>
      </c>
      <c r="DH135">
        <v>735.54</v>
      </c>
      <c r="DI135">
        <v>899.69</v>
      </c>
      <c r="DJ135">
        <v>796.67</v>
      </c>
      <c r="DK135">
        <v>657</v>
      </c>
      <c r="DL135">
        <v>782.95</v>
      </c>
      <c r="DM135">
        <v>726.04</v>
      </c>
      <c r="DN135">
        <v>670.05</v>
      </c>
      <c r="DO135">
        <v>701.8</v>
      </c>
      <c r="DP135">
        <v>775.73</v>
      </c>
      <c r="DQ135">
        <v>742.89</v>
      </c>
      <c r="DR135">
        <v>803.85</v>
      </c>
      <c r="DS135">
        <v>757.95</v>
      </c>
      <c r="DT135">
        <v>748.98</v>
      </c>
      <c r="DU135">
        <v>715.57</v>
      </c>
      <c r="DV135">
        <v>752.03</v>
      </c>
      <c r="DW135">
        <v>741.94</v>
      </c>
      <c r="DX135">
        <v>918.41</v>
      </c>
      <c r="DY135">
        <v>675.83</v>
      </c>
      <c r="DZ135">
        <v>750.76</v>
      </c>
      <c r="EA135">
        <v>688.19</v>
      </c>
      <c r="EB135">
        <v>826.5</v>
      </c>
      <c r="EC135">
        <v>769.49</v>
      </c>
      <c r="ED135">
        <v>673.31</v>
      </c>
      <c r="EE135">
        <v>673</v>
      </c>
      <c r="EF135">
        <v>673.96</v>
      </c>
      <c r="EG135">
        <v>676.91</v>
      </c>
      <c r="EH135">
        <v>708.74</v>
      </c>
      <c r="EI135">
        <v>648.61</v>
      </c>
      <c r="EJ135">
        <v>594.48</v>
      </c>
      <c r="EK135">
        <v>690.09</v>
      </c>
      <c r="EL135">
        <v>590.70000000000005</v>
      </c>
      <c r="EM135">
        <v>742.41</v>
      </c>
      <c r="EN135">
        <v>667.46</v>
      </c>
      <c r="EO135">
        <v>582.58000000000004</v>
      </c>
      <c r="EP135">
        <v>768.87</v>
      </c>
      <c r="EQ135">
        <v>697.2</v>
      </c>
      <c r="ER135">
        <v>573.54</v>
      </c>
      <c r="ES135">
        <v>684.85</v>
      </c>
      <c r="ET135">
        <v>622.23</v>
      </c>
      <c r="EU135">
        <v>635.64</v>
      </c>
      <c r="EV135">
        <v>639.5</v>
      </c>
      <c r="EW135">
        <v>733.79</v>
      </c>
      <c r="EX135">
        <v>684.47</v>
      </c>
      <c r="EY135">
        <v>769.67</v>
      </c>
      <c r="EZ135">
        <v>657.7</v>
      </c>
      <c r="FA135">
        <v>647.53</v>
      </c>
      <c r="FB135">
        <v>656.72</v>
      </c>
      <c r="FC135">
        <v>655.42</v>
      </c>
      <c r="FD135">
        <v>667.63</v>
      </c>
      <c r="FE135">
        <v>751.23</v>
      </c>
      <c r="FF135">
        <v>588.6</v>
      </c>
      <c r="FG135">
        <v>684.16</v>
      </c>
      <c r="FH135">
        <v>615.19000000000005</v>
      </c>
      <c r="FI135">
        <v>774.65</v>
      </c>
      <c r="FJ135">
        <v>678.5</v>
      </c>
      <c r="FK135">
        <v>629.23</v>
      </c>
      <c r="FL135">
        <v>950.65</v>
      </c>
      <c r="FM135">
        <v>907.95</v>
      </c>
      <c r="FN135">
        <v>1350.38</v>
      </c>
      <c r="FO135">
        <v>1225.58</v>
      </c>
      <c r="FP135">
        <v>829.5</v>
      </c>
      <c r="FQ135">
        <v>722.28</v>
      </c>
      <c r="FR135">
        <v>788.34</v>
      </c>
      <c r="FS135">
        <v>949.2</v>
      </c>
      <c r="FT135">
        <v>951.91</v>
      </c>
      <c r="FU135">
        <v>1025.9100000000001</v>
      </c>
      <c r="FV135">
        <v>1360.7</v>
      </c>
      <c r="FW135">
        <v>1330.1</v>
      </c>
      <c r="FX135">
        <v>1162.3900000000001</v>
      </c>
      <c r="FY135">
        <v>914.25</v>
      </c>
      <c r="FZ135">
        <v>1083.1600000000001</v>
      </c>
      <c r="GA135">
        <v>1044.8599999999999</v>
      </c>
      <c r="GB135">
        <v>770.46</v>
      </c>
      <c r="GC135">
        <v>934.56</v>
      </c>
      <c r="GD135">
        <v>911.06</v>
      </c>
      <c r="GE135">
        <v>906.82</v>
      </c>
      <c r="GF135">
        <v>936.23</v>
      </c>
      <c r="GG135">
        <v>1041.0899999999999</v>
      </c>
      <c r="GH135">
        <v>990.82</v>
      </c>
      <c r="GI135">
        <v>875.52</v>
      </c>
      <c r="GJ135">
        <v>1008.58</v>
      </c>
      <c r="GK135">
        <v>930.17</v>
      </c>
      <c r="GL135">
        <v>1315.75</v>
      </c>
      <c r="GM135">
        <v>935.31</v>
      </c>
      <c r="GN135">
        <v>945.7</v>
      </c>
      <c r="GO135">
        <v>883.89</v>
      </c>
      <c r="GP135">
        <v>964.95</v>
      </c>
      <c r="GQ135">
        <v>1052.83</v>
      </c>
      <c r="GR135">
        <v>808.24</v>
      </c>
      <c r="GS135">
        <v>1.01</v>
      </c>
      <c r="GT135">
        <v>2.57</v>
      </c>
      <c r="GU135">
        <v>0.88</v>
      </c>
      <c r="GV135">
        <v>1.67</v>
      </c>
      <c r="GW135">
        <v>0.74</v>
      </c>
      <c r="GX135">
        <v>1.52</v>
      </c>
      <c r="GY135">
        <v>4.6100000000000003</v>
      </c>
      <c r="GZ135">
        <v>1.32</v>
      </c>
      <c r="HA135">
        <v>0.84</v>
      </c>
      <c r="HB135">
        <v>0.67</v>
      </c>
      <c r="HC135">
        <v>0.4</v>
      </c>
      <c r="HD135">
        <v>0.94</v>
      </c>
      <c r="HE135">
        <v>0.56000000000000005</v>
      </c>
      <c r="HF135">
        <v>1.08</v>
      </c>
      <c r="HG135">
        <v>0.94</v>
      </c>
      <c r="HH135">
        <v>0.67</v>
      </c>
      <c r="HI135">
        <v>1.35</v>
      </c>
      <c r="HJ135">
        <v>0.69</v>
      </c>
      <c r="HK135">
        <v>0.57999999999999996</v>
      </c>
      <c r="HL135">
        <v>1.06</v>
      </c>
      <c r="HM135">
        <v>0.89</v>
      </c>
      <c r="HN135">
        <v>0.61</v>
      </c>
      <c r="HO135">
        <v>1.19</v>
      </c>
      <c r="HP135">
        <v>1.1299999999999999</v>
      </c>
      <c r="HQ135">
        <v>0.45</v>
      </c>
      <c r="HR135">
        <v>0.54</v>
      </c>
      <c r="HS135">
        <v>0.57999999999999996</v>
      </c>
      <c r="HT135">
        <v>0.14000000000000001</v>
      </c>
      <c r="HU135">
        <v>1.22</v>
      </c>
      <c r="HV135">
        <v>1.32</v>
      </c>
      <c r="HW135">
        <v>0.91</v>
      </c>
      <c r="HX135">
        <v>1.49</v>
      </c>
      <c r="HY135">
        <v>1.18</v>
      </c>
      <c r="HZ135">
        <v>16.79</v>
      </c>
      <c r="IA135">
        <v>14.38</v>
      </c>
      <c r="IB135">
        <v>11.14</v>
      </c>
      <c r="IC135">
        <v>12.32</v>
      </c>
      <c r="ID135">
        <v>12.54</v>
      </c>
      <c r="IE135">
        <v>11.52</v>
      </c>
      <c r="IF135">
        <v>17.399999999999999</v>
      </c>
      <c r="IG135">
        <v>10.95</v>
      </c>
      <c r="IH135">
        <v>13.11</v>
      </c>
      <c r="II135">
        <v>16.16</v>
      </c>
      <c r="IJ135">
        <v>14.92</v>
      </c>
      <c r="IK135">
        <v>11.75</v>
      </c>
      <c r="IL135">
        <v>16.63</v>
      </c>
      <c r="IM135">
        <v>15.39</v>
      </c>
      <c r="IN135">
        <v>15.13</v>
      </c>
      <c r="IO135">
        <v>16.71</v>
      </c>
      <c r="IP135">
        <v>16.059999999999999</v>
      </c>
      <c r="IQ135">
        <v>17.88</v>
      </c>
      <c r="IR135">
        <v>17.239999999999998</v>
      </c>
      <c r="IS135">
        <v>17.55</v>
      </c>
      <c r="IT135">
        <v>19.87</v>
      </c>
      <c r="IU135">
        <v>16.39</v>
      </c>
      <c r="IV135">
        <v>17.149999999999999</v>
      </c>
      <c r="IW135">
        <v>16.54</v>
      </c>
      <c r="IX135">
        <v>17.760000000000002</v>
      </c>
      <c r="IY135">
        <v>19.22</v>
      </c>
      <c r="IZ135">
        <v>17.8</v>
      </c>
      <c r="JA135">
        <v>15.28</v>
      </c>
      <c r="JB135">
        <v>16.64</v>
      </c>
      <c r="JC135">
        <v>22.15</v>
      </c>
      <c r="JD135">
        <v>18.09</v>
      </c>
      <c r="JE135">
        <v>13.87</v>
      </c>
      <c r="JF135">
        <v>15.14</v>
      </c>
      <c r="JG135">
        <v>21.22</v>
      </c>
      <c r="JH135">
        <v>18.600000000000001</v>
      </c>
      <c r="JI135">
        <v>15.3</v>
      </c>
      <c r="JJ135">
        <v>15.29</v>
      </c>
      <c r="JK135">
        <v>16.63</v>
      </c>
      <c r="JL135">
        <v>17.13</v>
      </c>
      <c r="JM135">
        <v>22</v>
      </c>
      <c r="JN135">
        <v>13.9</v>
      </c>
      <c r="JO135">
        <v>17.28</v>
      </c>
      <c r="JP135">
        <v>21.21</v>
      </c>
      <c r="JQ135">
        <v>17.79</v>
      </c>
      <c r="JR135">
        <v>15.62</v>
      </c>
      <c r="JS135">
        <v>22.14</v>
      </c>
      <c r="JT135">
        <v>18.829999999999998</v>
      </c>
      <c r="JU135">
        <v>18.52</v>
      </c>
      <c r="JV135">
        <v>21.93</v>
      </c>
      <c r="JW135">
        <v>20.03</v>
      </c>
      <c r="JX135">
        <v>21.58</v>
      </c>
      <c r="JY135">
        <v>24.33</v>
      </c>
      <c r="JZ135">
        <v>21.43</v>
      </c>
      <c r="KA135">
        <v>24.49</v>
      </c>
      <c r="KB135">
        <v>20.78</v>
      </c>
      <c r="KC135">
        <v>20.93</v>
      </c>
      <c r="KD135">
        <v>20.059999999999999</v>
      </c>
      <c r="KE135">
        <v>23.12</v>
      </c>
      <c r="KF135">
        <v>24.97</v>
      </c>
      <c r="KG135">
        <v>21.19</v>
      </c>
      <c r="KH135">
        <v>22.09</v>
      </c>
      <c r="KI135">
        <v>20.329999999999998</v>
      </c>
      <c r="KJ135">
        <v>24.4</v>
      </c>
      <c r="KK135">
        <v>20.03</v>
      </c>
      <c r="KL135">
        <v>20.3</v>
      </c>
      <c r="KM135">
        <v>18.18</v>
      </c>
    </row>
    <row r="136" spans="1:299" x14ac:dyDescent="0.25">
      <c r="A136">
        <v>134</v>
      </c>
      <c r="B136" s="1">
        <v>44501</v>
      </c>
      <c r="C136">
        <v>1506.76</v>
      </c>
      <c r="D136">
        <v>1494.32</v>
      </c>
      <c r="E136">
        <v>1495.31</v>
      </c>
      <c r="F136">
        <v>1595.92</v>
      </c>
      <c r="G136">
        <v>1441.68</v>
      </c>
      <c r="H136">
        <v>1563.78</v>
      </c>
      <c r="I136">
        <v>1512.51</v>
      </c>
      <c r="J136">
        <v>1411.8</v>
      </c>
      <c r="K136">
        <v>1499.59</v>
      </c>
      <c r="L136">
        <v>1409.08</v>
      </c>
      <c r="M136">
        <v>1415.11</v>
      </c>
      <c r="N136">
        <v>1375.73</v>
      </c>
      <c r="O136">
        <v>1390.86</v>
      </c>
      <c r="P136">
        <v>1314.23</v>
      </c>
      <c r="Q136">
        <v>1428.02</v>
      </c>
      <c r="R136">
        <v>1374.83</v>
      </c>
      <c r="S136">
        <v>1350.73</v>
      </c>
      <c r="T136">
        <v>1341.25</v>
      </c>
      <c r="U136">
        <v>1475.46</v>
      </c>
      <c r="V136">
        <v>1567.24</v>
      </c>
      <c r="W136">
        <v>1465.03</v>
      </c>
      <c r="X136">
        <v>1388.92</v>
      </c>
      <c r="Y136">
        <v>1668.08</v>
      </c>
      <c r="Z136">
        <v>1602.73</v>
      </c>
      <c r="AA136">
        <v>1586.39</v>
      </c>
      <c r="AB136">
        <v>1563.06</v>
      </c>
      <c r="AC136">
        <v>1709.75</v>
      </c>
      <c r="AD136">
        <v>1506.68</v>
      </c>
      <c r="AE136">
        <v>1494.2</v>
      </c>
      <c r="AF136">
        <v>1480.76</v>
      </c>
      <c r="AG136">
        <v>1463.39</v>
      </c>
      <c r="AH136">
        <v>1476.26</v>
      </c>
      <c r="AI136">
        <v>1569.72</v>
      </c>
      <c r="AJ136">
        <v>903.22</v>
      </c>
      <c r="AK136">
        <v>927.73</v>
      </c>
      <c r="AL136">
        <v>904.32</v>
      </c>
      <c r="AM136">
        <v>1000.79</v>
      </c>
      <c r="AN136">
        <v>888.53</v>
      </c>
      <c r="AO136">
        <v>916.05</v>
      </c>
      <c r="AP136">
        <v>945.84</v>
      </c>
      <c r="AQ136">
        <v>863.74</v>
      </c>
      <c r="AR136">
        <v>969.75</v>
      </c>
      <c r="AS136">
        <v>879.7</v>
      </c>
      <c r="AT136">
        <v>875.45</v>
      </c>
      <c r="AU136">
        <v>870.72</v>
      </c>
      <c r="AV136">
        <v>877.56</v>
      </c>
      <c r="AW136">
        <v>822.88</v>
      </c>
      <c r="AX136">
        <v>873.31</v>
      </c>
      <c r="AY136">
        <v>850.55</v>
      </c>
      <c r="AZ136">
        <v>868.08</v>
      </c>
      <c r="BA136">
        <v>875.03</v>
      </c>
      <c r="BB136">
        <v>918.12</v>
      </c>
      <c r="BC136">
        <v>913.69</v>
      </c>
      <c r="BD136">
        <v>921.1</v>
      </c>
      <c r="BE136">
        <v>838.2</v>
      </c>
      <c r="BF136">
        <v>929.29</v>
      </c>
      <c r="BG136">
        <v>909.12</v>
      </c>
      <c r="BH136">
        <v>902.03</v>
      </c>
      <c r="BI136">
        <v>877.58</v>
      </c>
      <c r="BJ136">
        <v>918.89</v>
      </c>
      <c r="BK136">
        <v>926.84</v>
      </c>
      <c r="BL136">
        <v>918.01</v>
      </c>
      <c r="BM136">
        <v>911.44</v>
      </c>
      <c r="BN136">
        <v>903.31</v>
      </c>
      <c r="BO136">
        <v>896.69</v>
      </c>
      <c r="BP136">
        <v>971.98</v>
      </c>
      <c r="BQ136">
        <v>603.54</v>
      </c>
      <c r="BR136">
        <v>566.59</v>
      </c>
      <c r="BS136">
        <v>590.99</v>
      </c>
      <c r="BT136">
        <v>595.13</v>
      </c>
      <c r="BU136">
        <v>553.15</v>
      </c>
      <c r="BV136">
        <v>647.73</v>
      </c>
      <c r="BW136">
        <v>566.66999999999996</v>
      </c>
      <c r="BX136">
        <v>548.05999999999995</v>
      </c>
      <c r="BY136">
        <v>529.84</v>
      </c>
      <c r="BZ136">
        <v>529.38</v>
      </c>
      <c r="CA136">
        <v>539.66</v>
      </c>
      <c r="CB136">
        <v>505.01</v>
      </c>
      <c r="CC136">
        <v>513.29999999999995</v>
      </c>
      <c r="CD136">
        <v>491.35</v>
      </c>
      <c r="CE136">
        <v>554.71</v>
      </c>
      <c r="CF136">
        <v>524.28</v>
      </c>
      <c r="CG136">
        <v>482.65</v>
      </c>
      <c r="CH136">
        <v>466.22</v>
      </c>
      <c r="CI136">
        <v>557.34</v>
      </c>
      <c r="CJ136">
        <v>653.54999999999995</v>
      </c>
      <c r="CK136">
        <v>543.92999999999995</v>
      </c>
      <c r="CL136">
        <v>550.72</v>
      </c>
      <c r="CM136">
        <v>738.79</v>
      </c>
      <c r="CN136">
        <v>693.61</v>
      </c>
      <c r="CO136">
        <v>684.36</v>
      </c>
      <c r="CP136">
        <v>685.48</v>
      </c>
      <c r="CQ136">
        <v>790.86</v>
      </c>
      <c r="CR136">
        <v>579.84</v>
      </c>
      <c r="CS136">
        <v>576.19000000000005</v>
      </c>
      <c r="CT136">
        <v>569.32000000000005</v>
      </c>
      <c r="CU136">
        <v>560.08000000000004</v>
      </c>
      <c r="CV136">
        <v>579.57000000000005</v>
      </c>
      <c r="CW136">
        <v>597.74</v>
      </c>
      <c r="CX136">
        <v>754.08</v>
      </c>
      <c r="CY136">
        <v>744.54</v>
      </c>
      <c r="CZ136">
        <v>833.86</v>
      </c>
      <c r="DA136">
        <v>847.03</v>
      </c>
      <c r="DB136">
        <v>705.82</v>
      </c>
      <c r="DC136">
        <v>649.49</v>
      </c>
      <c r="DD136">
        <v>725.13</v>
      </c>
      <c r="DE136">
        <v>685.71</v>
      </c>
      <c r="DF136">
        <v>788.5</v>
      </c>
      <c r="DG136">
        <v>761.05</v>
      </c>
      <c r="DH136">
        <v>745.54</v>
      </c>
      <c r="DI136">
        <v>914.18</v>
      </c>
      <c r="DJ136">
        <v>803.44</v>
      </c>
      <c r="DK136">
        <v>662.39</v>
      </c>
      <c r="DL136">
        <v>789.61</v>
      </c>
      <c r="DM136">
        <v>735.11</v>
      </c>
      <c r="DN136">
        <v>674.81</v>
      </c>
      <c r="DO136">
        <v>712.61</v>
      </c>
      <c r="DP136">
        <v>780.92</v>
      </c>
      <c r="DQ136">
        <v>750.39</v>
      </c>
      <c r="DR136">
        <v>806.26</v>
      </c>
      <c r="DS136">
        <v>770.54</v>
      </c>
      <c r="DT136">
        <v>760.29</v>
      </c>
      <c r="DU136">
        <v>723.87</v>
      </c>
      <c r="DV136">
        <v>758.65</v>
      </c>
      <c r="DW136">
        <v>747.5</v>
      </c>
      <c r="DX136">
        <v>925.95</v>
      </c>
      <c r="DY136">
        <v>683.87</v>
      </c>
      <c r="DZ136">
        <v>762.78</v>
      </c>
      <c r="EA136">
        <v>696.45</v>
      </c>
      <c r="EB136">
        <v>834.85</v>
      </c>
      <c r="EC136">
        <v>779.88</v>
      </c>
      <c r="ED136">
        <v>693.24</v>
      </c>
      <c r="EE136">
        <v>684.17</v>
      </c>
      <c r="EF136">
        <v>685.69</v>
      </c>
      <c r="EG136">
        <v>688.41</v>
      </c>
      <c r="EH136">
        <v>727.17</v>
      </c>
      <c r="EI136">
        <v>656.07</v>
      </c>
      <c r="EJ136">
        <v>602.86</v>
      </c>
      <c r="EK136">
        <v>703.96</v>
      </c>
      <c r="EL136">
        <v>594.6</v>
      </c>
      <c r="EM136">
        <v>758.89</v>
      </c>
      <c r="EN136">
        <v>678.88</v>
      </c>
      <c r="EO136">
        <v>602.44000000000005</v>
      </c>
      <c r="EP136">
        <v>788.63</v>
      </c>
      <c r="EQ136">
        <v>706.61</v>
      </c>
      <c r="ER136">
        <v>581.04999999999995</v>
      </c>
      <c r="ES136">
        <v>694.43</v>
      </c>
      <c r="ET136">
        <v>633.99</v>
      </c>
      <c r="EU136">
        <v>642.70000000000005</v>
      </c>
      <c r="EV136">
        <v>653.44000000000005</v>
      </c>
      <c r="EW136">
        <v>741.71</v>
      </c>
      <c r="EX136">
        <v>693.37</v>
      </c>
      <c r="EY136">
        <v>773.44</v>
      </c>
      <c r="EZ136">
        <v>667.24</v>
      </c>
      <c r="FA136">
        <v>655.04</v>
      </c>
      <c r="FB136">
        <v>668.87</v>
      </c>
      <c r="FC136">
        <v>669.57</v>
      </c>
      <c r="FD136">
        <v>686.52</v>
      </c>
      <c r="FE136">
        <v>762.8</v>
      </c>
      <c r="FF136">
        <v>598.6</v>
      </c>
      <c r="FG136">
        <v>699.55</v>
      </c>
      <c r="FH136">
        <v>630.88</v>
      </c>
      <c r="FI136">
        <v>789.99</v>
      </c>
      <c r="FJ136">
        <v>693.7</v>
      </c>
      <c r="FK136">
        <v>644.45000000000005</v>
      </c>
      <c r="FL136">
        <v>952.36</v>
      </c>
      <c r="FM136">
        <v>913.12</v>
      </c>
      <c r="FN136">
        <v>1350.38</v>
      </c>
      <c r="FO136">
        <v>1225.58</v>
      </c>
      <c r="FP136">
        <v>834.23</v>
      </c>
      <c r="FQ136">
        <v>791.48</v>
      </c>
      <c r="FR136">
        <v>788.34</v>
      </c>
      <c r="FS136">
        <v>949.2</v>
      </c>
      <c r="FT136">
        <v>951.91</v>
      </c>
      <c r="FU136">
        <v>1023.76</v>
      </c>
      <c r="FV136">
        <v>1336.21</v>
      </c>
      <c r="FW136">
        <v>1330.1</v>
      </c>
      <c r="FX136">
        <v>1162.3900000000001</v>
      </c>
      <c r="FY136">
        <v>914.25</v>
      </c>
      <c r="FZ136">
        <v>1083.1600000000001</v>
      </c>
      <c r="GA136">
        <v>1047.1600000000001</v>
      </c>
      <c r="GB136">
        <v>770.46</v>
      </c>
      <c r="GC136">
        <v>938.02</v>
      </c>
      <c r="GD136">
        <v>911.06</v>
      </c>
      <c r="GE136">
        <v>912.35</v>
      </c>
      <c r="GF136">
        <v>936.04</v>
      </c>
      <c r="GG136">
        <v>1061.9100000000001</v>
      </c>
      <c r="GH136">
        <v>1010.14</v>
      </c>
      <c r="GI136">
        <v>877.88</v>
      </c>
      <c r="GJ136">
        <v>1001.02</v>
      </c>
      <c r="GK136">
        <v>913.43</v>
      </c>
      <c r="GL136">
        <v>1315.75</v>
      </c>
      <c r="GM136">
        <v>938.86</v>
      </c>
      <c r="GN136">
        <v>951.28</v>
      </c>
      <c r="GO136">
        <v>876.11</v>
      </c>
      <c r="GP136">
        <v>960.03</v>
      </c>
      <c r="GQ136">
        <v>1052.83</v>
      </c>
      <c r="GR136">
        <v>839.43</v>
      </c>
      <c r="GS136">
        <v>1.07</v>
      </c>
      <c r="GT136">
        <v>1.29</v>
      </c>
      <c r="GU136">
        <v>1.02</v>
      </c>
      <c r="GV136">
        <v>1.61</v>
      </c>
      <c r="GW136">
        <v>0.93</v>
      </c>
      <c r="GX136">
        <v>4.6399999999999997</v>
      </c>
      <c r="GY136">
        <v>1.25</v>
      </c>
      <c r="GZ136">
        <v>0.4</v>
      </c>
      <c r="HA136">
        <v>1.42</v>
      </c>
      <c r="HB136">
        <v>0.98</v>
      </c>
      <c r="HC136">
        <v>1.36</v>
      </c>
      <c r="HD136">
        <v>1.61</v>
      </c>
      <c r="HE136">
        <v>0.85</v>
      </c>
      <c r="HF136">
        <v>0.82</v>
      </c>
      <c r="HG136">
        <v>0.85</v>
      </c>
      <c r="HH136">
        <v>1.25</v>
      </c>
      <c r="HI136">
        <v>0.71</v>
      </c>
      <c r="HJ136">
        <v>1.54</v>
      </c>
      <c r="HK136">
        <v>0.67</v>
      </c>
      <c r="HL136">
        <v>1.01</v>
      </c>
      <c r="HM136">
        <v>0.3</v>
      </c>
      <c r="HN136">
        <v>1.66</v>
      </c>
      <c r="HO136">
        <v>1.51</v>
      </c>
      <c r="HP136">
        <v>1.1599999999999999</v>
      </c>
      <c r="HQ136">
        <v>0.88</v>
      </c>
      <c r="HR136">
        <v>0.75</v>
      </c>
      <c r="HS136">
        <v>0.82</v>
      </c>
      <c r="HT136">
        <v>1.19</v>
      </c>
      <c r="HU136">
        <v>1.6</v>
      </c>
      <c r="HV136">
        <v>1.2</v>
      </c>
      <c r="HW136">
        <v>1.01</v>
      </c>
      <c r="HX136">
        <v>1.35</v>
      </c>
      <c r="HY136">
        <v>2.96</v>
      </c>
      <c r="HZ136">
        <v>18.04</v>
      </c>
      <c r="IA136">
        <v>15.86</v>
      </c>
      <c r="IB136">
        <v>12.27</v>
      </c>
      <c r="IC136">
        <v>14.13</v>
      </c>
      <c r="ID136">
        <v>13.59</v>
      </c>
      <c r="IE136">
        <v>16.690000000000001</v>
      </c>
      <c r="IF136">
        <v>18.87</v>
      </c>
      <c r="IG136">
        <v>11.4</v>
      </c>
      <c r="IH136">
        <v>14.72</v>
      </c>
      <c r="II136">
        <v>17.3</v>
      </c>
      <c r="IJ136">
        <v>16.489999999999998</v>
      </c>
      <c r="IK136">
        <v>13.55</v>
      </c>
      <c r="IL136">
        <v>17.62</v>
      </c>
      <c r="IM136">
        <v>16.34</v>
      </c>
      <c r="IN136">
        <v>16.100000000000001</v>
      </c>
      <c r="IO136">
        <v>18.170000000000002</v>
      </c>
      <c r="IP136">
        <v>16.88</v>
      </c>
      <c r="IQ136">
        <v>19.7</v>
      </c>
      <c r="IR136">
        <v>18.02</v>
      </c>
      <c r="IS136">
        <v>18.73</v>
      </c>
      <c r="IT136">
        <v>20.23</v>
      </c>
      <c r="IU136">
        <v>18.329999999999998</v>
      </c>
      <c r="IV136">
        <v>18.920000000000002</v>
      </c>
      <c r="IW136">
        <v>17.89</v>
      </c>
      <c r="IX136">
        <v>18.8</v>
      </c>
      <c r="IY136">
        <v>20.11</v>
      </c>
      <c r="IZ136">
        <v>18.77</v>
      </c>
      <c r="JA136">
        <v>16.649999999999999</v>
      </c>
      <c r="JB136">
        <v>18.510000000000002</v>
      </c>
      <c r="JC136">
        <v>23.61</v>
      </c>
      <c r="JD136">
        <v>19.29</v>
      </c>
      <c r="JE136">
        <v>15.41</v>
      </c>
      <c r="JF136">
        <v>18.55</v>
      </c>
      <c r="JG136">
        <v>20.329999999999998</v>
      </c>
      <c r="JH136">
        <v>17.89</v>
      </c>
      <c r="JI136">
        <v>14.08</v>
      </c>
      <c r="JJ136">
        <v>15.37</v>
      </c>
      <c r="JK136">
        <v>14.99</v>
      </c>
      <c r="JL136">
        <v>20.67</v>
      </c>
      <c r="JM136">
        <v>21.18</v>
      </c>
      <c r="JN136">
        <v>12.96</v>
      </c>
      <c r="JO136">
        <v>17.55</v>
      </c>
      <c r="JP136">
        <v>20.079999999999998</v>
      </c>
      <c r="JQ136">
        <v>18.72</v>
      </c>
      <c r="JR136">
        <v>15.39</v>
      </c>
      <c r="JS136">
        <v>20.95</v>
      </c>
      <c r="JT136">
        <v>18.78</v>
      </c>
      <c r="JU136">
        <v>18.21</v>
      </c>
      <c r="JV136">
        <v>20.51</v>
      </c>
      <c r="JW136">
        <v>19.16</v>
      </c>
      <c r="JX136">
        <v>21.73</v>
      </c>
      <c r="JY136">
        <v>21.6</v>
      </c>
      <c r="JZ136">
        <v>20.74</v>
      </c>
      <c r="KA136">
        <v>22.42</v>
      </c>
      <c r="KB136">
        <v>20.48</v>
      </c>
      <c r="KC136">
        <v>21.24</v>
      </c>
      <c r="KD136">
        <v>19.670000000000002</v>
      </c>
      <c r="KE136">
        <v>21.5</v>
      </c>
      <c r="KF136">
        <v>22.84</v>
      </c>
      <c r="KG136">
        <v>20.61</v>
      </c>
      <c r="KH136">
        <v>20.190000000000001</v>
      </c>
      <c r="KI136">
        <v>20.11</v>
      </c>
      <c r="KJ136">
        <v>24.18</v>
      </c>
      <c r="KK136">
        <v>20.420000000000002</v>
      </c>
      <c r="KL136">
        <v>17.98</v>
      </c>
      <c r="KM136">
        <v>19.98</v>
      </c>
    </row>
    <row r="137" spans="1:299" x14ac:dyDescent="0.25">
      <c r="A137">
        <v>135</v>
      </c>
      <c r="B137" s="1">
        <v>44531</v>
      </c>
      <c r="C137">
        <v>1514.52</v>
      </c>
      <c r="D137">
        <v>1506.36</v>
      </c>
      <c r="E137">
        <v>1498.19</v>
      </c>
      <c r="F137">
        <v>1613.45</v>
      </c>
      <c r="G137">
        <v>1457.51</v>
      </c>
      <c r="H137">
        <v>1573.51</v>
      </c>
      <c r="I137">
        <v>1520.61</v>
      </c>
      <c r="J137">
        <v>1427.51</v>
      </c>
      <c r="K137">
        <v>1523.74</v>
      </c>
      <c r="L137">
        <v>1418.32</v>
      </c>
      <c r="M137">
        <v>1434.26</v>
      </c>
      <c r="N137">
        <v>1384.82</v>
      </c>
      <c r="O137">
        <v>1395.35</v>
      </c>
      <c r="P137">
        <v>1319.17</v>
      </c>
      <c r="Q137">
        <v>1434.64</v>
      </c>
      <c r="R137">
        <v>1382.32</v>
      </c>
      <c r="S137">
        <v>1359.69</v>
      </c>
      <c r="T137">
        <v>1348.77</v>
      </c>
      <c r="U137">
        <v>1485.45</v>
      </c>
      <c r="V137">
        <v>1572.22</v>
      </c>
      <c r="W137">
        <v>1465.74</v>
      </c>
      <c r="X137">
        <v>1407.29</v>
      </c>
      <c r="Y137">
        <v>1675.02</v>
      </c>
      <c r="Z137">
        <v>1608.42</v>
      </c>
      <c r="AA137">
        <v>1594.85</v>
      </c>
      <c r="AB137">
        <v>1573.04</v>
      </c>
      <c r="AC137">
        <v>1711.86</v>
      </c>
      <c r="AD137">
        <v>1518.71</v>
      </c>
      <c r="AE137">
        <v>1503.31</v>
      </c>
      <c r="AF137">
        <v>1490.96</v>
      </c>
      <c r="AG137">
        <v>1468.89</v>
      </c>
      <c r="AH137">
        <v>1485.01</v>
      </c>
      <c r="AI137">
        <v>1583.41</v>
      </c>
      <c r="AJ137">
        <v>910.06</v>
      </c>
      <c r="AK137">
        <v>937.92</v>
      </c>
      <c r="AL137">
        <v>907.2</v>
      </c>
      <c r="AM137">
        <v>1018.32</v>
      </c>
      <c r="AN137">
        <v>904.38</v>
      </c>
      <c r="AO137">
        <v>925.78</v>
      </c>
      <c r="AP137">
        <v>949.66</v>
      </c>
      <c r="AQ137">
        <v>879.45</v>
      </c>
      <c r="AR137">
        <v>993.9</v>
      </c>
      <c r="AS137">
        <v>887.8</v>
      </c>
      <c r="AT137">
        <v>887.23</v>
      </c>
      <c r="AU137">
        <v>879.81</v>
      </c>
      <c r="AV137">
        <v>882.05</v>
      </c>
      <c r="AW137">
        <v>827.82</v>
      </c>
      <c r="AX137">
        <v>878.38</v>
      </c>
      <c r="AY137">
        <v>858.04</v>
      </c>
      <c r="AZ137">
        <v>876.71</v>
      </c>
      <c r="BA137">
        <v>882.55</v>
      </c>
      <c r="BB137">
        <v>928.11</v>
      </c>
      <c r="BC137">
        <v>917.68</v>
      </c>
      <c r="BD137">
        <v>921.81</v>
      </c>
      <c r="BE137">
        <v>856.57</v>
      </c>
      <c r="BF137">
        <v>936.23</v>
      </c>
      <c r="BG137">
        <v>912.74</v>
      </c>
      <c r="BH137">
        <v>910.49</v>
      </c>
      <c r="BI137">
        <v>887.56</v>
      </c>
      <c r="BJ137">
        <v>921</v>
      </c>
      <c r="BK137">
        <v>938.87</v>
      </c>
      <c r="BL137">
        <v>926.81</v>
      </c>
      <c r="BM137">
        <v>919.65</v>
      </c>
      <c r="BN137">
        <v>908.81</v>
      </c>
      <c r="BO137">
        <v>905.44</v>
      </c>
      <c r="BP137">
        <v>985.67</v>
      </c>
      <c r="BQ137">
        <v>604.46</v>
      </c>
      <c r="BR137">
        <v>568.44000000000005</v>
      </c>
      <c r="BS137">
        <v>590.99</v>
      </c>
      <c r="BT137">
        <v>595.13</v>
      </c>
      <c r="BU137">
        <v>553.13</v>
      </c>
      <c r="BV137">
        <v>647.73</v>
      </c>
      <c r="BW137">
        <v>570.95000000000005</v>
      </c>
      <c r="BX137">
        <v>548.05999999999995</v>
      </c>
      <c r="BY137">
        <v>529.84</v>
      </c>
      <c r="BZ137">
        <v>530.52</v>
      </c>
      <c r="CA137">
        <v>547.03</v>
      </c>
      <c r="CB137">
        <v>505.01</v>
      </c>
      <c r="CC137">
        <v>513.29999999999995</v>
      </c>
      <c r="CD137">
        <v>491.35</v>
      </c>
      <c r="CE137">
        <v>556.26</v>
      </c>
      <c r="CF137">
        <v>524.28</v>
      </c>
      <c r="CG137">
        <v>482.98</v>
      </c>
      <c r="CH137">
        <v>466.22</v>
      </c>
      <c r="CI137">
        <v>557.34</v>
      </c>
      <c r="CJ137">
        <v>654.54</v>
      </c>
      <c r="CK137">
        <v>543.92999999999995</v>
      </c>
      <c r="CL137">
        <v>550.72</v>
      </c>
      <c r="CM137">
        <v>738.79</v>
      </c>
      <c r="CN137">
        <v>695.68</v>
      </c>
      <c r="CO137">
        <v>684.36</v>
      </c>
      <c r="CP137">
        <v>685.48</v>
      </c>
      <c r="CQ137">
        <v>790.86</v>
      </c>
      <c r="CR137">
        <v>579.84</v>
      </c>
      <c r="CS137">
        <v>576.5</v>
      </c>
      <c r="CT137">
        <v>571.30999999999995</v>
      </c>
      <c r="CU137">
        <v>560.08000000000004</v>
      </c>
      <c r="CV137">
        <v>579.57000000000005</v>
      </c>
      <c r="CW137">
        <v>597.74</v>
      </c>
      <c r="CX137">
        <v>758</v>
      </c>
      <c r="CY137">
        <v>750.57</v>
      </c>
      <c r="CZ137">
        <v>835.44</v>
      </c>
      <c r="DA137">
        <v>856.35</v>
      </c>
      <c r="DB137">
        <v>713.58</v>
      </c>
      <c r="DC137">
        <v>653.52</v>
      </c>
      <c r="DD137">
        <v>729.04</v>
      </c>
      <c r="DE137">
        <v>693.32</v>
      </c>
      <c r="DF137">
        <v>801.19</v>
      </c>
      <c r="DG137">
        <v>766.07</v>
      </c>
      <c r="DH137">
        <v>755.61</v>
      </c>
      <c r="DI137">
        <v>920.21</v>
      </c>
      <c r="DJ137">
        <v>806.01</v>
      </c>
      <c r="DK137">
        <v>664.91</v>
      </c>
      <c r="DL137">
        <v>793.24</v>
      </c>
      <c r="DM137">
        <v>739.08</v>
      </c>
      <c r="DN137">
        <v>679.26</v>
      </c>
      <c r="DO137">
        <v>716.6</v>
      </c>
      <c r="DP137">
        <v>786.23</v>
      </c>
      <c r="DQ137">
        <v>752.79</v>
      </c>
      <c r="DR137">
        <v>806.66</v>
      </c>
      <c r="DS137">
        <v>780.71</v>
      </c>
      <c r="DT137">
        <v>763.48</v>
      </c>
      <c r="DU137">
        <v>726.48</v>
      </c>
      <c r="DV137">
        <v>762.67</v>
      </c>
      <c r="DW137">
        <v>752.29</v>
      </c>
      <c r="DX137">
        <v>927.06</v>
      </c>
      <c r="DY137">
        <v>689.34</v>
      </c>
      <c r="DZ137">
        <v>767.43</v>
      </c>
      <c r="EA137">
        <v>701.25</v>
      </c>
      <c r="EB137">
        <v>838.02</v>
      </c>
      <c r="EC137">
        <v>784.48</v>
      </c>
      <c r="ED137">
        <v>699.27</v>
      </c>
      <c r="EE137">
        <v>689.37</v>
      </c>
      <c r="EF137">
        <v>693.23</v>
      </c>
      <c r="EG137">
        <v>690.62</v>
      </c>
      <c r="EH137">
        <v>739.9</v>
      </c>
      <c r="EI137">
        <v>667.75</v>
      </c>
      <c r="EJ137">
        <v>609.25</v>
      </c>
      <c r="EK137">
        <v>706.77</v>
      </c>
      <c r="EL137">
        <v>605.41999999999996</v>
      </c>
      <c r="EM137">
        <v>777.79</v>
      </c>
      <c r="EN137">
        <v>685.12</v>
      </c>
      <c r="EO137">
        <v>610.52</v>
      </c>
      <c r="EP137">
        <v>796.83</v>
      </c>
      <c r="EQ137">
        <v>710.22</v>
      </c>
      <c r="ER137">
        <v>584.54</v>
      </c>
      <c r="ES137">
        <v>698.46</v>
      </c>
      <c r="ET137">
        <v>639.57000000000005</v>
      </c>
      <c r="EU137">
        <v>649.05999999999995</v>
      </c>
      <c r="EV137">
        <v>659.06</v>
      </c>
      <c r="EW137">
        <v>749.8</v>
      </c>
      <c r="EX137">
        <v>696.42</v>
      </c>
      <c r="EY137">
        <v>774.06</v>
      </c>
      <c r="EZ137">
        <v>681.85</v>
      </c>
      <c r="FA137">
        <v>659.95</v>
      </c>
      <c r="FB137">
        <v>671.55</v>
      </c>
      <c r="FC137">
        <v>675.87</v>
      </c>
      <c r="FD137">
        <v>694.35</v>
      </c>
      <c r="FE137">
        <v>764.55</v>
      </c>
      <c r="FF137">
        <v>606.39</v>
      </c>
      <c r="FG137">
        <v>706.27</v>
      </c>
      <c r="FH137">
        <v>636.55999999999995</v>
      </c>
      <c r="FI137">
        <v>794.81</v>
      </c>
      <c r="FJ137">
        <v>700.5</v>
      </c>
      <c r="FK137">
        <v>653.54</v>
      </c>
      <c r="FL137">
        <v>953.79</v>
      </c>
      <c r="FM137">
        <v>916.14</v>
      </c>
      <c r="FN137">
        <v>1350.38</v>
      </c>
      <c r="FO137">
        <v>1225.58</v>
      </c>
      <c r="FP137">
        <v>834.23</v>
      </c>
      <c r="FQ137">
        <v>791.48</v>
      </c>
      <c r="FR137">
        <v>794.33</v>
      </c>
      <c r="FS137">
        <v>949.2</v>
      </c>
      <c r="FT137">
        <v>951.91</v>
      </c>
      <c r="FU137">
        <v>1026.01</v>
      </c>
      <c r="FV137">
        <v>1354.52</v>
      </c>
      <c r="FW137">
        <v>1330.1</v>
      </c>
      <c r="FX137">
        <v>1162.3900000000001</v>
      </c>
      <c r="FY137">
        <v>914.25</v>
      </c>
      <c r="FZ137">
        <v>1086.19</v>
      </c>
      <c r="GA137">
        <v>1047.1600000000001</v>
      </c>
      <c r="GB137">
        <v>771</v>
      </c>
      <c r="GC137">
        <v>938.02</v>
      </c>
      <c r="GD137">
        <v>911.06</v>
      </c>
      <c r="GE137">
        <v>913.72</v>
      </c>
      <c r="GF137">
        <v>936.04</v>
      </c>
      <c r="GG137">
        <v>1061.9100000000001</v>
      </c>
      <c r="GH137">
        <v>1010.14</v>
      </c>
      <c r="GI137">
        <v>880.52</v>
      </c>
      <c r="GJ137">
        <v>1001.02</v>
      </c>
      <c r="GK137">
        <v>913.43</v>
      </c>
      <c r="GL137">
        <v>1315.75</v>
      </c>
      <c r="GM137">
        <v>938.86</v>
      </c>
      <c r="GN137">
        <v>951.75</v>
      </c>
      <c r="GO137">
        <v>879.18</v>
      </c>
      <c r="GP137">
        <v>960.03</v>
      </c>
      <c r="GQ137">
        <v>1052.83</v>
      </c>
      <c r="GR137">
        <v>839.43</v>
      </c>
      <c r="GS137">
        <v>0.52</v>
      </c>
      <c r="GT137">
        <v>0.81</v>
      </c>
      <c r="GU137">
        <v>0.19</v>
      </c>
      <c r="GV137">
        <v>1.1000000000000001</v>
      </c>
      <c r="GW137">
        <v>1.1000000000000001</v>
      </c>
      <c r="GX137">
        <v>0.62</v>
      </c>
      <c r="GY137">
        <v>0.54</v>
      </c>
      <c r="GZ137">
        <v>1.1100000000000001</v>
      </c>
      <c r="HA137">
        <v>1.61</v>
      </c>
      <c r="HB137">
        <v>0.66</v>
      </c>
      <c r="HC137">
        <v>1.35</v>
      </c>
      <c r="HD137">
        <v>0.66</v>
      </c>
      <c r="HE137">
        <v>0.32</v>
      </c>
      <c r="HF137">
        <v>0.38</v>
      </c>
      <c r="HG137">
        <v>0.46</v>
      </c>
      <c r="HH137">
        <v>0.54</v>
      </c>
      <c r="HI137">
        <v>0.66</v>
      </c>
      <c r="HJ137">
        <v>0.56000000000000005</v>
      </c>
      <c r="HK137">
        <v>0.68</v>
      </c>
      <c r="HL137">
        <v>0.32</v>
      </c>
      <c r="HM137">
        <v>0.05</v>
      </c>
      <c r="HN137">
        <v>1.32</v>
      </c>
      <c r="HO137">
        <v>0.42</v>
      </c>
      <c r="HP137">
        <v>0.36</v>
      </c>
      <c r="HQ137">
        <v>0.53</v>
      </c>
      <c r="HR137">
        <v>0.64</v>
      </c>
      <c r="HS137">
        <v>0.12</v>
      </c>
      <c r="HT137">
        <v>0.8</v>
      </c>
      <c r="HU137">
        <v>0.61</v>
      </c>
      <c r="HV137">
        <v>0.69</v>
      </c>
      <c r="HW137">
        <v>0.38</v>
      </c>
      <c r="HX137">
        <v>0.59</v>
      </c>
      <c r="HY137">
        <v>0.87</v>
      </c>
      <c r="HZ137">
        <v>18.649999999999999</v>
      </c>
      <c r="IA137">
        <v>16.8</v>
      </c>
      <c r="IB137">
        <v>12.48</v>
      </c>
      <c r="IC137">
        <v>15.39</v>
      </c>
      <c r="ID137">
        <v>14.84</v>
      </c>
      <c r="IE137">
        <v>17.41</v>
      </c>
      <c r="IF137">
        <v>19.510000000000002</v>
      </c>
      <c r="IG137">
        <v>12.63</v>
      </c>
      <c r="IH137">
        <v>16.559999999999999</v>
      </c>
      <c r="II137">
        <v>18.07</v>
      </c>
      <c r="IJ137">
        <v>18.059999999999999</v>
      </c>
      <c r="IK137">
        <v>14.3</v>
      </c>
      <c r="IL137">
        <v>18</v>
      </c>
      <c r="IM137">
        <v>16.78</v>
      </c>
      <c r="IN137">
        <v>16.64</v>
      </c>
      <c r="IO137">
        <v>18.809999999999999</v>
      </c>
      <c r="IP137">
        <v>17.649999999999999</v>
      </c>
      <c r="IQ137">
        <v>20.37</v>
      </c>
      <c r="IR137">
        <v>18.829999999999998</v>
      </c>
      <c r="IS137">
        <v>19.11</v>
      </c>
      <c r="IT137">
        <v>20.29</v>
      </c>
      <c r="IU137">
        <v>19.89</v>
      </c>
      <c r="IV137">
        <v>19.420000000000002</v>
      </c>
      <c r="IW137">
        <v>18.32</v>
      </c>
      <c r="IX137">
        <v>19.43</v>
      </c>
      <c r="IY137">
        <v>20.88</v>
      </c>
      <c r="IZ137">
        <v>18.91</v>
      </c>
      <c r="JA137">
        <v>17.579999999999998</v>
      </c>
      <c r="JB137">
        <v>19.23</v>
      </c>
      <c r="JC137">
        <v>24.47</v>
      </c>
      <c r="JD137">
        <v>19.739999999999998</v>
      </c>
      <c r="JE137">
        <v>16.09</v>
      </c>
      <c r="JF137">
        <v>19.579999999999998</v>
      </c>
      <c r="JG137">
        <v>18.649999999999999</v>
      </c>
      <c r="JH137">
        <v>16.8</v>
      </c>
      <c r="JI137">
        <v>12.48</v>
      </c>
      <c r="JJ137">
        <v>15.39</v>
      </c>
      <c r="JK137">
        <v>14.84</v>
      </c>
      <c r="JL137">
        <v>17.41</v>
      </c>
      <c r="JM137">
        <v>19.510000000000002</v>
      </c>
      <c r="JN137">
        <v>12.63</v>
      </c>
      <c r="JO137">
        <v>16.559999999999999</v>
      </c>
      <c r="JP137">
        <v>18.07</v>
      </c>
      <c r="JQ137">
        <v>18.059999999999999</v>
      </c>
      <c r="JR137">
        <v>14.3</v>
      </c>
      <c r="JS137">
        <v>18</v>
      </c>
      <c r="JT137">
        <v>16.78</v>
      </c>
      <c r="JU137">
        <v>16.64</v>
      </c>
      <c r="JV137">
        <v>18.809999999999999</v>
      </c>
      <c r="JW137">
        <v>17.649999999999999</v>
      </c>
      <c r="JX137">
        <v>20.37</v>
      </c>
      <c r="JY137">
        <v>18.829999999999998</v>
      </c>
      <c r="JZ137">
        <v>19.11</v>
      </c>
      <c r="KA137">
        <v>20.29</v>
      </c>
      <c r="KB137">
        <v>19.89</v>
      </c>
      <c r="KC137">
        <v>19.420000000000002</v>
      </c>
      <c r="KD137">
        <v>18.32</v>
      </c>
      <c r="KE137">
        <v>19.43</v>
      </c>
      <c r="KF137">
        <v>20.88</v>
      </c>
      <c r="KG137">
        <v>18.91</v>
      </c>
      <c r="KH137">
        <v>17.579999999999998</v>
      </c>
      <c r="KI137">
        <v>19.23</v>
      </c>
      <c r="KJ137">
        <v>24.47</v>
      </c>
      <c r="KK137">
        <v>19.739999999999998</v>
      </c>
      <c r="KL137">
        <v>16.09</v>
      </c>
      <c r="KM137">
        <v>19.579999999999998</v>
      </c>
    </row>
    <row r="138" spans="1:299" x14ac:dyDescent="0.25">
      <c r="A138">
        <v>136</v>
      </c>
      <c r="B138" s="1">
        <v>44562</v>
      </c>
      <c r="C138">
        <v>1525.48</v>
      </c>
      <c r="D138">
        <v>1525.1</v>
      </c>
      <c r="E138">
        <v>1514.02</v>
      </c>
      <c r="F138">
        <v>1629.39</v>
      </c>
      <c r="G138">
        <v>1475.32</v>
      </c>
      <c r="H138">
        <v>1580.41</v>
      </c>
      <c r="I138">
        <v>1535.76</v>
      </c>
      <c r="J138">
        <v>1437.4</v>
      </c>
      <c r="K138">
        <v>1586.89</v>
      </c>
      <c r="L138">
        <v>1433.2</v>
      </c>
      <c r="M138">
        <v>1443.88</v>
      </c>
      <c r="N138">
        <v>1431.1</v>
      </c>
      <c r="O138">
        <v>1417.43</v>
      </c>
      <c r="P138">
        <v>1337.76</v>
      </c>
      <c r="Q138">
        <v>1446.06</v>
      </c>
      <c r="R138">
        <v>1385.31</v>
      </c>
      <c r="S138">
        <v>1418.11</v>
      </c>
      <c r="T138">
        <v>1353.33</v>
      </c>
      <c r="U138">
        <v>1493.44</v>
      </c>
      <c r="V138">
        <v>1579.8</v>
      </c>
      <c r="W138">
        <v>1472.82</v>
      </c>
      <c r="X138">
        <v>1422.25</v>
      </c>
      <c r="Y138">
        <v>1683.89</v>
      </c>
      <c r="Z138">
        <v>1615.19</v>
      </c>
      <c r="AA138">
        <v>1599.93</v>
      </c>
      <c r="AB138">
        <v>1576.24</v>
      </c>
      <c r="AC138">
        <v>1719.18</v>
      </c>
      <c r="AD138">
        <v>1524.77</v>
      </c>
      <c r="AE138">
        <v>1515.22</v>
      </c>
      <c r="AF138">
        <v>1501.78</v>
      </c>
      <c r="AG138">
        <v>1478.76</v>
      </c>
      <c r="AH138">
        <v>1504.06</v>
      </c>
      <c r="AI138">
        <v>1588.86</v>
      </c>
      <c r="AJ138">
        <v>915.79</v>
      </c>
      <c r="AK138">
        <v>950.64</v>
      </c>
      <c r="AL138">
        <v>922.99</v>
      </c>
      <c r="AM138">
        <v>1022.6</v>
      </c>
      <c r="AN138">
        <v>917.65</v>
      </c>
      <c r="AO138">
        <v>929.95</v>
      </c>
      <c r="AP138">
        <v>964.8</v>
      </c>
      <c r="AQ138">
        <v>882.4</v>
      </c>
      <c r="AR138">
        <v>1010.01</v>
      </c>
      <c r="AS138">
        <v>890.86</v>
      </c>
      <c r="AT138">
        <v>897.12</v>
      </c>
      <c r="AU138">
        <v>845.6</v>
      </c>
      <c r="AV138">
        <v>893.32</v>
      </c>
      <c r="AW138">
        <v>831.25</v>
      </c>
      <c r="AX138">
        <v>887.77</v>
      </c>
      <c r="AY138">
        <v>861.03</v>
      </c>
      <c r="AZ138">
        <v>887.55</v>
      </c>
      <c r="BA138">
        <v>873.72</v>
      </c>
      <c r="BB138">
        <v>927.75</v>
      </c>
      <c r="BC138">
        <v>924.8</v>
      </c>
      <c r="BD138">
        <v>927.39</v>
      </c>
      <c r="BE138">
        <v>869.97</v>
      </c>
      <c r="BF138">
        <v>945.29</v>
      </c>
      <c r="BG138">
        <v>919.51</v>
      </c>
      <c r="BH138">
        <v>911.41</v>
      </c>
      <c r="BI138">
        <v>890.61</v>
      </c>
      <c r="BJ138">
        <v>924.9</v>
      </c>
      <c r="BK138">
        <v>933.33</v>
      </c>
      <c r="BL138">
        <v>935.63</v>
      </c>
      <c r="BM138">
        <v>930.47</v>
      </c>
      <c r="BN138">
        <v>918.68</v>
      </c>
      <c r="BO138">
        <v>913.98</v>
      </c>
      <c r="BP138">
        <v>992.14</v>
      </c>
      <c r="BQ138">
        <v>609.69000000000005</v>
      </c>
      <c r="BR138">
        <v>574.46</v>
      </c>
      <c r="BS138">
        <v>591.03</v>
      </c>
      <c r="BT138">
        <v>606.79</v>
      </c>
      <c r="BU138">
        <v>557.66999999999996</v>
      </c>
      <c r="BV138">
        <v>650.46</v>
      </c>
      <c r="BW138">
        <v>570.96</v>
      </c>
      <c r="BX138">
        <v>555</v>
      </c>
      <c r="BY138">
        <v>576.88</v>
      </c>
      <c r="BZ138">
        <v>542.34</v>
      </c>
      <c r="CA138">
        <v>546.76</v>
      </c>
      <c r="CB138">
        <v>585.5</v>
      </c>
      <c r="CC138">
        <v>524.11</v>
      </c>
      <c r="CD138">
        <v>506.51</v>
      </c>
      <c r="CE138">
        <v>558.29</v>
      </c>
      <c r="CF138">
        <v>524.28</v>
      </c>
      <c r="CG138">
        <v>530.55999999999995</v>
      </c>
      <c r="CH138">
        <v>479.61</v>
      </c>
      <c r="CI138">
        <v>565.69000000000005</v>
      </c>
      <c r="CJ138">
        <v>655</v>
      </c>
      <c r="CK138">
        <v>545.42999999999995</v>
      </c>
      <c r="CL138">
        <v>552.28</v>
      </c>
      <c r="CM138">
        <v>738.6</v>
      </c>
      <c r="CN138">
        <v>695.68</v>
      </c>
      <c r="CO138">
        <v>688.52</v>
      </c>
      <c r="CP138">
        <v>685.63</v>
      </c>
      <c r="CQ138">
        <v>794.28</v>
      </c>
      <c r="CR138">
        <v>591.44000000000005</v>
      </c>
      <c r="CS138">
        <v>579.59</v>
      </c>
      <c r="CT138">
        <v>571.30999999999995</v>
      </c>
      <c r="CU138">
        <v>560.08000000000004</v>
      </c>
      <c r="CV138">
        <v>590.08000000000004</v>
      </c>
      <c r="CW138">
        <v>596.72</v>
      </c>
      <c r="CX138">
        <v>763.46</v>
      </c>
      <c r="CY138">
        <v>759.88</v>
      </c>
      <c r="CZ138">
        <v>844.3</v>
      </c>
      <c r="DA138">
        <v>864.82</v>
      </c>
      <c r="DB138">
        <v>722.28</v>
      </c>
      <c r="DC138">
        <v>656.4</v>
      </c>
      <c r="DD138">
        <v>736.33</v>
      </c>
      <c r="DE138">
        <v>698.1</v>
      </c>
      <c r="DF138">
        <v>834.36</v>
      </c>
      <c r="DG138">
        <v>774.11</v>
      </c>
      <c r="DH138">
        <v>760.67</v>
      </c>
      <c r="DI138">
        <v>950.95</v>
      </c>
      <c r="DJ138">
        <v>818.75</v>
      </c>
      <c r="DK138">
        <v>674.28</v>
      </c>
      <c r="DL138">
        <v>799.58</v>
      </c>
      <c r="DM138">
        <v>740.71</v>
      </c>
      <c r="DN138">
        <v>708.47</v>
      </c>
      <c r="DO138">
        <v>719.03</v>
      </c>
      <c r="DP138">
        <v>790.48</v>
      </c>
      <c r="DQ138">
        <v>756.41</v>
      </c>
      <c r="DR138">
        <v>810.54</v>
      </c>
      <c r="DS138">
        <v>788.98</v>
      </c>
      <c r="DT138">
        <v>767.53</v>
      </c>
      <c r="DU138">
        <v>729.53</v>
      </c>
      <c r="DV138">
        <v>765.11</v>
      </c>
      <c r="DW138">
        <v>753.79</v>
      </c>
      <c r="DX138">
        <v>931.04</v>
      </c>
      <c r="DY138">
        <v>692.1</v>
      </c>
      <c r="DZ138">
        <v>773.49</v>
      </c>
      <c r="EA138">
        <v>706.37</v>
      </c>
      <c r="EB138">
        <v>843.63</v>
      </c>
      <c r="EC138">
        <v>794.52</v>
      </c>
      <c r="ED138">
        <v>701.65</v>
      </c>
      <c r="EE138">
        <v>693.71</v>
      </c>
      <c r="EF138">
        <v>702.66</v>
      </c>
      <c r="EG138">
        <v>702.63</v>
      </c>
      <c r="EH138">
        <v>743</v>
      </c>
      <c r="EI138">
        <v>677.56</v>
      </c>
      <c r="EJ138">
        <v>612</v>
      </c>
      <c r="EK138">
        <v>718.01</v>
      </c>
      <c r="EL138">
        <v>607.48</v>
      </c>
      <c r="EM138">
        <v>790.39</v>
      </c>
      <c r="EN138">
        <v>687.45</v>
      </c>
      <c r="EO138">
        <v>617.29</v>
      </c>
      <c r="EP138">
        <v>765.83</v>
      </c>
      <c r="EQ138">
        <v>719.31</v>
      </c>
      <c r="ER138">
        <v>586.94000000000005</v>
      </c>
      <c r="ES138">
        <v>705.94</v>
      </c>
      <c r="ET138">
        <v>641.80999999999995</v>
      </c>
      <c r="EU138">
        <v>657.11</v>
      </c>
      <c r="EV138">
        <v>652.47</v>
      </c>
      <c r="EW138">
        <v>749.5</v>
      </c>
      <c r="EX138">
        <v>701.85</v>
      </c>
      <c r="EY138">
        <v>778.78</v>
      </c>
      <c r="EZ138">
        <v>692.49</v>
      </c>
      <c r="FA138">
        <v>666.35</v>
      </c>
      <c r="FB138">
        <v>676.52</v>
      </c>
      <c r="FC138">
        <v>676.54</v>
      </c>
      <c r="FD138">
        <v>696.71</v>
      </c>
      <c r="FE138">
        <v>767.76</v>
      </c>
      <c r="FF138">
        <v>602.80999999999995</v>
      </c>
      <c r="FG138">
        <v>712.98</v>
      </c>
      <c r="FH138">
        <v>644.07000000000005</v>
      </c>
      <c r="FI138">
        <v>803.47</v>
      </c>
      <c r="FJ138">
        <v>707.08</v>
      </c>
      <c r="FK138">
        <v>657.85</v>
      </c>
      <c r="FL138">
        <v>962.09</v>
      </c>
      <c r="FM138">
        <v>925.85</v>
      </c>
      <c r="FN138">
        <v>1350.52</v>
      </c>
      <c r="FO138">
        <v>1249.5999999999999</v>
      </c>
      <c r="FP138">
        <v>841.07</v>
      </c>
      <c r="FQ138">
        <v>794.8</v>
      </c>
      <c r="FR138">
        <v>794.33</v>
      </c>
      <c r="FS138">
        <v>961.25</v>
      </c>
      <c r="FT138">
        <v>1036.44</v>
      </c>
      <c r="FU138">
        <v>1048.8900000000001</v>
      </c>
      <c r="FV138">
        <v>1353.84</v>
      </c>
      <c r="FW138">
        <v>1542.12</v>
      </c>
      <c r="FX138">
        <v>1186.9100000000001</v>
      </c>
      <c r="FY138">
        <v>942.4</v>
      </c>
      <c r="FZ138">
        <v>1090.0999999999999</v>
      </c>
      <c r="GA138">
        <v>1047.1600000000001</v>
      </c>
      <c r="GB138">
        <v>846.95</v>
      </c>
      <c r="GC138">
        <v>964.94</v>
      </c>
      <c r="GD138">
        <v>924.72</v>
      </c>
      <c r="GE138">
        <v>914.36</v>
      </c>
      <c r="GF138">
        <v>938.57</v>
      </c>
      <c r="GG138">
        <v>1064.8800000000001</v>
      </c>
      <c r="GH138">
        <v>1009.83</v>
      </c>
      <c r="GI138">
        <v>880.52</v>
      </c>
      <c r="GJ138">
        <v>1007.12</v>
      </c>
      <c r="GK138">
        <v>913.61</v>
      </c>
      <c r="GL138">
        <v>1321.41</v>
      </c>
      <c r="GM138">
        <v>957.64</v>
      </c>
      <c r="GN138">
        <v>956.89</v>
      </c>
      <c r="GO138">
        <v>879.18</v>
      </c>
      <c r="GP138">
        <v>960.03</v>
      </c>
      <c r="GQ138">
        <v>1071.8900000000001</v>
      </c>
      <c r="GR138">
        <v>838.01</v>
      </c>
      <c r="GS138">
        <v>0.72</v>
      </c>
      <c r="GT138">
        <v>1.24</v>
      </c>
      <c r="GU138">
        <v>1.06</v>
      </c>
      <c r="GV138">
        <v>0.99</v>
      </c>
      <c r="GW138">
        <v>1.22</v>
      </c>
      <c r="GX138">
        <v>0.44</v>
      </c>
      <c r="GY138">
        <v>1</v>
      </c>
      <c r="GZ138">
        <v>0.69</v>
      </c>
      <c r="HA138">
        <v>4.1399999999999997</v>
      </c>
      <c r="HB138">
        <v>1.05</v>
      </c>
      <c r="HC138">
        <v>0.67</v>
      </c>
      <c r="HD138">
        <v>3.34</v>
      </c>
      <c r="HE138">
        <v>1.58</v>
      </c>
      <c r="HF138">
        <v>1.41</v>
      </c>
      <c r="HG138">
        <v>0.8</v>
      </c>
      <c r="HH138">
        <v>0.22</v>
      </c>
      <c r="HI138">
        <v>4.3</v>
      </c>
      <c r="HJ138">
        <v>0.34</v>
      </c>
      <c r="HK138">
        <v>0.54</v>
      </c>
      <c r="HL138">
        <v>0.48</v>
      </c>
      <c r="HM138">
        <v>0.48</v>
      </c>
      <c r="HN138">
        <v>1.06</v>
      </c>
      <c r="HO138">
        <v>0.53</v>
      </c>
      <c r="HP138">
        <v>0.42</v>
      </c>
      <c r="HQ138">
        <v>0.32</v>
      </c>
      <c r="HR138">
        <v>0.2</v>
      </c>
      <c r="HS138">
        <v>0.43</v>
      </c>
      <c r="HT138">
        <v>0.4</v>
      </c>
      <c r="HU138">
        <v>0.79</v>
      </c>
      <c r="HV138">
        <v>0.73</v>
      </c>
      <c r="HW138">
        <v>0.67</v>
      </c>
      <c r="HX138">
        <v>1.28</v>
      </c>
      <c r="HY138">
        <v>0.34</v>
      </c>
      <c r="HZ138">
        <v>0.72</v>
      </c>
      <c r="IA138">
        <v>1.24</v>
      </c>
      <c r="IB138">
        <v>1.06</v>
      </c>
      <c r="IC138">
        <v>0.99</v>
      </c>
      <c r="ID138">
        <v>1.22</v>
      </c>
      <c r="IE138">
        <v>0.44</v>
      </c>
      <c r="IF138">
        <v>1</v>
      </c>
      <c r="IG138">
        <v>0.69</v>
      </c>
      <c r="IH138">
        <v>4.1399999999999997</v>
      </c>
      <c r="II138">
        <v>1.05</v>
      </c>
      <c r="IJ138">
        <v>0.67</v>
      </c>
      <c r="IK138">
        <v>3.34</v>
      </c>
      <c r="IL138">
        <v>1.58</v>
      </c>
      <c r="IM138">
        <v>1.41</v>
      </c>
      <c r="IN138">
        <v>0.8</v>
      </c>
      <c r="IO138">
        <v>0.22</v>
      </c>
      <c r="IP138">
        <v>4.3</v>
      </c>
      <c r="IQ138">
        <v>0.34</v>
      </c>
      <c r="IR138">
        <v>0.54</v>
      </c>
      <c r="IS138">
        <v>0.48</v>
      </c>
      <c r="IT138">
        <v>0.48</v>
      </c>
      <c r="IU138">
        <v>1.06</v>
      </c>
      <c r="IV138">
        <v>0.53</v>
      </c>
      <c r="IW138">
        <v>0.42</v>
      </c>
      <c r="IX138">
        <v>0.32</v>
      </c>
      <c r="IY138">
        <v>0.2</v>
      </c>
      <c r="IZ138">
        <v>0.43</v>
      </c>
      <c r="JA138">
        <v>0.4</v>
      </c>
      <c r="JB138">
        <v>0.79</v>
      </c>
      <c r="JC138">
        <v>0.73</v>
      </c>
      <c r="JD138">
        <v>0.67</v>
      </c>
      <c r="JE138">
        <v>1.28</v>
      </c>
      <c r="JF138">
        <v>0.34</v>
      </c>
      <c r="JG138">
        <v>17.170000000000002</v>
      </c>
      <c r="JH138">
        <v>16.760000000000002</v>
      </c>
      <c r="JI138">
        <v>13.34</v>
      </c>
      <c r="JJ138">
        <v>15.26</v>
      </c>
      <c r="JK138">
        <v>15.25</v>
      </c>
      <c r="JL138">
        <v>16.25</v>
      </c>
      <c r="JM138">
        <v>18.64</v>
      </c>
      <c r="JN138">
        <v>12.47</v>
      </c>
      <c r="JO138">
        <v>19.760000000000002</v>
      </c>
      <c r="JP138">
        <v>16.61</v>
      </c>
      <c r="JQ138">
        <v>15.42</v>
      </c>
      <c r="JR138">
        <v>13.21</v>
      </c>
      <c r="JS138">
        <v>17.579999999999998</v>
      </c>
      <c r="JT138">
        <v>15.38</v>
      </c>
      <c r="JU138">
        <v>15.4</v>
      </c>
      <c r="JV138">
        <v>17.440000000000001</v>
      </c>
      <c r="JW138">
        <v>18.899999999999999</v>
      </c>
      <c r="JX138">
        <v>16.920000000000002</v>
      </c>
      <c r="JY138">
        <v>16.88</v>
      </c>
      <c r="JZ138">
        <v>17.27</v>
      </c>
      <c r="KA138">
        <v>16.21</v>
      </c>
      <c r="KB138">
        <v>19.489999999999998</v>
      </c>
      <c r="KC138">
        <v>19.48</v>
      </c>
      <c r="KD138">
        <v>16.829999999999998</v>
      </c>
      <c r="KE138">
        <v>17.649999999999999</v>
      </c>
      <c r="KF138">
        <v>17.82</v>
      </c>
      <c r="KG138">
        <v>18.79</v>
      </c>
      <c r="KH138">
        <v>16.18</v>
      </c>
      <c r="KI138">
        <v>18.3</v>
      </c>
      <c r="KJ138">
        <v>22.98</v>
      </c>
      <c r="KK138">
        <v>18.5</v>
      </c>
      <c r="KL138">
        <v>15.7</v>
      </c>
      <c r="KM138">
        <v>18.649999999999999</v>
      </c>
    </row>
    <row r="139" spans="1:299" x14ac:dyDescent="0.25">
      <c r="A139">
        <v>137</v>
      </c>
      <c r="B139" s="1">
        <v>44593</v>
      </c>
      <c r="C139">
        <v>1533.96</v>
      </c>
      <c r="D139">
        <v>1536.33</v>
      </c>
      <c r="E139">
        <v>1523.02</v>
      </c>
      <c r="F139">
        <v>1632.71</v>
      </c>
      <c r="G139">
        <v>1479.37</v>
      </c>
      <c r="H139">
        <v>1587.48</v>
      </c>
      <c r="I139">
        <v>1542.66</v>
      </c>
      <c r="J139">
        <v>1507.91</v>
      </c>
      <c r="K139">
        <v>1601.82</v>
      </c>
      <c r="L139">
        <v>1441.22</v>
      </c>
      <c r="M139">
        <v>1460.89</v>
      </c>
      <c r="N139">
        <v>1432.75</v>
      </c>
      <c r="O139">
        <v>1421.78</v>
      </c>
      <c r="P139">
        <v>1351.86</v>
      </c>
      <c r="Q139">
        <v>1450.63</v>
      </c>
      <c r="R139">
        <v>1396.58</v>
      </c>
      <c r="S139">
        <v>1422.11</v>
      </c>
      <c r="T139">
        <v>1371.11</v>
      </c>
      <c r="U139">
        <v>1497.74</v>
      </c>
      <c r="V139">
        <v>1588.16</v>
      </c>
      <c r="W139">
        <v>1484.8</v>
      </c>
      <c r="X139">
        <v>1426.13</v>
      </c>
      <c r="Y139">
        <v>1689.48</v>
      </c>
      <c r="Z139">
        <v>1622.83</v>
      </c>
      <c r="AA139">
        <v>1608.41</v>
      </c>
      <c r="AB139">
        <v>1589.84</v>
      </c>
      <c r="AC139">
        <v>1725.77</v>
      </c>
      <c r="AD139">
        <v>1526.46</v>
      </c>
      <c r="AE139">
        <v>1523.16</v>
      </c>
      <c r="AF139">
        <v>1508.52</v>
      </c>
      <c r="AG139">
        <v>1484.14</v>
      </c>
      <c r="AH139">
        <v>1509.83</v>
      </c>
      <c r="AI139">
        <v>1604.06</v>
      </c>
      <c r="AJ139">
        <v>922.86</v>
      </c>
      <c r="AK139">
        <v>955.63</v>
      </c>
      <c r="AL139">
        <v>921.49</v>
      </c>
      <c r="AM139">
        <v>1025.92</v>
      </c>
      <c r="AN139">
        <v>914.81</v>
      </c>
      <c r="AO139">
        <v>937.02</v>
      </c>
      <c r="AP139">
        <v>972.84</v>
      </c>
      <c r="AQ139">
        <v>897.35</v>
      </c>
      <c r="AR139">
        <v>1019.25</v>
      </c>
      <c r="AS139">
        <v>896.78</v>
      </c>
      <c r="AT139">
        <v>904.08</v>
      </c>
      <c r="AU139">
        <v>845.4</v>
      </c>
      <c r="AV139">
        <v>897.67</v>
      </c>
      <c r="AW139">
        <v>845.35</v>
      </c>
      <c r="AX139">
        <v>888.84</v>
      </c>
      <c r="AY139">
        <v>872.3</v>
      </c>
      <c r="AZ139">
        <v>891.55</v>
      </c>
      <c r="BA139">
        <v>877.48</v>
      </c>
      <c r="BB139">
        <v>932.05</v>
      </c>
      <c r="BC139">
        <v>932.71</v>
      </c>
      <c r="BD139">
        <v>939.37</v>
      </c>
      <c r="BE139">
        <v>873.84</v>
      </c>
      <c r="BF139">
        <v>948.13</v>
      </c>
      <c r="BG139">
        <v>927.31</v>
      </c>
      <c r="BH139">
        <v>919.79</v>
      </c>
      <c r="BI139">
        <v>904</v>
      </c>
      <c r="BJ139">
        <v>931.49</v>
      </c>
      <c r="BK139">
        <v>935.02</v>
      </c>
      <c r="BL139">
        <v>943.34</v>
      </c>
      <c r="BM139">
        <v>937.21</v>
      </c>
      <c r="BN139">
        <v>924.06</v>
      </c>
      <c r="BO139">
        <v>919.75</v>
      </c>
      <c r="BP139">
        <v>1006.32</v>
      </c>
      <c r="BQ139">
        <v>611.1</v>
      </c>
      <c r="BR139">
        <v>580.70000000000005</v>
      </c>
      <c r="BS139">
        <v>601.53</v>
      </c>
      <c r="BT139">
        <v>606.79</v>
      </c>
      <c r="BU139">
        <v>564.55999999999995</v>
      </c>
      <c r="BV139">
        <v>650.46</v>
      </c>
      <c r="BW139">
        <v>569.82000000000005</v>
      </c>
      <c r="BX139">
        <v>610.55999999999995</v>
      </c>
      <c r="BY139">
        <v>582.57000000000005</v>
      </c>
      <c r="BZ139">
        <v>544.44000000000005</v>
      </c>
      <c r="CA139">
        <v>556.80999999999995</v>
      </c>
      <c r="CB139">
        <v>587.35</v>
      </c>
      <c r="CC139">
        <v>524.11</v>
      </c>
      <c r="CD139">
        <v>506.51</v>
      </c>
      <c r="CE139">
        <v>561.79</v>
      </c>
      <c r="CF139">
        <v>524.28</v>
      </c>
      <c r="CG139">
        <v>530.55999999999995</v>
      </c>
      <c r="CH139">
        <v>493.63</v>
      </c>
      <c r="CI139">
        <v>565.69000000000005</v>
      </c>
      <c r="CJ139">
        <v>655.45</v>
      </c>
      <c r="CK139">
        <v>545.42999999999995</v>
      </c>
      <c r="CL139">
        <v>552.29</v>
      </c>
      <c r="CM139">
        <v>741.35</v>
      </c>
      <c r="CN139">
        <v>695.52</v>
      </c>
      <c r="CO139">
        <v>688.62</v>
      </c>
      <c r="CP139">
        <v>685.84</v>
      </c>
      <c r="CQ139">
        <v>794.28</v>
      </c>
      <c r="CR139">
        <v>591.44000000000005</v>
      </c>
      <c r="CS139">
        <v>579.82000000000005</v>
      </c>
      <c r="CT139">
        <v>571.30999999999995</v>
      </c>
      <c r="CU139">
        <v>560.08000000000004</v>
      </c>
      <c r="CV139">
        <v>590.08000000000004</v>
      </c>
      <c r="CW139">
        <v>597.74</v>
      </c>
      <c r="CX139">
        <v>767.74</v>
      </c>
      <c r="CY139">
        <v>765.5</v>
      </c>
      <c r="CZ139">
        <v>849.28</v>
      </c>
      <c r="DA139">
        <v>866.55</v>
      </c>
      <c r="DB139">
        <v>724.24</v>
      </c>
      <c r="DC139">
        <v>659.35</v>
      </c>
      <c r="DD139">
        <v>739.65</v>
      </c>
      <c r="DE139">
        <v>732.38</v>
      </c>
      <c r="DF139">
        <v>842.2</v>
      </c>
      <c r="DG139">
        <v>778.45</v>
      </c>
      <c r="DH139">
        <v>769.65</v>
      </c>
      <c r="DI139">
        <v>952.09</v>
      </c>
      <c r="DJ139">
        <v>821.29</v>
      </c>
      <c r="DK139">
        <v>681.36</v>
      </c>
      <c r="DL139">
        <v>802.14</v>
      </c>
      <c r="DM139">
        <v>746.71</v>
      </c>
      <c r="DN139">
        <v>710.46</v>
      </c>
      <c r="DO139">
        <v>728.45</v>
      </c>
      <c r="DP139">
        <v>792.77</v>
      </c>
      <c r="DQ139">
        <v>760.41</v>
      </c>
      <c r="DR139">
        <v>817.1</v>
      </c>
      <c r="DS139">
        <v>791.11</v>
      </c>
      <c r="DT139">
        <v>770.06</v>
      </c>
      <c r="DU139">
        <v>732.96</v>
      </c>
      <c r="DV139">
        <v>769.16</v>
      </c>
      <c r="DW139">
        <v>760.27</v>
      </c>
      <c r="DX139">
        <v>934.58</v>
      </c>
      <c r="DY139">
        <v>692.86</v>
      </c>
      <c r="DZ139">
        <v>777.51</v>
      </c>
      <c r="EA139">
        <v>709.55</v>
      </c>
      <c r="EB139">
        <v>846.67</v>
      </c>
      <c r="EC139">
        <v>797.54</v>
      </c>
      <c r="ED139">
        <v>708.39</v>
      </c>
      <c r="EE139">
        <v>699.06</v>
      </c>
      <c r="EF139">
        <v>706.31</v>
      </c>
      <c r="EG139">
        <v>701.51</v>
      </c>
      <c r="EH139">
        <v>745.38</v>
      </c>
      <c r="EI139">
        <v>675.46</v>
      </c>
      <c r="EJ139">
        <v>616.65</v>
      </c>
      <c r="EK139">
        <v>723.97</v>
      </c>
      <c r="EL139">
        <v>617.74</v>
      </c>
      <c r="EM139">
        <v>797.58</v>
      </c>
      <c r="EN139">
        <v>691.99</v>
      </c>
      <c r="EO139">
        <v>622.11</v>
      </c>
      <c r="EP139">
        <v>765.68</v>
      </c>
      <c r="EQ139">
        <v>722.83</v>
      </c>
      <c r="ER139">
        <v>596.91</v>
      </c>
      <c r="ES139">
        <v>706.78</v>
      </c>
      <c r="ET139">
        <v>650.21</v>
      </c>
      <c r="EU139">
        <v>660.07</v>
      </c>
      <c r="EV139">
        <v>655.28</v>
      </c>
      <c r="EW139">
        <v>752.95</v>
      </c>
      <c r="EX139">
        <v>707.88</v>
      </c>
      <c r="EY139">
        <v>788.83</v>
      </c>
      <c r="EZ139">
        <v>695.6</v>
      </c>
      <c r="FA139">
        <v>668.35</v>
      </c>
      <c r="FB139">
        <v>682.27</v>
      </c>
      <c r="FC139">
        <v>682.77</v>
      </c>
      <c r="FD139">
        <v>707.16</v>
      </c>
      <c r="FE139">
        <v>773.21</v>
      </c>
      <c r="FF139">
        <v>603.89</v>
      </c>
      <c r="FG139">
        <v>718.82</v>
      </c>
      <c r="FH139">
        <v>648.71</v>
      </c>
      <c r="FI139">
        <v>808.21</v>
      </c>
      <c r="FJ139">
        <v>711.54</v>
      </c>
      <c r="FK139">
        <v>667.26</v>
      </c>
      <c r="FL139">
        <v>964.3</v>
      </c>
      <c r="FM139">
        <v>935.94</v>
      </c>
      <c r="FN139">
        <v>1374.56</v>
      </c>
      <c r="FO139">
        <v>1249.5999999999999</v>
      </c>
      <c r="FP139">
        <v>851.5</v>
      </c>
      <c r="FQ139">
        <v>794.8</v>
      </c>
      <c r="FR139">
        <v>792.74</v>
      </c>
      <c r="FS139">
        <v>1057.47</v>
      </c>
      <c r="FT139">
        <v>1046.7</v>
      </c>
      <c r="FU139">
        <v>1052.98</v>
      </c>
      <c r="FV139">
        <v>1378.75</v>
      </c>
      <c r="FW139">
        <v>1547.05</v>
      </c>
      <c r="FX139">
        <v>1186.9100000000001</v>
      </c>
      <c r="FY139">
        <v>942.4</v>
      </c>
      <c r="FZ139">
        <v>1096.97</v>
      </c>
      <c r="GA139">
        <v>1047.1600000000001</v>
      </c>
      <c r="GB139">
        <v>846.95</v>
      </c>
      <c r="GC139">
        <v>993.11</v>
      </c>
      <c r="GD139">
        <v>924.72</v>
      </c>
      <c r="GE139">
        <v>915</v>
      </c>
      <c r="GF139">
        <v>938.57</v>
      </c>
      <c r="GG139">
        <v>1064.8800000000001</v>
      </c>
      <c r="GH139">
        <v>1013.57</v>
      </c>
      <c r="GI139">
        <v>880.34</v>
      </c>
      <c r="GJ139">
        <v>1007.22</v>
      </c>
      <c r="GK139">
        <v>913.89</v>
      </c>
      <c r="GL139">
        <v>1321.41</v>
      </c>
      <c r="GM139">
        <v>957.64</v>
      </c>
      <c r="GN139">
        <v>957.28</v>
      </c>
      <c r="GO139">
        <v>879.18</v>
      </c>
      <c r="GP139">
        <v>960.03</v>
      </c>
      <c r="GQ139">
        <v>1071.8900000000001</v>
      </c>
      <c r="GR139">
        <v>839.43</v>
      </c>
      <c r="GS139">
        <v>0.56000000000000005</v>
      </c>
      <c r="GT139">
        <v>0.74</v>
      </c>
      <c r="GU139">
        <v>0.59</v>
      </c>
      <c r="GV139">
        <v>0.2</v>
      </c>
      <c r="GW139">
        <v>0.27</v>
      </c>
      <c r="GX139">
        <v>0.45</v>
      </c>
      <c r="GY139">
        <v>0.45</v>
      </c>
      <c r="GZ139">
        <v>4.91</v>
      </c>
      <c r="HA139">
        <v>0.94</v>
      </c>
      <c r="HB139">
        <v>0.56000000000000005</v>
      </c>
      <c r="HC139">
        <v>1.18</v>
      </c>
      <c r="HD139">
        <v>0.12</v>
      </c>
      <c r="HE139">
        <v>0.31</v>
      </c>
      <c r="HF139">
        <v>1.05</v>
      </c>
      <c r="HG139">
        <v>0.32</v>
      </c>
      <c r="HH139">
        <v>0.81</v>
      </c>
      <c r="HI139">
        <v>0.28000000000000003</v>
      </c>
      <c r="HJ139">
        <v>1.31</v>
      </c>
      <c r="HK139">
        <v>0.28999999999999998</v>
      </c>
      <c r="HL139">
        <v>0.53</v>
      </c>
      <c r="HM139">
        <v>0.81</v>
      </c>
      <c r="HN139">
        <v>0.27</v>
      </c>
      <c r="HO139">
        <v>0.33</v>
      </c>
      <c r="HP139">
        <v>0.47</v>
      </c>
      <c r="HQ139">
        <v>0.53</v>
      </c>
      <c r="HR139">
        <v>0.86</v>
      </c>
      <c r="HS139">
        <v>0.38</v>
      </c>
      <c r="HT139">
        <v>0.11</v>
      </c>
      <c r="HU139">
        <v>0.52</v>
      </c>
      <c r="HV139">
        <v>0.45</v>
      </c>
      <c r="HW139">
        <v>0.36</v>
      </c>
      <c r="HX139">
        <v>0.38</v>
      </c>
      <c r="HY139">
        <v>0.96</v>
      </c>
      <c r="HZ139">
        <v>1.28</v>
      </c>
      <c r="IA139">
        <v>1.99</v>
      </c>
      <c r="IB139">
        <v>1.66</v>
      </c>
      <c r="IC139">
        <v>1.19</v>
      </c>
      <c r="ID139">
        <v>1.49</v>
      </c>
      <c r="IE139">
        <v>0.89</v>
      </c>
      <c r="IF139">
        <v>1.45</v>
      </c>
      <c r="IG139">
        <v>5.63</v>
      </c>
      <c r="IH139">
        <v>5.12</v>
      </c>
      <c r="II139">
        <v>1.62</v>
      </c>
      <c r="IJ139">
        <v>1.86</v>
      </c>
      <c r="IK139">
        <v>3.46</v>
      </c>
      <c r="IL139">
        <v>1.89</v>
      </c>
      <c r="IM139">
        <v>2.4700000000000002</v>
      </c>
      <c r="IN139">
        <v>1.1200000000000001</v>
      </c>
      <c r="IO139">
        <v>1.03</v>
      </c>
      <c r="IP139">
        <v>4.59</v>
      </c>
      <c r="IQ139">
        <v>1.65</v>
      </c>
      <c r="IR139">
        <v>0.83</v>
      </c>
      <c r="IS139">
        <v>1.01</v>
      </c>
      <c r="IT139">
        <v>1.29</v>
      </c>
      <c r="IU139">
        <v>1.33</v>
      </c>
      <c r="IV139">
        <v>0.86</v>
      </c>
      <c r="IW139">
        <v>0.89</v>
      </c>
      <c r="IX139">
        <v>0.85</v>
      </c>
      <c r="IY139">
        <v>1.06</v>
      </c>
      <c r="IZ139">
        <v>0.81</v>
      </c>
      <c r="JA139">
        <v>0.51</v>
      </c>
      <c r="JB139">
        <v>1.31</v>
      </c>
      <c r="JC139">
        <v>1.18</v>
      </c>
      <c r="JD139">
        <v>1.03</v>
      </c>
      <c r="JE139">
        <v>1.66</v>
      </c>
      <c r="JF139">
        <v>1.3</v>
      </c>
      <c r="JG139">
        <v>16.28</v>
      </c>
      <c r="JH139">
        <v>16.579999999999998</v>
      </c>
      <c r="JI139">
        <v>13.44</v>
      </c>
      <c r="JJ139">
        <v>15.06</v>
      </c>
      <c r="JK139">
        <v>14.55</v>
      </c>
      <c r="JL139">
        <v>15.74</v>
      </c>
      <c r="JM139">
        <v>18.04</v>
      </c>
      <c r="JN139">
        <v>16.739999999999998</v>
      </c>
      <c r="JO139">
        <v>19.3</v>
      </c>
      <c r="JP139">
        <v>15.64</v>
      </c>
      <c r="JQ139">
        <v>15.04</v>
      </c>
      <c r="JR139">
        <v>12.96</v>
      </c>
      <c r="JS139">
        <v>17.010000000000002</v>
      </c>
      <c r="JT139">
        <v>15.59</v>
      </c>
      <c r="JU139">
        <v>12.89</v>
      </c>
      <c r="JV139">
        <v>16.47</v>
      </c>
      <c r="JW139">
        <v>17.510000000000002</v>
      </c>
      <c r="JX139">
        <v>16.100000000000001</v>
      </c>
      <c r="JY139">
        <v>15.54</v>
      </c>
      <c r="JZ139">
        <v>16.38</v>
      </c>
      <c r="KA139">
        <v>15.34</v>
      </c>
      <c r="KB139">
        <v>17.55</v>
      </c>
      <c r="KC139">
        <v>18.850000000000001</v>
      </c>
      <c r="KD139">
        <v>15.89</v>
      </c>
      <c r="KE139">
        <v>16.41</v>
      </c>
      <c r="KF139">
        <v>16.89</v>
      </c>
      <c r="KG139">
        <v>17.02</v>
      </c>
      <c r="KH139">
        <v>14.96</v>
      </c>
      <c r="KI139">
        <v>17.399999999999999</v>
      </c>
      <c r="KJ139">
        <v>22.56</v>
      </c>
      <c r="KK139">
        <v>16.93</v>
      </c>
      <c r="KL139">
        <v>14.72</v>
      </c>
      <c r="KM139">
        <v>18.399999999999999</v>
      </c>
    </row>
    <row r="140" spans="1:299" x14ac:dyDescent="0.25">
      <c r="A140">
        <v>138</v>
      </c>
      <c r="B140" s="1">
        <v>44621</v>
      </c>
      <c r="C140">
        <v>1549.07</v>
      </c>
      <c r="D140">
        <v>1551.07</v>
      </c>
      <c r="E140">
        <v>1528.04</v>
      </c>
      <c r="F140">
        <v>1648.13</v>
      </c>
      <c r="G140">
        <v>1507.93</v>
      </c>
      <c r="H140">
        <v>1595.53</v>
      </c>
      <c r="I140">
        <v>1554.73</v>
      </c>
      <c r="J140">
        <v>1520.33</v>
      </c>
      <c r="K140">
        <v>1602.64</v>
      </c>
      <c r="L140">
        <v>1453.09</v>
      </c>
      <c r="M140">
        <v>1465.64</v>
      </c>
      <c r="N140">
        <v>1436.37</v>
      </c>
      <c r="O140">
        <v>1422.67</v>
      </c>
      <c r="P140">
        <v>1375.82</v>
      </c>
      <c r="Q140">
        <v>1462.37</v>
      </c>
      <c r="R140">
        <v>1402.05</v>
      </c>
      <c r="S140">
        <v>1429.86</v>
      </c>
      <c r="T140">
        <v>1378.32</v>
      </c>
      <c r="U140">
        <v>1524.04</v>
      </c>
      <c r="V140">
        <v>1606.3</v>
      </c>
      <c r="W140">
        <v>1541.81</v>
      </c>
      <c r="X140">
        <v>1437.56</v>
      </c>
      <c r="Y140">
        <v>1691.76</v>
      </c>
      <c r="Z140">
        <v>1624.53</v>
      </c>
      <c r="AA140">
        <v>1614.83</v>
      </c>
      <c r="AB140">
        <v>1598.22</v>
      </c>
      <c r="AC140">
        <v>1732.14</v>
      </c>
      <c r="AD140">
        <v>1529.63</v>
      </c>
      <c r="AE140">
        <v>1548.88</v>
      </c>
      <c r="AF140">
        <v>1518.45</v>
      </c>
      <c r="AG140">
        <v>1545.52</v>
      </c>
      <c r="AH140">
        <v>1520.94</v>
      </c>
      <c r="AI140">
        <v>1613.27</v>
      </c>
      <c r="AJ140">
        <v>927.28</v>
      </c>
      <c r="AK140">
        <v>969.32</v>
      </c>
      <c r="AL140">
        <v>940.34</v>
      </c>
      <c r="AM140">
        <v>1052.55</v>
      </c>
      <c r="AN140">
        <v>933.73</v>
      </c>
      <c r="AO140">
        <v>945.07</v>
      </c>
      <c r="AP140">
        <v>983.77</v>
      </c>
      <c r="AQ140">
        <v>909.77</v>
      </c>
      <c r="AR140">
        <v>1020.04</v>
      </c>
      <c r="AS140">
        <v>900.07</v>
      </c>
      <c r="AT140">
        <v>908.83</v>
      </c>
      <c r="AU140">
        <v>849.02</v>
      </c>
      <c r="AV140">
        <v>898.56</v>
      </c>
      <c r="AW140">
        <v>846.44</v>
      </c>
      <c r="AX140">
        <v>897.49</v>
      </c>
      <c r="AY140">
        <v>877.77</v>
      </c>
      <c r="AZ140">
        <v>899.3</v>
      </c>
      <c r="BA140">
        <v>883.96</v>
      </c>
      <c r="BB140">
        <v>932.59</v>
      </c>
      <c r="BC140">
        <v>934.04</v>
      </c>
      <c r="BD140">
        <v>936.56</v>
      </c>
      <c r="BE140">
        <v>885.27</v>
      </c>
      <c r="BF140">
        <v>953.16</v>
      </c>
      <c r="BG140">
        <v>928.85</v>
      </c>
      <c r="BH140">
        <v>924.71</v>
      </c>
      <c r="BI140">
        <v>909.32</v>
      </c>
      <c r="BJ140">
        <v>937.32</v>
      </c>
      <c r="BK140">
        <v>938.38</v>
      </c>
      <c r="BL140">
        <v>954.62</v>
      </c>
      <c r="BM140">
        <v>947.14</v>
      </c>
      <c r="BN140">
        <v>940.1</v>
      </c>
      <c r="BO140">
        <v>928.04</v>
      </c>
      <c r="BP140">
        <v>1016.32</v>
      </c>
      <c r="BQ140">
        <v>621.79</v>
      </c>
      <c r="BR140">
        <v>581.75</v>
      </c>
      <c r="BS140">
        <v>587.70000000000005</v>
      </c>
      <c r="BT140">
        <v>595.58000000000004</v>
      </c>
      <c r="BU140">
        <v>574.20000000000005</v>
      </c>
      <c r="BV140">
        <v>650.46</v>
      </c>
      <c r="BW140">
        <v>570.96</v>
      </c>
      <c r="BX140">
        <v>610.55999999999995</v>
      </c>
      <c r="BY140">
        <v>582.6</v>
      </c>
      <c r="BZ140">
        <v>553.02</v>
      </c>
      <c r="CA140">
        <v>556.80999999999995</v>
      </c>
      <c r="CB140">
        <v>587.35</v>
      </c>
      <c r="CC140">
        <v>524.11</v>
      </c>
      <c r="CD140">
        <v>529.38</v>
      </c>
      <c r="CE140">
        <v>564.88</v>
      </c>
      <c r="CF140">
        <v>524.28</v>
      </c>
      <c r="CG140">
        <v>530.55999999999995</v>
      </c>
      <c r="CH140">
        <v>494.36</v>
      </c>
      <c r="CI140">
        <v>591.45000000000005</v>
      </c>
      <c r="CJ140">
        <v>672.26</v>
      </c>
      <c r="CK140">
        <v>605.25</v>
      </c>
      <c r="CL140">
        <v>552.29</v>
      </c>
      <c r="CM140">
        <v>738.6</v>
      </c>
      <c r="CN140">
        <v>695.68</v>
      </c>
      <c r="CO140">
        <v>690.12</v>
      </c>
      <c r="CP140">
        <v>688.9</v>
      </c>
      <c r="CQ140">
        <v>794.82</v>
      </c>
      <c r="CR140">
        <v>591.25</v>
      </c>
      <c r="CS140">
        <v>594.26</v>
      </c>
      <c r="CT140">
        <v>571.30999999999995</v>
      </c>
      <c r="CU140">
        <v>605.41999999999996</v>
      </c>
      <c r="CV140">
        <v>592.9</v>
      </c>
      <c r="CW140">
        <v>596.95000000000005</v>
      </c>
      <c r="CX140">
        <v>775.34</v>
      </c>
      <c r="CY140">
        <v>772.85</v>
      </c>
      <c r="CZ140">
        <v>852.08</v>
      </c>
      <c r="DA140">
        <v>874.7</v>
      </c>
      <c r="DB140">
        <v>738.21</v>
      </c>
      <c r="DC140">
        <v>662.71</v>
      </c>
      <c r="DD140">
        <v>745.42</v>
      </c>
      <c r="DE140">
        <v>738.39</v>
      </c>
      <c r="DF140">
        <v>842.62</v>
      </c>
      <c r="DG140">
        <v>784.83</v>
      </c>
      <c r="DH140">
        <v>772.19</v>
      </c>
      <c r="DI140">
        <v>954.47</v>
      </c>
      <c r="DJ140">
        <v>821.78</v>
      </c>
      <c r="DK140">
        <v>693.42</v>
      </c>
      <c r="DL140">
        <v>808.64</v>
      </c>
      <c r="DM140">
        <v>749.62</v>
      </c>
      <c r="DN140">
        <v>714.29</v>
      </c>
      <c r="DO140">
        <v>732.31</v>
      </c>
      <c r="DP140">
        <v>806.73</v>
      </c>
      <c r="DQ140">
        <v>769.08</v>
      </c>
      <c r="DR140">
        <v>848.48</v>
      </c>
      <c r="DS140">
        <v>797.44</v>
      </c>
      <c r="DT140">
        <v>771.06</v>
      </c>
      <c r="DU140">
        <v>733.69</v>
      </c>
      <c r="DV140">
        <v>772.24</v>
      </c>
      <c r="DW140">
        <v>764.3</v>
      </c>
      <c r="DX140">
        <v>938.04</v>
      </c>
      <c r="DY140">
        <v>694.32</v>
      </c>
      <c r="DZ140">
        <v>790.65</v>
      </c>
      <c r="EA140">
        <v>714.23</v>
      </c>
      <c r="EB140">
        <v>881.72</v>
      </c>
      <c r="EC140">
        <v>803.44</v>
      </c>
      <c r="ED140">
        <v>712.43</v>
      </c>
      <c r="EE140">
        <v>702.41</v>
      </c>
      <c r="EF140">
        <v>716.41</v>
      </c>
      <c r="EG140">
        <v>715.89</v>
      </c>
      <c r="EH140">
        <v>764.76</v>
      </c>
      <c r="EI140">
        <v>689.45</v>
      </c>
      <c r="EJ140">
        <v>621.95000000000005</v>
      </c>
      <c r="EK140">
        <v>732.08</v>
      </c>
      <c r="EL140">
        <v>626.27</v>
      </c>
      <c r="EM140">
        <v>798.22</v>
      </c>
      <c r="EN140">
        <v>694.55</v>
      </c>
      <c r="EO140">
        <v>625.4</v>
      </c>
      <c r="EP140">
        <v>768.97</v>
      </c>
      <c r="EQ140">
        <v>723.56</v>
      </c>
      <c r="ER140">
        <v>597.69000000000005</v>
      </c>
      <c r="ES140">
        <v>713.64</v>
      </c>
      <c r="ET140">
        <v>654.30999999999995</v>
      </c>
      <c r="EU140">
        <v>665.81</v>
      </c>
      <c r="EV140">
        <v>660.13</v>
      </c>
      <c r="EW140">
        <v>753.4</v>
      </c>
      <c r="EX140">
        <v>708.88</v>
      </c>
      <c r="EY140">
        <v>786.46</v>
      </c>
      <c r="EZ140">
        <v>704.72</v>
      </c>
      <c r="FA140">
        <v>671.89</v>
      </c>
      <c r="FB140">
        <v>683.43</v>
      </c>
      <c r="FC140">
        <v>686.39</v>
      </c>
      <c r="FD140">
        <v>711.33</v>
      </c>
      <c r="FE140">
        <v>778.08</v>
      </c>
      <c r="FF140">
        <v>606.07000000000005</v>
      </c>
      <c r="FG140">
        <v>727.45</v>
      </c>
      <c r="FH140">
        <v>655.58</v>
      </c>
      <c r="FI140">
        <v>822.28</v>
      </c>
      <c r="FJ140">
        <v>717.94</v>
      </c>
      <c r="FK140">
        <v>673.87</v>
      </c>
      <c r="FL140">
        <v>981.18</v>
      </c>
      <c r="FM140">
        <v>937.62</v>
      </c>
      <c r="FN140">
        <v>1342.94</v>
      </c>
      <c r="FO140">
        <v>1226.48</v>
      </c>
      <c r="FP140">
        <v>866.06</v>
      </c>
      <c r="FQ140">
        <v>794.8</v>
      </c>
      <c r="FR140">
        <v>794.33</v>
      </c>
      <c r="FS140">
        <v>1057.47</v>
      </c>
      <c r="FT140">
        <v>1046.81</v>
      </c>
      <c r="FU140">
        <v>1069.6199999999999</v>
      </c>
      <c r="FV140">
        <v>1378.75</v>
      </c>
      <c r="FW140">
        <v>1547.05</v>
      </c>
      <c r="FX140">
        <v>1186.9100000000001</v>
      </c>
      <c r="FY140">
        <v>985</v>
      </c>
      <c r="FZ140">
        <v>1103</v>
      </c>
      <c r="GA140">
        <v>1047.1600000000001</v>
      </c>
      <c r="GB140">
        <v>846.95</v>
      </c>
      <c r="GC140">
        <v>994.6</v>
      </c>
      <c r="GD140">
        <v>966.8</v>
      </c>
      <c r="GE140">
        <v>938.42</v>
      </c>
      <c r="GF140">
        <v>1041.53</v>
      </c>
      <c r="GG140">
        <v>1064.8800000000001</v>
      </c>
      <c r="GH140">
        <v>1009.82</v>
      </c>
      <c r="GI140">
        <v>880.52</v>
      </c>
      <c r="GJ140">
        <v>1009.44</v>
      </c>
      <c r="GK140">
        <v>918</v>
      </c>
      <c r="GL140">
        <v>1322.33</v>
      </c>
      <c r="GM140">
        <v>957.35</v>
      </c>
      <c r="GN140">
        <v>981.11</v>
      </c>
      <c r="GO140">
        <v>879.18</v>
      </c>
      <c r="GP140">
        <v>1037.79</v>
      </c>
      <c r="GQ140">
        <v>1077.03</v>
      </c>
      <c r="GR140">
        <v>838.34</v>
      </c>
      <c r="GS140">
        <v>0.99</v>
      </c>
      <c r="GT140">
        <v>0.96</v>
      </c>
      <c r="GU140">
        <v>0.33</v>
      </c>
      <c r="GV140">
        <v>0.94</v>
      </c>
      <c r="GW140">
        <v>1.93</v>
      </c>
      <c r="GX140">
        <v>0.51</v>
      </c>
      <c r="GY140">
        <v>0.78</v>
      </c>
      <c r="GZ140">
        <v>0.82</v>
      </c>
      <c r="HA140">
        <v>0.05</v>
      </c>
      <c r="HB140">
        <v>0.82</v>
      </c>
      <c r="HC140">
        <v>0.33</v>
      </c>
      <c r="HD140">
        <v>0.25</v>
      </c>
      <c r="HE140">
        <v>0.06</v>
      </c>
      <c r="HF140">
        <v>1.77</v>
      </c>
      <c r="HG140">
        <v>0.81</v>
      </c>
      <c r="HH140">
        <v>0.39</v>
      </c>
      <c r="HI140">
        <v>0.54</v>
      </c>
      <c r="HJ140">
        <v>0.53</v>
      </c>
      <c r="HK140">
        <v>1.76</v>
      </c>
      <c r="HL140">
        <v>1.1399999999999999</v>
      </c>
      <c r="HM140">
        <v>3.84</v>
      </c>
      <c r="HN140">
        <v>0.8</v>
      </c>
      <c r="HO140">
        <v>0.13</v>
      </c>
      <c r="HP140">
        <v>0.1</v>
      </c>
      <c r="HQ140">
        <v>0.4</v>
      </c>
      <c r="HR140">
        <v>0.53</v>
      </c>
      <c r="HS140">
        <v>0.37</v>
      </c>
      <c r="HT140">
        <v>0.21</v>
      </c>
      <c r="HU140">
        <v>1.69</v>
      </c>
      <c r="HV140">
        <v>0.66</v>
      </c>
      <c r="HW140">
        <v>4.1399999999999997</v>
      </c>
      <c r="HX140">
        <v>0.74</v>
      </c>
      <c r="HY140">
        <v>0.56999999999999995</v>
      </c>
      <c r="HZ140">
        <v>2.29</v>
      </c>
      <c r="IA140">
        <v>2.97</v>
      </c>
      <c r="IB140">
        <v>1.99</v>
      </c>
      <c r="IC140">
        <v>2.14</v>
      </c>
      <c r="ID140">
        <v>3.45</v>
      </c>
      <c r="IE140">
        <v>1.41</v>
      </c>
      <c r="IF140">
        <v>2.25</v>
      </c>
      <c r="IG140">
        <v>6.5</v>
      </c>
      <c r="IH140">
        <v>5.17</v>
      </c>
      <c r="II140">
        <v>2.4500000000000002</v>
      </c>
      <c r="IJ140">
        <v>2.19</v>
      </c>
      <c r="IK140">
        <v>3.72</v>
      </c>
      <c r="IL140">
        <v>1.96</v>
      </c>
      <c r="IM140">
        <v>4.29</v>
      </c>
      <c r="IN140">
        <v>1.94</v>
      </c>
      <c r="IO140">
        <v>1.43</v>
      </c>
      <c r="IP140">
        <v>5.16</v>
      </c>
      <c r="IQ140">
        <v>2.19</v>
      </c>
      <c r="IR140">
        <v>2.61</v>
      </c>
      <c r="IS140">
        <v>2.16</v>
      </c>
      <c r="IT140">
        <v>5.18</v>
      </c>
      <c r="IU140">
        <v>2.14</v>
      </c>
      <c r="IV140">
        <v>0.99</v>
      </c>
      <c r="IW140">
        <v>0.99</v>
      </c>
      <c r="IX140">
        <v>1.26</v>
      </c>
      <c r="IY140">
        <v>1.6</v>
      </c>
      <c r="IZ140">
        <v>1.18</v>
      </c>
      <c r="JA140">
        <v>0.72</v>
      </c>
      <c r="JB140">
        <v>3.03</v>
      </c>
      <c r="JC140">
        <v>1.85</v>
      </c>
      <c r="JD140">
        <v>5.22</v>
      </c>
      <c r="JE140">
        <v>2.42</v>
      </c>
      <c r="JF140">
        <v>1.88</v>
      </c>
      <c r="JG140">
        <v>15.75</v>
      </c>
      <c r="JH140">
        <v>16.46</v>
      </c>
      <c r="JI140">
        <v>13.32</v>
      </c>
      <c r="JJ140">
        <v>15.66</v>
      </c>
      <c r="JK140">
        <v>15.78</v>
      </c>
      <c r="JL140">
        <v>15.68</v>
      </c>
      <c r="JM140">
        <v>17.45</v>
      </c>
      <c r="JN140">
        <v>14.73</v>
      </c>
      <c r="JO140">
        <v>18.7</v>
      </c>
      <c r="JP140">
        <v>14.83</v>
      </c>
      <c r="JQ140">
        <v>13.61</v>
      </c>
      <c r="JR140">
        <v>12.33</v>
      </c>
      <c r="JS140">
        <v>14.81</v>
      </c>
      <c r="JT140">
        <v>15.2</v>
      </c>
      <c r="JU140">
        <v>12.4</v>
      </c>
      <c r="JV140">
        <v>15.52</v>
      </c>
      <c r="JW140">
        <v>16.489999999999998</v>
      </c>
      <c r="JX140">
        <v>15.36</v>
      </c>
      <c r="JY140">
        <v>15.74</v>
      </c>
      <c r="JZ140">
        <v>15.92</v>
      </c>
      <c r="KA140">
        <v>17.260000000000002</v>
      </c>
      <c r="KB140">
        <v>17.18</v>
      </c>
      <c r="KC140">
        <v>16.89</v>
      </c>
      <c r="KD140">
        <v>14.71</v>
      </c>
      <c r="KE140">
        <v>15.76</v>
      </c>
      <c r="KF140">
        <v>16.760000000000002</v>
      </c>
      <c r="KG140">
        <v>15.93</v>
      </c>
      <c r="KH140">
        <v>13.93</v>
      </c>
      <c r="KI140">
        <v>17.13</v>
      </c>
      <c r="KJ140">
        <v>21.45</v>
      </c>
      <c r="KK140">
        <v>17.59</v>
      </c>
      <c r="KL140">
        <v>14.87</v>
      </c>
      <c r="KM140">
        <v>16.87</v>
      </c>
    </row>
    <row r="141" spans="1:299" x14ac:dyDescent="0.25">
      <c r="A141">
        <v>139</v>
      </c>
      <c r="B141" s="1">
        <v>44652</v>
      </c>
      <c r="C141">
        <v>1567.76</v>
      </c>
      <c r="D141">
        <v>1570.98</v>
      </c>
      <c r="E141">
        <v>1559.93</v>
      </c>
      <c r="F141">
        <v>1673.57</v>
      </c>
      <c r="G141">
        <v>1528.16</v>
      </c>
      <c r="H141">
        <v>1600.71</v>
      </c>
      <c r="I141">
        <v>1573.51</v>
      </c>
      <c r="J141">
        <v>1536.16</v>
      </c>
      <c r="K141">
        <v>1624.35</v>
      </c>
      <c r="L141">
        <v>1468.9</v>
      </c>
      <c r="M141">
        <v>1474.3</v>
      </c>
      <c r="N141">
        <v>1455.58</v>
      </c>
      <c r="O141">
        <v>1427.27</v>
      </c>
      <c r="P141">
        <v>1425.96</v>
      </c>
      <c r="Q141">
        <v>1529.15</v>
      </c>
      <c r="R141">
        <v>1421.44</v>
      </c>
      <c r="S141">
        <v>1434.4</v>
      </c>
      <c r="T141">
        <v>1379.54</v>
      </c>
      <c r="U141">
        <v>1531.13</v>
      </c>
      <c r="V141">
        <v>1624.46</v>
      </c>
      <c r="W141">
        <v>1567.83</v>
      </c>
      <c r="X141">
        <v>1455.1</v>
      </c>
      <c r="Y141">
        <v>1700.68</v>
      </c>
      <c r="Z141">
        <v>1641.69</v>
      </c>
      <c r="AA141">
        <v>1637.91</v>
      </c>
      <c r="AB141">
        <v>1620.97</v>
      </c>
      <c r="AC141">
        <v>1749.34</v>
      </c>
      <c r="AD141">
        <v>1558.98</v>
      </c>
      <c r="AE141">
        <v>1572.3</v>
      </c>
      <c r="AF141">
        <v>1542.22</v>
      </c>
      <c r="AG141">
        <v>1576.02</v>
      </c>
      <c r="AH141">
        <v>1544.87</v>
      </c>
      <c r="AI141">
        <v>1626.25</v>
      </c>
      <c r="AJ141">
        <v>944.49</v>
      </c>
      <c r="AK141">
        <v>989.03</v>
      </c>
      <c r="AL141">
        <v>972.04</v>
      </c>
      <c r="AM141">
        <v>1077.99</v>
      </c>
      <c r="AN141">
        <v>952.88</v>
      </c>
      <c r="AO141">
        <v>952.12</v>
      </c>
      <c r="AP141">
        <v>1002.56</v>
      </c>
      <c r="AQ141">
        <v>925.6</v>
      </c>
      <c r="AR141">
        <v>1041.51</v>
      </c>
      <c r="AS141">
        <v>913.7</v>
      </c>
      <c r="AT141">
        <v>927.67</v>
      </c>
      <c r="AU141">
        <v>895.45</v>
      </c>
      <c r="AV141">
        <v>903.16</v>
      </c>
      <c r="AW141">
        <v>869.3</v>
      </c>
      <c r="AX141">
        <v>914.52</v>
      </c>
      <c r="AY141">
        <v>897.16</v>
      </c>
      <c r="AZ141">
        <v>903.84</v>
      </c>
      <c r="BA141">
        <v>885.18</v>
      </c>
      <c r="BB141">
        <v>939.68</v>
      </c>
      <c r="BC141">
        <v>950.51</v>
      </c>
      <c r="BD141">
        <v>962.58</v>
      </c>
      <c r="BE141">
        <v>902.81</v>
      </c>
      <c r="BF141">
        <v>952.86</v>
      </c>
      <c r="BG141">
        <v>946.17</v>
      </c>
      <c r="BH141">
        <v>944.31</v>
      </c>
      <c r="BI141">
        <v>918.1</v>
      </c>
      <c r="BJ141">
        <v>954.85</v>
      </c>
      <c r="BK141">
        <v>978.17</v>
      </c>
      <c r="BL141">
        <v>981.19</v>
      </c>
      <c r="BM141">
        <v>971.04</v>
      </c>
      <c r="BN141">
        <v>981.32</v>
      </c>
      <c r="BO141">
        <v>951.97</v>
      </c>
      <c r="BP141">
        <v>1028.79</v>
      </c>
      <c r="BQ141">
        <v>623.27</v>
      </c>
      <c r="BR141">
        <v>581.95000000000005</v>
      </c>
      <c r="BS141">
        <v>587.89</v>
      </c>
      <c r="BT141">
        <v>595.58000000000004</v>
      </c>
      <c r="BU141">
        <v>575.28</v>
      </c>
      <c r="BV141">
        <v>648.59</v>
      </c>
      <c r="BW141">
        <v>570.95000000000005</v>
      </c>
      <c r="BX141">
        <v>610.55999999999995</v>
      </c>
      <c r="BY141">
        <v>582.84</v>
      </c>
      <c r="BZ141">
        <v>555.20000000000005</v>
      </c>
      <c r="CA141">
        <v>546.63</v>
      </c>
      <c r="CB141">
        <v>560.13</v>
      </c>
      <c r="CC141">
        <v>524.11</v>
      </c>
      <c r="CD141">
        <v>556.66</v>
      </c>
      <c r="CE141">
        <v>614.63</v>
      </c>
      <c r="CF141">
        <v>524.28</v>
      </c>
      <c r="CG141">
        <v>530.55999999999995</v>
      </c>
      <c r="CH141">
        <v>494.36</v>
      </c>
      <c r="CI141">
        <v>591.45000000000005</v>
      </c>
      <c r="CJ141">
        <v>673.95</v>
      </c>
      <c r="CK141">
        <v>605.25</v>
      </c>
      <c r="CL141">
        <v>552.29</v>
      </c>
      <c r="CM141">
        <v>747.82</v>
      </c>
      <c r="CN141">
        <v>695.52</v>
      </c>
      <c r="CO141">
        <v>693.6</v>
      </c>
      <c r="CP141">
        <v>702.87</v>
      </c>
      <c r="CQ141">
        <v>794.49</v>
      </c>
      <c r="CR141">
        <v>580.80999999999995</v>
      </c>
      <c r="CS141">
        <v>591.11</v>
      </c>
      <c r="CT141">
        <v>571.17999999999995</v>
      </c>
      <c r="CU141">
        <v>594.70000000000005</v>
      </c>
      <c r="CV141">
        <v>592.9</v>
      </c>
      <c r="CW141">
        <v>597.46</v>
      </c>
      <c r="CX141">
        <v>784.72</v>
      </c>
      <c r="CY141">
        <v>782.75</v>
      </c>
      <c r="CZ141">
        <v>869.89</v>
      </c>
      <c r="DA141">
        <v>888.17</v>
      </c>
      <c r="DB141">
        <v>748.1</v>
      </c>
      <c r="DC141">
        <v>664.83</v>
      </c>
      <c r="DD141">
        <v>754.44</v>
      </c>
      <c r="DE141">
        <v>746.06</v>
      </c>
      <c r="DF141">
        <v>854</v>
      </c>
      <c r="DG141">
        <v>793.39</v>
      </c>
      <c r="DH141">
        <v>776.74</v>
      </c>
      <c r="DI141">
        <v>967.26</v>
      </c>
      <c r="DJ141">
        <v>824.41</v>
      </c>
      <c r="DK141">
        <v>718.66</v>
      </c>
      <c r="DL141">
        <v>845.6</v>
      </c>
      <c r="DM141">
        <v>759.96</v>
      </c>
      <c r="DN141">
        <v>716.58</v>
      </c>
      <c r="DO141">
        <v>732.97</v>
      </c>
      <c r="DP141">
        <v>810.52</v>
      </c>
      <c r="DQ141">
        <v>777.77</v>
      </c>
      <c r="DR141">
        <v>862.82</v>
      </c>
      <c r="DS141">
        <v>807.17</v>
      </c>
      <c r="DT141">
        <v>775.15</v>
      </c>
      <c r="DU141">
        <v>741.47</v>
      </c>
      <c r="DV141">
        <v>783.28</v>
      </c>
      <c r="DW141">
        <v>775.16</v>
      </c>
      <c r="DX141">
        <v>947.33</v>
      </c>
      <c r="DY141">
        <v>707.65</v>
      </c>
      <c r="DZ141">
        <v>802.59</v>
      </c>
      <c r="EA141">
        <v>725.45</v>
      </c>
      <c r="EB141">
        <v>899.09</v>
      </c>
      <c r="EC141">
        <v>816.05</v>
      </c>
      <c r="ED141">
        <v>718.12</v>
      </c>
      <c r="EE141">
        <v>715.48</v>
      </c>
      <c r="EF141">
        <v>730.95</v>
      </c>
      <c r="EG141">
        <v>740.02</v>
      </c>
      <c r="EH141">
        <v>783.27</v>
      </c>
      <c r="EI141">
        <v>703.58</v>
      </c>
      <c r="EJ141">
        <v>626.62</v>
      </c>
      <c r="EK141">
        <v>746.06</v>
      </c>
      <c r="EL141">
        <v>637.16999999999996</v>
      </c>
      <c r="EM141">
        <v>815.06</v>
      </c>
      <c r="EN141">
        <v>705.04</v>
      </c>
      <c r="EO141">
        <v>638.35</v>
      </c>
      <c r="EP141">
        <v>811.04</v>
      </c>
      <c r="EQ141">
        <v>727.25</v>
      </c>
      <c r="ER141">
        <v>613.83000000000004</v>
      </c>
      <c r="ES141">
        <v>727.2</v>
      </c>
      <c r="ET141">
        <v>668.77</v>
      </c>
      <c r="EU141">
        <v>669.14</v>
      </c>
      <c r="EV141">
        <v>661.05</v>
      </c>
      <c r="EW141">
        <v>759.12</v>
      </c>
      <c r="EX141">
        <v>721.35</v>
      </c>
      <c r="EY141">
        <v>808.33</v>
      </c>
      <c r="EZ141">
        <v>718.67</v>
      </c>
      <c r="FA141">
        <v>671.69</v>
      </c>
      <c r="FB141">
        <v>696.14</v>
      </c>
      <c r="FC141">
        <v>700.94</v>
      </c>
      <c r="FD141">
        <v>718.23</v>
      </c>
      <c r="FE141">
        <v>792.63</v>
      </c>
      <c r="FF141">
        <v>631.76</v>
      </c>
      <c r="FG141">
        <v>747.67</v>
      </c>
      <c r="FH141">
        <v>672.1</v>
      </c>
      <c r="FI141">
        <v>858.29</v>
      </c>
      <c r="FJ141">
        <v>736.47</v>
      </c>
      <c r="FK141">
        <v>682.16</v>
      </c>
      <c r="FL141">
        <v>983.53</v>
      </c>
      <c r="FM141">
        <v>937.91</v>
      </c>
      <c r="FN141">
        <v>1343.35</v>
      </c>
      <c r="FO141">
        <v>1226.48</v>
      </c>
      <c r="FP141">
        <v>867.71</v>
      </c>
      <c r="FQ141">
        <v>792.49</v>
      </c>
      <c r="FR141">
        <v>794.33</v>
      </c>
      <c r="FS141">
        <v>1057.47</v>
      </c>
      <c r="FT141">
        <v>1047.23</v>
      </c>
      <c r="FU141">
        <v>1073.79</v>
      </c>
      <c r="FV141">
        <v>1353.52</v>
      </c>
      <c r="FW141">
        <v>1475.42</v>
      </c>
      <c r="FX141">
        <v>1186.9100000000001</v>
      </c>
      <c r="FY141">
        <v>1035.73</v>
      </c>
      <c r="FZ141">
        <v>1200.18</v>
      </c>
      <c r="GA141">
        <v>1047.1600000000001</v>
      </c>
      <c r="GB141">
        <v>846.95</v>
      </c>
      <c r="GC141">
        <v>994.6</v>
      </c>
      <c r="GD141">
        <v>966.8</v>
      </c>
      <c r="GE141">
        <v>940.77</v>
      </c>
      <c r="GF141">
        <v>1041.53</v>
      </c>
      <c r="GG141">
        <v>1064.8800000000001</v>
      </c>
      <c r="GH141">
        <v>1022.44</v>
      </c>
      <c r="GI141">
        <v>880.34</v>
      </c>
      <c r="GJ141">
        <v>1014.49</v>
      </c>
      <c r="GK141">
        <v>936.63</v>
      </c>
      <c r="GL141">
        <v>1321.81</v>
      </c>
      <c r="GM141">
        <v>940.41</v>
      </c>
      <c r="GN141">
        <v>975.91</v>
      </c>
      <c r="GO141">
        <v>879</v>
      </c>
      <c r="GP141">
        <v>1019.42</v>
      </c>
      <c r="GQ141">
        <v>1077.03</v>
      </c>
      <c r="GR141">
        <v>839.1</v>
      </c>
      <c r="GS141">
        <v>1.21</v>
      </c>
      <c r="GT141">
        <v>1.28</v>
      </c>
      <c r="GU141">
        <v>2.09</v>
      </c>
      <c r="GV141">
        <v>1.54</v>
      </c>
      <c r="GW141">
        <v>1.34</v>
      </c>
      <c r="GX141">
        <v>0.32</v>
      </c>
      <c r="GY141">
        <v>1.21</v>
      </c>
      <c r="GZ141">
        <v>1.04</v>
      </c>
      <c r="HA141">
        <v>1.35</v>
      </c>
      <c r="HB141">
        <v>1.0900000000000001</v>
      </c>
      <c r="HC141">
        <v>0.59</v>
      </c>
      <c r="HD141">
        <v>1.34</v>
      </c>
      <c r="HE141">
        <v>0.32</v>
      </c>
      <c r="HF141">
        <v>3.64</v>
      </c>
      <c r="HG141">
        <v>4.57</v>
      </c>
      <c r="HH141">
        <v>1.38</v>
      </c>
      <c r="HI141">
        <v>0.32</v>
      </c>
      <c r="HJ141">
        <v>0.09</v>
      </c>
      <c r="HK141">
        <v>0.47</v>
      </c>
      <c r="HL141">
        <v>1.1299999999999999</v>
      </c>
      <c r="HM141">
        <v>1.69</v>
      </c>
      <c r="HN141">
        <v>1.22</v>
      </c>
      <c r="HO141">
        <v>0.53</v>
      </c>
      <c r="HP141">
        <v>1.06</v>
      </c>
      <c r="HQ141">
        <v>1.43</v>
      </c>
      <c r="HR141">
        <v>1.42</v>
      </c>
      <c r="HS141">
        <v>0.99</v>
      </c>
      <c r="HT141">
        <v>1.92</v>
      </c>
      <c r="HU141">
        <v>1.51</v>
      </c>
      <c r="HV141">
        <v>1.57</v>
      </c>
      <c r="HW141">
        <v>1.97</v>
      </c>
      <c r="HX141">
        <v>1.57</v>
      </c>
      <c r="HY141">
        <v>0.8</v>
      </c>
      <c r="HZ141">
        <v>3.52</v>
      </c>
      <c r="IA141">
        <v>4.29</v>
      </c>
      <c r="IB141">
        <v>4.12</v>
      </c>
      <c r="IC141">
        <v>3.72</v>
      </c>
      <c r="ID141">
        <v>4.84</v>
      </c>
      <c r="IE141">
        <v>1.73</v>
      </c>
      <c r="IF141">
        <v>3.48</v>
      </c>
      <c r="IG141">
        <v>7.61</v>
      </c>
      <c r="IH141">
        <v>6.59</v>
      </c>
      <c r="II141">
        <v>3.57</v>
      </c>
      <c r="IJ141">
        <v>2.8</v>
      </c>
      <c r="IK141">
        <v>5.1100000000000003</v>
      </c>
      <c r="IL141">
        <v>2.2799999999999998</v>
      </c>
      <c r="IM141">
        <v>8.08</v>
      </c>
      <c r="IN141">
        <v>6.6</v>
      </c>
      <c r="IO141">
        <v>2.83</v>
      </c>
      <c r="IP141">
        <v>5.49</v>
      </c>
      <c r="IQ141">
        <v>2.29</v>
      </c>
      <c r="IR141">
        <v>3.09</v>
      </c>
      <c r="IS141">
        <v>3.32</v>
      </c>
      <c r="IT141">
        <v>6.96</v>
      </c>
      <c r="IU141">
        <v>3.39</v>
      </c>
      <c r="IV141">
        <v>1.53</v>
      </c>
      <c r="IW141">
        <v>2.06</v>
      </c>
      <c r="IX141">
        <v>2.7</v>
      </c>
      <c r="IY141">
        <v>3.04</v>
      </c>
      <c r="IZ141">
        <v>2.19</v>
      </c>
      <c r="JA141">
        <v>2.66</v>
      </c>
      <c r="JB141">
        <v>4.58</v>
      </c>
      <c r="JC141">
        <v>3.45</v>
      </c>
      <c r="JD141">
        <v>7.29</v>
      </c>
      <c r="JE141">
        <v>4.03</v>
      </c>
      <c r="JF141">
        <v>2.7</v>
      </c>
      <c r="JG141">
        <v>15</v>
      </c>
      <c r="JH141">
        <v>16.22</v>
      </c>
      <c r="JI141">
        <v>14.67</v>
      </c>
      <c r="JJ141">
        <v>16.72</v>
      </c>
      <c r="JK141">
        <v>15.99</v>
      </c>
      <c r="JL141">
        <v>14.1</v>
      </c>
      <c r="JM141">
        <v>16.489999999999998</v>
      </c>
      <c r="JN141">
        <v>15.59</v>
      </c>
      <c r="JO141">
        <v>18.149999999999999</v>
      </c>
      <c r="JP141">
        <v>13.55</v>
      </c>
      <c r="JQ141">
        <v>11.51</v>
      </c>
      <c r="JR141">
        <v>13.13</v>
      </c>
      <c r="JS141">
        <v>12.64</v>
      </c>
      <c r="JT141">
        <v>17.420000000000002</v>
      </c>
      <c r="JU141">
        <v>15.2</v>
      </c>
      <c r="JV141">
        <v>14.41</v>
      </c>
      <c r="JW141">
        <v>14.4</v>
      </c>
      <c r="JX141">
        <v>13.65</v>
      </c>
      <c r="JY141">
        <v>13.44</v>
      </c>
      <c r="JZ141">
        <v>14.99</v>
      </c>
      <c r="KA141">
        <v>15.94</v>
      </c>
      <c r="KB141">
        <v>17.55</v>
      </c>
      <c r="KC141">
        <v>15.34</v>
      </c>
      <c r="KD141">
        <v>14.15</v>
      </c>
      <c r="KE141">
        <v>15.15</v>
      </c>
      <c r="KF141">
        <v>15.72</v>
      </c>
      <c r="KG141">
        <v>15.53</v>
      </c>
      <c r="KH141">
        <v>13.78</v>
      </c>
      <c r="KI141">
        <v>18.170000000000002</v>
      </c>
      <c r="KJ141">
        <v>22.81</v>
      </c>
      <c r="KK141">
        <v>18.77</v>
      </c>
      <c r="KL141">
        <v>16.25</v>
      </c>
      <c r="KM141">
        <v>17.100000000000001</v>
      </c>
    </row>
    <row r="142" spans="1:299" x14ac:dyDescent="0.25">
      <c r="A142">
        <v>140</v>
      </c>
      <c r="B142" s="1">
        <v>44682</v>
      </c>
      <c r="C142">
        <v>1601.76</v>
      </c>
      <c r="D142">
        <v>1590.14</v>
      </c>
      <c r="E142">
        <v>1589.76</v>
      </c>
      <c r="F142">
        <v>1736.81</v>
      </c>
      <c r="G142">
        <v>1545.58</v>
      </c>
      <c r="H142">
        <v>1615.66</v>
      </c>
      <c r="I142">
        <v>1587.91</v>
      </c>
      <c r="J142">
        <v>1543.96</v>
      </c>
      <c r="K142">
        <v>1639.34</v>
      </c>
      <c r="L142">
        <v>1489.5</v>
      </c>
      <c r="M142">
        <v>1521.72</v>
      </c>
      <c r="N142">
        <v>1473.2</v>
      </c>
      <c r="O142">
        <v>1440.5</v>
      </c>
      <c r="P142">
        <v>1445.48</v>
      </c>
      <c r="Q142">
        <v>1542.67</v>
      </c>
      <c r="R142">
        <v>1431.22</v>
      </c>
      <c r="S142">
        <v>1443.8</v>
      </c>
      <c r="T142">
        <v>1397.94</v>
      </c>
      <c r="U142">
        <v>1554.28</v>
      </c>
      <c r="V142">
        <v>1676.34</v>
      </c>
      <c r="W142">
        <v>1587</v>
      </c>
      <c r="X142">
        <v>1505</v>
      </c>
      <c r="Y142">
        <v>1762.39</v>
      </c>
      <c r="Z142">
        <v>1709.43</v>
      </c>
      <c r="AA142">
        <v>1649.32</v>
      </c>
      <c r="AB142">
        <v>1630.04</v>
      </c>
      <c r="AC142">
        <v>1765.6</v>
      </c>
      <c r="AD142">
        <v>1569.62</v>
      </c>
      <c r="AE142">
        <v>1623.17</v>
      </c>
      <c r="AF142">
        <v>1562.71</v>
      </c>
      <c r="AG142">
        <v>1609.66</v>
      </c>
      <c r="AH142">
        <v>1624.64</v>
      </c>
      <c r="AI142">
        <v>1680.66</v>
      </c>
      <c r="AJ142">
        <v>962.98</v>
      </c>
      <c r="AK142">
        <v>1004</v>
      </c>
      <c r="AL142">
        <v>998.73</v>
      </c>
      <c r="AM142">
        <v>1108.79</v>
      </c>
      <c r="AN142">
        <v>962.98</v>
      </c>
      <c r="AO142">
        <v>967.07</v>
      </c>
      <c r="AP142">
        <v>1016.96</v>
      </c>
      <c r="AQ142">
        <v>933.4</v>
      </c>
      <c r="AR142">
        <v>1056.5</v>
      </c>
      <c r="AS142">
        <v>927.6</v>
      </c>
      <c r="AT142">
        <v>927.34</v>
      </c>
      <c r="AU142">
        <v>915.72</v>
      </c>
      <c r="AV142">
        <v>916.39</v>
      </c>
      <c r="AW142">
        <v>888.82</v>
      </c>
      <c r="AX142">
        <v>928.04</v>
      </c>
      <c r="AY142">
        <v>907.92</v>
      </c>
      <c r="AZ142">
        <v>906.95</v>
      </c>
      <c r="BA142">
        <v>899.73</v>
      </c>
      <c r="BB142">
        <v>962.8</v>
      </c>
      <c r="BC142">
        <v>974.39</v>
      </c>
      <c r="BD142">
        <v>980.19</v>
      </c>
      <c r="BE142">
        <v>920.18</v>
      </c>
      <c r="BF142">
        <v>978.9</v>
      </c>
      <c r="BG142">
        <v>973.46</v>
      </c>
      <c r="BH142">
        <v>956.23</v>
      </c>
      <c r="BI142">
        <v>927.17</v>
      </c>
      <c r="BJ142">
        <v>982.69</v>
      </c>
      <c r="BK142">
        <v>979.52</v>
      </c>
      <c r="BL142">
        <v>1005.37</v>
      </c>
      <c r="BM142">
        <v>991.53</v>
      </c>
      <c r="BN142">
        <v>1014.96</v>
      </c>
      <c r="BO142">
        <v>973.84</v>
      </c>
      <c r="BP142">
        <v>1046.07</v>
      </c>
      <c r="BQ142">
        <v>638.78</v>
      </c>
      <c r="BR142">
        <v>586.14</v>
      </c>
      <c r="BS142">
        <v>591.03</v>
      </c>
      <c r="BT142">
        <v>628.02</v>
      </c>
      <c r="BU142">
        <v>582.6</v>
      </c>
      <c r="BV142">
        <v>648.59</v>
      </c>
      <c r="BW142">
        <v>570.95000000000005</v>
      </c>
      <c r="BX142">
        <v>610.55999999999995</v>
      </c>
      <c r="BY142">
        <v>582.84</v>
      </c>
      <c r="BZ142">
        <v>561.9</v>
      </c>
      <c r="CA142">
        <v>594.38</v>
      </c>
      <c r="CB142">
        <v>557.48</v>
      </c>
      <c r="CC142">
        <v>524.11</v>
      </c>
      <c r="CD142">
        <v>556.66</v>
      </c>
      <c r="CE142">
        <v>614.63</v>
      </c>
      <c r="CF142">
        <v>523.29999999999995</v>
      </c>
      <c r="CG142">
        <v>536.85</v>
      </c>
      <c r="CH142">
        <v>498.21</v>
      </c>
      <c r="CI142">
        <v>591.48</v>
      </c>
      <c r="CJ142">
        <v>701.95</v>
      </c>
      <c r="CK142">
        <v>606.80999999999995</v>
      </c>
      <c r="CL142">
        <v>584.82000000000005</v>
      </c>
      <c r="CM142">
        <v>783.49</v>
      </c>
      <c r="CN142">
        <v>735.97</v>
      </c>
      <c r="CO142">
        <v>693.09</v>
      </c>
      <c r="CP142">
        <v>702.87</v>
      </c>
      <c r="CQ142">
        <v>782.91</v>
      </c>
      <c r="CR142">
        <v>590.1</v>
      </c>
      <c r="CS142">
        <v>617.79999999999995</v>
      </c>
      <c r="CT142">
        <v>571.17999999999995</v>
      </c>
      <c r="CU142">
        <v>594.70000000000005</v>
      </c>
      <c r="CV142">
        <v>650.79999999999995</v>
      </c>
      <c r="CW142">
        <v>634.59</v>
      </c>
      <c r="CX142">
        <v>801.75</v>
      </c>
      <c r="CY142">
        <v>792.3</v>
      </c>
      <c r="CZ142">
        <v>886.5</v>
      </c>
      <c r="DA142">
        <v>921.74</v>
      </c>
      <c r="DB142">
        <v>756.63</v>
      </c>
      <c r="DC142">
        <v>671.02</v>
      </c>
      <c r="DD142">
        <v>761.38</v>
      </c>
      <c r="DE142">
        <v>749.87</v>
      </c>
      <c r="DF142">
        <v>861.86</v>
      </c>
      <c r="DG142">
        <v>804.49</v>
      </c>
      <c r="DH142">
        <v>801.76</v>
      </c>
      <c r="DI142">
        <v>978.96</v>
      </c>
      <c r="DJ142">
        <v>832.08</v>
      </c>
      <c r="DK142">
        <v>728.51</v>
      </c>
      <c r="DL142">
        <v>853.04</v>
      </c>
      <c r="DM142">
        <v>765.21</v>
      </c>
      <c r="DN142">
        <v>721.31</v>
      </c>
      <c r="DO142">
        <v>742.72</v>
      </c>
      <c r="DP142">
        <v>822.76</v>
      </c>
      <c r="DQ142">
        <v>802.58</v>
      </c>
      <c r="DR142">
        <v>873.34</v>
      </c>
      <c r="DS142">
        <v>834.86</v>
      </c>
      <c r="DT142">
        <v>803.29</v>
      </c>
      <c r="DU142">
        <v>772.09</v>
      </c>
      <c r="DV142">
        <v>788.77</v>
      </c>
      <c r="DW142">
        <v>779.5</v>
      </c>
      <c r="DX142">
        <v>956.14</v>
      </c>
      <c r="DY142">
        <v>712.46</v>
      </c>
      <c r="DZ142">
        <v>828.6</v>
      </c>
      <c r="EA142">
        <v>735.09</v>
      </c>
      <c r="EB142">
        <v>918.24</v>
      </c>
      <c r="EC142">
        <v>858.16</v>
      </c>
      <c r="ED142">
        <v>742.18</v>
      </c>
      <c r="EE142">
        <v>729.5</v>
      </c>
      <c r="EF142">
        <v>741.99</v>
      </c>
      <c r="EG142">
        <v>760.37</v>
      </c>
      <c r="EH142">
        <v>805.67</v>
      </c>
      <c r="EI142">
        <v>711.04</v>
      </c>
      <c r="EJ142">
        <v>636.45000000000005</v>
      </c>
      <c r="EK142">
        <v>756.81</v>
      </c>
      <c r="EL142">
        <v>642.52</v>
      </c>
      <c r="EM142">
        <v>826.79</v>
      </c>
      <c r="EN142">
        <v>715.75</v>
      </c>
      <c r="EO142">
        <v>638.1</v>
      </c>
      <c r="EP142">
        <v>829.37</v>
      </c>
      <c r="EQ142">
        <v>737.86</v>
      </c>
      <c r="ER142">
        <v>627.64</v>
      </c>
      <c r="ES142">
        <v>737.96</v>
      </c>
      <c r="ET142">
        <v>676.79</v>
      </c>
      <c r="EU142">
        <v>671.41</v>
      </c>
      <c r="EV142">
        <v>671.89</v>
      </c>
      <c r="EW142">
        <v>777.8</v>
      </c>
      <c r="EX142">
        <v>739.46</v>
      </c>
      <c r="EY142">
        <v>823.12</v>
      </c>
      <c r="EZ142">
        <v>732.47</v>
      </c>
      <c r="FA142">
        <v>690.03</v>
      </c>
      <c r="FB142">
        <v>716.19</v>
      </c>
      <c r="FC142">
        <v>709.77</v>
      </c>
      <c r="FD142">
        <v>725.34</v>
      </c>
      <c r="FE142">
        <v>815.78</v>
      </c>
      <c r="FF142">
        <v>632.65</v>
      </c>
      <c r="FG142">
        <v>766.06</v>
      </c>
      <c r="FH142">
        <v>686.28</v>
      </c>
      <c r="FI142">
        <v>887.73</v>
      </c>
      <c r="FJ142">
        <v>753.4</v>
      </c>
      <c r="FK142">
        <v>693.62</v>
      </c>
      <c r="FL142">
        <v>1008.02</v>
      </c>
      <c r="FM142">
        <v>944.66</v>
      </c>
      <c r="FN142">
        <v>1350.6</v>
      </c>
      <c r="FO142">
        <v>1293.33</v>
      </c>
      <c r="FP142">
        <v>878.73</v>
      </c>
      <c r="FQ142">
        <v>792.49</v>
      </c>
      <c r="FR142">
        <v>794.33</v>
      </c>
      <c r="FS142">
        <v>1057.47</v>
      </c>
      <c r="FT142">
        <v>1047.23</v>
      </c>
      <c r="FU142">
        <v>1086.78</v>
      </c>
      <c r="FV142">
        <v>1471.68</v>
      </c>
      <c r="FW142">
        <v>1468.49</v>
      </c>
      <c r="FX142">
        <v>1186.9100000000001</v>
      </c>
      <c r="FY142">
        <v>1035.73</v>
      </c>
      <c r="FZ142">
        <v>1200.18</v>
      </c>
      <c r="GA142">
        <v>1045.17</v>
      </c>
      <c r="GB142">
        <v>857.03</v>
      </c>
      <c r="GC142">
        <v>1002.36</v>
      </c>
      <c r="GD142">
        <v>966.9</v>
      </c>
      <c r="GE142">
        <v>979.81</v>
      </c>
      <c r="GF142">
        <v>1044.24</v>
      </c>
      <c r="GG142">
        <v>1127.5999999999999</v>
      </c>
      <c r="GH142">
        <v>1071.21</v>
      </c>
      <c r="GI142">
        <v>931.58</v>
      </c>
      <c r="GJ142">
        <v>1013.78</v>
      </c>
      <c r="GK142">
        <v>936.63</v>
      </c>
      <c r="GL142">
        <v>1302.51</v>
      </c>
      <c r="GM142">
        <v>955.46</v>
      </c>
      <c r="GN142">
        <v>1020.02</v>
      </c>
      <c r="GO142">
        <v>879</v>
      </c>
      <c r="GP142">
        <v>1019.42</v>
      </c>
      <c r="GQ142">
        <v>1182.26</v>
      </c>
      <c r="GR142">
        <v>891.2</v>
      </c>
      <c r="GS142">
        <v>2.17</v>
      </c>
      <c r="GT142">
        <v>1.22</v>
      </c>
      <c r="GU142">
        <v>1.91</v>
      </c>
      <c r="GV142">
        <v>3.78</v>
      </c>
      <c r="GW142">
        <v>1.1399999999999999</v>
      </c>
      <c r="GX142">
        <v>0.93</v>
      </c>
      <c r="GY142">
        <v>0.92</v>
      </c>
      <c r="GZ142">
        <v>0.51</v>
      </c>
      <c r="HA142">
        <v>0.92</v>
      </c>
      <c r="HB142">
        <v>1.4</v>
      </c>
      <c r="HC142">
        <v>3.22</v>
      </c>
      <c r="HD142">
        <v>1.21</v>
      </c>
      <c r="HE142">
        <v>0.93</v>
      </c>
      <c r="HF142">
        <v>1.37</v>
      </c>
      <c r="HG142">
        <v>0.88</v>
      </c>
      <c r="HH142">
        <v>0.69</v>
      </c>
      <c r="HI142">
        <v>0.66</v>
      </c>
      <c r="HJ142">
        <v>1.33</v>
      </c>
      <c r="HK142">
        <v>1.51</v>
      </c>
      <c r="HL142">
        <v>3.19</v>
      </c>
      <c r="HM142">
        <v>1.22</v>
      </c>
      <c r="HN142">
        <v>3.43</v>
      </c>
      <c r="HO142">
        <v>3.63</v>
      </c>
      <c r="HP142">
        <v>4.13</v>
      </c>
      <c r="HQ142">
        <v>0.7</v>
      </c>
      <c r="HR142">
        <v>0.56000000000000005</v>
      </c>
      <c r="HS142">
        <v>0.93</v>
      </c>
      <c r="HT142">
        <v>0.68</v>
      </c>
      <c r="HU142">
        <v>3.24</v>
      </c>
      <c r="HV142">
        <v>1.33</v>
      </c>
      <c r="HW142">
        <v>2.13</v>
      </c>
      <c r="HX142">
        <v>5.16</v>
      </c>
      <c r="HY142">
        <v>3.35</v>
      </c>
      <c r="HZ142">
        <v>5.77</v>
      </c>
      <c r="IA142">
        <v>5.56</v>
      </c>
      <c r="IB142">
        <v>6.11</v>
      </c>
      <c r="IC142">
        <v>7.64</v>
      </c>
      <c r="ID142">
        <v>6.03</v>
      </c>
      <c r="IE142">
        <v>2.68</v>
      </c>
      <c r="IF142">
        <v>4.4400000000000004</v>
      </c>
      <c r="IG142">
        <v>8.16</v>
      </c>
      <c r="IH142">
        <v>7.57</v>
      </c>
      <c r="II142">
        <v>5.0199999999999996</v>
      </c>
      <c r="IJ142">
        <v>6.11</v>
      </c>
      <c r="IK142">
        <v>6.38</v>
      </c>
      <c r="IL142">
        <v>3.23</v>
      </c>
      <c r="IM142">
        <v>9.57</v>
      </c>
      <c r="IN142">
        <v>7.54</v>
      </c>
      <c r="IO142">
        <v>3.53</v>
      </c>
      <c r="IP142">
        <v>6.19</v>
      </c>
      <c r="IQ142">
        <v>3.65</v>
      </c>
      <c r="IR142">
        <v>4.6500000000000004</v>
      </c>
      <c r="IS142">
        <v>6.61</v>
      </c>
      <c r="IT142">
        <v>8.27</v>
      </c>
      <c r="IU142">
        <v>6.94</v>
      </c>
      <c r="IV142">
        <v>5.21</v>
      </c>
      <c r="IW142">
        <v>6.28</v>
      </c>
      <c r="IX142">
        <v>3.42</v>
      </c>
      <c r="IY142">
        <v>3.62</v>
      </c>
      <c r="IZ142">
        <v>3.14</v>
      </c>
      <c r="JA142">
        <v>3.35</v>
      </c>
      <c r="JB142">
        <v>7.97</v>
      </c>
      <c r="JC142">
        <v>4.83</v>
      </c>
      <c r="JD142">
        <v>9.57</v>
      </c>
      <c r="JE142">
        <v>9.39</v>
      </c>
      <c r="JF142">
        <v>6.14</v>
      </c>
      <c r="JG142">
        <v>15.44</v>
      </c>
      <c r="JH142">
        <v>16.29</v>
      </c>
      <c r="JI142">
        <v>15.36</v>
      </c>
      <c r="JJ142">
        <v>20.100000000000001</v>
      </c>
      <c r="JK142">
        <v>16.32</v>
      </c>
      <c r="JL142">
        <v>14.23</v>
      </c>
      <c r="JM142">
        <v>15.96</v>
      </c>
      <c r="JN142">
        <v>15.83</v>
      </c>
      <c r="JO142">
        <v>17</v>
      </c>
      <c r="JP142">
        <v>13</v>
      </c>
      <c r="JQ142">
        <v>13.33</v>
      </c>
      <c r="JR142">
        <v>13.92</v>
      </c>
      <c r="JS142">
        <v>12.28</v>
      </c>
      <c r="JT142">
        <v>17.82</v>
      </c>
      <c r="JU142">
        <v>15.09</v>
      </c>
      <c r="JV142">
        <v>12.83</v>
      </c>
      <c r="JW142">
        <v>13.12</v>
      </c>
      <c r="JX142">
        <v>12.85</v>
      </c>
      <c r="JY142">
        <v>11.85</v>
      </c>
      <c r="JZ142">
        <v>16.25</v>
      </c>
      <c r="KA142">
        <v>15.32</v>
      </c>
      <c r="KB142">
        <v>18.54</v>
      </c>
      <c r="KC142">
        <v>15.23</v>
      </c>
      <c r="KD142">
        <v>17.07</v>
      </c>
      <c r="KE142">
        <v>14.65</v>
      </c>
      <c r="KF142">
        <v>14.63</v>
      </c>
      <c r="KG142">
        <v>16.010000000000002</v>
      </c>
      <c r="KH142">
        <v>13.23</v>
      </c>
      <c r="KI142">
        <v>19.97</v>
      </c>
      <c r="KJ142">
        <v>21.22</v>
      </c>
      <c r="KK142">
        <v>19.940000000000001</v>
      </c>
      <c r="KL142">
        <v>20.74</v>
      </c>
      <c r="KM142">
        <v>18.18</v>
      </c>
    </row>
    <row r="143" spans="1:299" x14ac:dyDescent="0.25">
      <c r="A143">
        <v>141</v>
      </c>
      <c r="B143" s="1">
        <v>44713</v>
      </c>
      <c r="C143">
        <v>1628.25</v>
      </c>
      <c r="D143">
        <v>1608.46</v>
      </c>
      <c r="E143">
        <v>1612.13</v>
      </c>
      <c r="F143">
        <v>1764.31</v>
      </c>
      <c r="G143">
        <v>1561.8</v>
      </c>
      <c r="H143">
        <v>1647.87</v>
      </c>
      <c r="I143">
        <v>1604.46</v>
      </c>
      <c r="J143">
        <v>1557.11</v>
      </c>
      <c r="K143">
        <v>1659.12</v>
      </c>
      <c r="L143">
        <v>1523.66</v>
      </c>
      <c r="M143">
        <v>1540.09</v>
      </c>
      <c r="N143">
        <v>1483.8</v>
      </c>
      <c r="O143">
        <v>1505.84</v>
      </c>
      <c r="P143">
        <v>1481.92</v>
      </c>
      <c r="Q143">
        <v>1552.41</v>
      </c>
      <c r="R143">
        <v>1513.9</v>
      </c>
      <c r="S143">
        <v>1447.85</v>
      </c>
      <c r="T143">
        <v>1420.81</v>
      </c>
      <c r="U143">
        <v>1564.5</v>
      </c>
      <c r="V143">
        <v>1705.96</v>
      </c>
      <c r="W143">
        <v>1604.88</v>
      </c>
      <c r="X143">
        <v>1537.17</v>
      </c>
      <c r="Y143">
        <v>1780.07</v>
      </c>
      <c r="Z143">
        <v>1750.6</v>
      </c>
      <c r="AA143">
        <v>1661.71</v>
      </c>
      <c r="AB143">
        <v>1633.61</v>
      </c>
      <c r="AC143">
        <v>1784.32</v>
      </c>
      <c r="AD143">
        <v>1590.71</v>
      </c>
      <c r="AE143">
        <v>1637.98</v>
      </c>
      <c r="AF143">
        <v>1580.5</v>
      </c>
      <c r="AG143">
        <v>1630.6</v>
      </c>
      <c r="AH143">
        <v>1634.3</v>
      </c>
      <c r="AI143">
        <v>1692.39</v>
      </c>
      <c r="AJ143">
        <v>974.47</v>
      </c>
      <c r="AK143">
        <v>1021</v>
      </c>
      <c r="AL143">
        <v>1020.9</v>
      </c>
      <c r="AM143">
        <v>1136.29</v>
      </c>
      <c r="AN143">
        <v>975.75</v>
      </c>
      <c r="AO143">
        <v>999.28</v>
      </c>
      <c r="AP143">
        <v>1033.51</v>
      </c>
      <c r="AQ143">
        <v>946.55</v>
      </c>
      <c r="AR143">
        <v>1069.8399999999999</v>
      </c>
      <c r="AS143">
        <v>942.55</v>
      </c>
      <c r="AT143">
        <v>947.89</v>
      </c>
      <c r="AU143">
        <v>926.32</v>
      </c>
      <c r="AV143">
        <v>937.03</v>
      </c>
      <c r="AW143">
        <v>915.51</v>
      </c>
      <c r="AX143">
        <v>937.78</v>
      </c>
      <c r="AY143">
        <v>925.88</v>
      </c>
      <c r="AZ143">
        <v>910.68</v>
      </c>
      <c r="BA143">
        <v>903.13</v>
      </c>
      <c r="BB143">
        <v>972.77</v>
      </c>
      <c r="BC143">
        <v>984.37</v>
      </c>
      <c r="BD143">
        <v>999.63</v>
      </c>
      <c r="BE143">
        <v>936.11</v>
      </c>
      <c r="BF143">
        <v>995.96</v>
      </c>
      <c r="BG143">
        <v>974.5</v>
      </c>
      <c r="BH143">
        <v>963.24</v>
      </c>
      <c r="BI143">
        <v>933.84</v>
      </c>
      <c r="BJ143">
        <v>975.69</v>
      </c>
      <c r="BK143">
        <v>1000.61</v>
      </c>
      <c r="BL143">
        <v>1012.22</v>
      </c>
      <c r="BM143">
        <v>1007.33</v>
      </c>
      <c r="BN143">
        <v>1035.9000000000001</v>
      </c>
      <c r="BO143">
        <v>958.91</v>
      </c>
      <c r="BP143">
        <v>1058.3499999999999</v>
      </c>
      <c r="BQ143">
        <v>653.78</v>
      </c>
      <c r="BR143">
        <v>587.46</v>
      </c>
      <c r="BS143">
        <v>591.23</v>
      </c>
      <c r="BT143">
        <v>628.02</v>
      </c>
      <c r="BU143">
        <v>586.04999999999995</v>
      </c>
      <c r="BV143">
        <v>648.59</v>
      </c>
      <c r="BW143">
        <v>570.95000000000005</v>
      </c>
      <c r="BX143">
        <v>610.55999999999995</v>
      </c>
      <c r="BY143">
        <v>589.28</v>
      </c>
      <c r="BZ143">
        <v>581.11</v>
      </c>
      <c r="CA143">
        <v>592.20000000000005</v>
      </c>
      <c r="CB143">
        <v>557.48</v>
      </c>
      <c r="CC143">
        <v>568.80999999999995</v>
      </c>
      <c r="CD143">
        <v>566.41</v>
      </c>
      <c r="CE143">
        <v>614.63</v>
      </c>
      <c r="CF143">
        <v>588.02</v>
      </c>
      <c r="CG143">
        <v>537.16999999999996</v>
      </c>
      <c r="CH143">
        <v>517.67999999999995</v>
      </c>
      <c r="CI143">
        <v>591.73</v>
      </c>
      <c r="CJ143">
        <v>721.59</v>
      </c>
      <c r="CK143">
        <v>605.25</v>
      </c>
      <c r="CL143">
        <v>601.05999999999995</v>
      </c>
      <c r="CM143">
        <v>784.11</v>
      </c>
      <c r="CN143">
        <v>776.1</v>
      </c>
      <c r="CO143">
        <v>698.47</v>
      </c>
      <c r="CP143">
        <v>699.77</v>
      </c>
      <c r="CQ143">
        <v>808.63</v>
      </c>
      <c r="CR143">
        <v>590.1</v>
      </c>
      <c r="CS143">
        <v>625.76</v>
      </c>
      <c r="CT143">
        <v>573.16999999999996</v>
      </c>
      <c r="CU143">
        <v>594.70000000000005</v>
      </c>
      <c r="CV143">
        <v>675.39</v>
      </c>
      <c r="CW143">
        <v>634.04</v>
      </c>
      <c r="CX143">
        <v>814.98</v>
      </c>
      <c r="CY143">
        <v>801.41</v>
      </c>
      <c r="CZ143">
        <v>899</v>
      </c>
      <c r="DA143">
        <v>936.31</v>
      </c>
      <c r="DB143">
        <v>764.58</v>
      </c>
      <c r="DC143">
        <v>684.37</v>
      </c>
      <c r="DD143">
        <v>769.3</v>
      </c>
      <c r="DE143">
        <v>756.24</v>
      </c>
      <c r="DF143">
        <v>872.28</v>
      </c>
      <c r="DG143">
        <v>822.92</v>
      </c>
      <c r="DH143">
        <v>811.46</v>
      </c>
      <c r="DI143">
        <v>986.01</v>
      </c>
      <c r="DJ143">
        <v>869.85</v>
      </c>
      <c r="DK143">
        <v>746.87</v>
      </c>
      <c r="DL143">
        <v>858.41</v>
      </c>
      <c r="DM143">
        <v>809.44</v>
      </c>
      <c r="DN143">
        <v>723.33</v>
      </c>
      <c r="DO143">
        <v>754.9</v>
      </c>
      <c r="DP143">
        <v>828.19</v>
      </c>
      <c r="DQ143">
        <v>816.79</v>
      </c>
      <c r="DR143">
        <v>883.21</v>
      </c>
      <c r="DS143">
        <v>852.72</v>
      </c>
      <c r="DT143">
        <v>811.32</v>
      </c>
      <c r="DU143">
        <v>790.7</v>
      </c>
      <c r="DV143">
        <v>794.68</v>
      </c>
      <c r="DW143">
        <v>781.21</v>
      </c>
      <c r="DX143">
        <v>966.27</v>
      </c>
      <c r="DY143">
        <v>722.01</v>
      </c>
      <c r="DZ143">
        <v>836.14</v>
      </c>
      <c r="EA143">
        <v>743.47</v>
      </c>
      <c r="EB143">
        <v>930.18</v>
      </c>
      <c r="EC143">
        <v>863.22</v>
      </c>
      <c r="ED143">
        <v>747.38</v>
      </c>
      <c r="EE143">
        <v>738.18</v>
      </c>
      <c r="EF143">
        <v>754.53</v>
      </c>
      <c r="EG143">
        <v>777.25</v>
      </c>
      <c r="EH143">
        <v>825.65</v>
      </c>
      <c r="EI143">
        <v>720.5</v>
      </c>
      <c r="EJ143">
        <v>657.65</v>
      </c>
      <c r="EK143">
        <v>769.14</v>
      </c>
      <c r="EL143">
        <v>651.58000000000004</v>
      </c>
      <c r="EM143">
        <v>837.21</v>
      </c>
      <c r="EN143">
        <v>727.28</v>
      </c>
      <c r="EO143">
        <v>652.26</v>
      </c>
      <c r="EP143">
        <v>838.99</v>
      </c>
      <c r="EQ143">
        <v>754.47</v>
      </c>
      <c r="ER143">
        <v>646.47</v>
      </c>
      <c r="ES143">
        <v>745.71</v>
      </c>
      <c r="ET143">
        <v>690.2</v>
      </c>
      <c r="EU143">
        <v>674.17</v>
      </c>
      <c r="EV143">
        <v>674.45</v>
      </c>
      <c r="EW143">
        <v>785.89</v>
      </c>
      <c r="EX143">
        <v>747</v>
      </c>
      <c r="EY143">
        <v>839.42</v>
      </c>
      <c r="EZ143">
        <v>745.14</v>
      </c>
      <c r="FA143">
        <v>702.04</v>
      </c>
      <c r="FB143">
        <v>716.98</v>
      </c>
      <c r="FC143">
        <v>714.95</v>
      </c>
      <c r="FD143">
        <v>730.57</v>
      </c>
      <c r="FE143">
        <v>809.99</v>
      </c>
      <c r="FF143">
        <v>646.25</v>
      </c>
      <c r="FG143">
        <v>771.27</v>
      </c>
      <c r="FH143">
        <v>697.2</v>
      </c>
      <c r="FI143">
        <v>906.02</v>
      </c>
      <c r="FJ143">
        <v>741.88</v>
      </c>
      <c r="FK143">
        <v>701.73</v>
      </c>
      <c r="FL143">
        <v>1031.71</v>
      </c>
      <c r="FM143">
        <v>946.83</v>
      </c>
      <c r="FN143">
        <v>1351.01</v>
      </c>
      <c r="FO143">
        <v>1293.33</v>
      </c>
      <c r="FP143">
        <v>883.91</v>
      </c>
      <c r="FQ143">
        <v>792.49</v>
      </c>
      <c r="FR143">
        <v>794.33</v>
      </c>
      <c r="FS143">
        <v>1057.47</v>
      </c>
      <c r="FT143">
        <v>1058.8499999999999</v>
      </c>
      <c r="FU143">
        <v>1123.95</v>
      </c>
      <c r="FV143">
        <v>1466.23</v>
      </c>
      <c r="FW143">
        <v>1468.49</v>
      </c>
      <c r="FX143">
        <v>1288.1600000000001</v>
      </c>
      <c r="FY143">
        <v>1053.8499999999999</v>
      </c>
      <c r="FZ143">
        <v>1200.18</v>
      </c>
      <c r="GA143">
        <v>1174.45</v>
      </c>
      <c r="GB143">
        <v>857.54</v>
      </c>
      <c r="GC143">
        <v>1041.55</v>
      </c>
      <c r="GD143">
        <v>967.28</v>
      </c>
      <c r="GE143">
        <v>1007.25</v>
      </c>
      <c r="GF143">
        <v>1041.52</v>
      </c>
      <c r="GG143">
        <v>1158.95</v>
      </c>
      <c r="GH143">
        <v>1072.07</v>
      </c>
      <c r="GI143">
        <v>982.35</v>
      </c>
      <c r="GJ143">
        <v>1021.68</v>
      </c>
      <c r="GK143">
        <v>932.51</v>
      </c>
      <c r="GL143">
        <v>1345.36</v>
      </c>
      <c r="GM143">
        <v>955.46</v>
      </c>
      <c r="GN143">
        <v>1033.18</v>
      </c>
      <c r="GO143">
        <v>882.08</v>
      </c>
      <c r="GP143">
        <v>1019.42</v>
      </c>
      <c r="GQ143">
        <v>1226.95</v>
      </c>
      <c r="GR143">
        <v>890.4</v>
      </c>
      <c r="GS143">
        <v>1.65</v>
      </c>
      <c r="GT143">
        <v>1.1499999999999999</v>
      </c>
      <c r="GU143">
        <v>1.41</v>
      </c>
      <c r="GV143">
        <v>1.58</v>
      </c>
      <c r="GW143">
        <v>1.05</v>
      </c>
      <c r="GX143">
        <v>1.99</v>
      </c>
      <c r="GY143">
        <v>1.04</v>
      </c>
      <c r="GZ143">
        <v>0.85</v>
      </c>
      <c r="HA143">
        <v>1.21</v>
      </c>
      <c r="HB143">
        <v>2.29</v>
      </c>
      <c r="HC143">
        <v>1.21</v>
      </c>
      <c r="HD143">
        <v>0.72</v>
      </c>
      <c r="HE143">
        <v>4.54</v>
      </c>
      <c r="HF143">
        <v>2.52</v>
      </c>
      <c r="HG143">
        <v>0.63</v>
      </c>
      <c r="HH143">
        <v>5.78</v>
      </c>
      <c r="HI143">
        <v>0.28000000000000003</v>
      </c>
      <c r="HJ143">
        <v>1.64</v>
      </c>
      <c r="HK143">
        <v>0.66</v>
      </c>
      <c r="HL143">
        <v>1.77</v>
      </c>
      <c r="HM143">
        <v>1.1299999999999999</v>
      </c>
      <c r="HN143">
        <v>2.14</v>
      </c>
      <c r="HO143">
        <v>1</v>
      </c>
      <c r="HP143">
        <v>2.41</v>
      </c>
      <c r="HQ143">
        <v>0.75</v>
      </c>
      <c r="HR143">
        <v>0.22</v>
      </c>
      <c r="HS143">
        <v>1.06</v>
      </c>
      <c r="HT143">
        <v>1.34</v>
      </c>
      <c r="HU143">
        <v>0.91</v>
      </c>
      <c r="HV143">
        <v>1.1399999999999999</v>
      </c>
      <c r="HW143">
        <v>1.3</v>
      </c>
      <c r="HX143">
        <v>0.59</v>
      </c>
      <c r="HY143">
        <v>0.7</v>
      </c>
      <c r="HZ143">
        <v>7.52</v>
      </c>
      <c r="IA143">
        <v>6.77</v>
      </c>
      <c r="IB143">
        <v>7.61</v>
      </c>
      <c r="IC143">
        <v>9.34</v>
      </c>
      <c r="ID143">
        <v>7.15</v>
      </c>
      <c r="IE143">
        <v>4.72</v>
      </c>
      <c r="IF143">
        <v>5.52</v>
      </c>
      <c r="IG143">
        <v>9.08</v>
      </c>
      <c r="IH143">
        <v>8.8699999999999992</v>
      </c>
      <c r="II143">
        <v>7.42</v>
      </c>
      <c r="IJ143">
        <v>7.39</v>
      </c>
      <c r="IK143">
        <v>7.15</v>
      </c>
      <c r="IL143">
        <v>7.92</v>
      </c>
      <c r="IM143">
        <v>12.33</v>
      </c>
      <c r="IN143">
        <v>8.2200000000000006</v>
      </c>
      <c r="IO143">
        <v>9.52</v>
      </c>
      <c r="IP143">
        <v>6.49</v>
      </c>
      <c r="IQ143">
        <v>5.35</v>
      </c>
      <c r="IR143">
        <v>5.34</v>
      </c>
      <c r="IS143">
        <v>8.5</v>
      </c>
      <c r="IT143">
        <v>9.49</v>
      </c>
      <c r="IU143">
        <v>9.2200000000000006</v>
      </c>
      <c r="IV143">
        <v>6.27</v>
      </c>
      <c r="IW143">
        <v>8.84</v>
      </c>
      <c r="IX143">
        <v>4.2</v>
      </c>
      <c r="IY143">
        <v>3.85</v>
      </c>
      <c r="IZ143">
        <v>4.2300000000000004</v>
      </c>
      <c r="JA143">
        <v>4.74</v>
      </c>
      <c r="JB143">
        <v>8.9499999999999993</v>
      </c>
      <c r="JC143">
        <v>6.02</v>
      </c>
      <c r="JD143">
        <v>11</v>
      </c>
      <c r="JE143">
        <v>10.039999999999999</v>
      </c>
      <c r="JF143">
        <v>6.88</v>
      </c>
      <c r="JG143">
        <v>14.53</v>
      </c>
      <c r="JH143">
        <v>16.3</v>
      </c>
      <c r="JI143">
        <v>12.83</v>
      </c>
      <c r="JJ143">
        <v>20.23</v>
      </c>
      <c r="JK143">
        <v>15.76</v>
      </c>
      <c r="JL143">
        <v>15.73</v>
      </c>
      <c r="JM143">
        <v>16.55</v>
      </c>
      <c r="JN143">
        <v>15.91</v>
      </c>
      <c r="JO143">
        <v>16.8</v>
      </c>
      <c r="JP143">
        <v>13.41</v>
      </c>
      <c r="JQ143">
        <v>13.56</v>
      </c>
      <c r="JR143">
        <v>13.96</v>
      </c>
      <c r="JS143">
        <v>16.07</v>
      </c>
      <c r="JT143">
        <v>17.489999999999998</v>
      </c>
      <c r="JU143">
        <v>13.94</v>
      </c>
      <c r="JV143">
        <v>14.52</v>
      </c>
      <c r="JW143">
        <v>12.39</v>
      </c>
      <c r="JX143">
        <v>14.04</v>
      </c>
      <c r="JY143">
        <v>10.47</v>
      </c>
      <c r="JZ143">
        <v>15.05</v>
      </c>
      <c r="KA143">
        <v>14.41</v>
      </c>
      <c r="KB143">
        <v>17.07</v>
      </c>
      <c r="KC143">
        <v>14.68</v>
      </c>
      <c r="KD143">
        <v>15.43</v>
      </c>
      <c r="KE143">
        <v>11.28</v>
      </c>
      <c r="KF143">
        <v>8.9700000000000006</v>
      </c>
      <c r="KG143">
        <v>13.16</v>
      </c>
      <c r="KH143">
        <v>13.36</v>
      </c>
      <c r="KI143">
        <v>18.739999999999998</v>
      </c>
      <c r="KJ143">
        <v>17.149999999999999</v>
      </c>
      <c r="KK143">
        <v>19.45</v>
      </c>
      <c r="KL143">
        <v>20.2</v>
      </c>
      <c r="KM143">
        <v>16.91</v>
      </c>
    </row>
    <row r="144" spans="1:299" x14ac:dyDescent="0.25">
      <c r="A144">
        <v>142</v>
      </c>
      <c r="B144" s="1">
        <v>44743</v>
      </c>
      <c r="C144">
        <v>1652.27</v>
      </c>
      <c r="D144">
        <v>1622.08</v>
      </c>
      <c r="E144">
        <v>1634.39</v>
      </c>
      <c r="F144">
        <v>1766.3</v>
      </c>
      <c r="G144">
        <v>1578.03</v>
      </c>
      <c r="H144">
        <v>1664.78</v>
      </c>
      <c r="I144">
        <v>1610.35</v>
      </c>
      <c r="J144">
        <v>1566.56</v>
      </c>
      <c r="K144">
        <v>1713.88</v>
      </c>
      <c r="L144">
        <v>1546.52</v>
      </c>
      <c r="M144">
        <v>1560.74</v>
      </c>
      <c r="N144">
        <v>1488.98</v>
      </c>
      <c r="O144">
        <v>1528.15</v>
      </c>
      <c r="P144">
        <v>1499.81</v>
      </c>
      <c r="Q144">
        <v>1562.7</v>
      </c>
      <c r="R144">
        <v>1532.78</v>
      </c>
      <c r="S144">
        <v>1455.45</v>
      </c>
      <c r="T144">
        <v>1446.76</v>
      </c>
      <c r="U144">
        <v>1601.12</v>
      </c>
      <c r="V144">
        <v>1723.94</v>
      </c>
      <c r="W144">
        <v>1607.87</v>
      </c>
      <c r="X144">
        <v>1542.92</v>
      </c>
      <c r="Y144">
        <v>1818.89</v>
      </c>
      <c r="Z144">
        <v>1770.29</v>
      </c>
      <c r="AA144">
        <v>1717.01</v>
      </c>
      <c r="AB144">
        <v>1718.29</v>
      </c>
      <c r="AC144">
        <v>1799.2</v>
      </c>
      <c r="AD144">
        <v>1635.64</v>
      </c>
      <c r="AE144">
        <v>1658.26</v>
      </c>
      <c r="AF144">
        <v>1603.12</v>
      </c>
      <c r="AG144">
        <v>1659.97</v>
      </c>
      <c r="AH144">
        <v>1654.29</v>
      </c>
      <c r="AI144">
        <v>1699.31</v>
      </c>
      <c r="AJ144">
        <v>987.88</v>
      </c>
      <c r="AK144">
        <v>1030.42</v>
      </c>
      <c r="AL144">
        <v>1035.58</v>
      </c>
      <c r="AM144">
        <v>1138.28</v>
      </c>
      <c r="AN144">
        <v>991.98</v>
      </c>
      <c r="AO144">
        <v>1015.84</v>
      </c>
      <c r="AP144">
        <v>1039.3900000000001</v>
      </c>
      <c r="AQ144">
        <v>956</v>
      </c>
      <c r="AR144">
        <v>1075.8399999999999</v>
      </c>
      <c r="AS144">
        <v>957.7</v>
      </c>
      <c r="AT144">
        <v>961.13</v>
      </c>
      <c r="AU144">
        <v>941.62</v>
      </c>
      <c r="AV144">
        <v>959.34</v>
      </c>
      <c r="AW144">
        <v>928.48</v>
      </c>
      <c r="AX144">
        <v>948.07</v>
      </c>
      <c r="AY144">
        <v>943.78</v>
      </c>
      <c r="AZ144">
        <v>918.28</v>
      </c>
      <c r="BA144">
        <v>910.02</v>
      </c>
      <c r="BB144">
        <v>986.76</v>
      </c>
      <c r="BC144">
        <v>995.95</v>
      </c>
      <c r="BD144">
        <v>1001.06</v>
      </c>
      <c r="BE144">
        <v>941.86</v>
      </c>
      <c r="BF144">
        <v>1012.06</v>
      </c>
      <c r="BG144">
        <v>990.84</v>
      </c>
      <c r="BH144">
        <v>975.46</v>
      </c>
      <c r="BI144">
        <v>950.59</v>
      </c>
      <c r="BJ144">
        <v>994.1</v>
      </c>
      <c r="BK144">
        <v>999.25</v>
      </c>
      <c r="BL144">
        <v>1032.55</v>
      </c>
      <c r="BM144">
        <v>1023.69</v>
      </c>
      <c r="BN144">
        <v>1069.05</v>
      </c>
      <c r="BO144">
        <v>978.9</v>
      </c>
      <c r="BP144">
        <v>1064.72</v>
      </c>
      <c r="BQ144">
        <v>664.39</v>
      </c>
      <c r="BR144">
        <v>591.66</v>
      </c>
      <c r="BS144">
        <v>598.80999999999995</v>
      </c>
      <c r="BT144">
        <v>628.02</v>
      </c>
      <c r="BU144">
        <v>586.04999999999995</v>
      </c>
      <c r="BV144">
        <v>648.94000000000005</v>
      </c>
      <c r="BW144">
        <v>570.96</v>
      </c>
      <c r="BX144">
        <v>610.55999999999995</v>
      </c>
      <c r="BY144">
        <v>638.04</v>
      </c>
      <c r="BZ144">
        <v>588.82000000000005</v>
      </c>
      <c r="CA144">
        <v>599.61</v>
      </c>
      <c r="CB144">
        <v>547.36</v>
      </c>
      <c r="CC144">
        <v>568.80999999999995</v>
      </c>
      <c r="CD144">
        <v>571.33000000000004</v>
      </c>
      <c r="CE144">
        <v>614.63</v>
      </c>
      <c r="CF144">
        <v>589</v>
      </c>
      <c r="CG144">
        <v>537.16999999999996</v>
      </c>
      <c r="CH144">
        <v>536.74</v>
      </c>
      <c r="CI144">
        <v>614.36</v>
      </c>
      <c r="CJ144">
        <v>727.99</v>
      </c>
      <c r="CK144">
        <v>606.80999999999995</v>
      </c>
      <c r="CL144">
        <v>601.05999999999995</v>
      </c>
      <c r="CM144">
        <v>806.83</v>
      </c>
      <c r="CN144">
        <v>779.45</v>
      </c>
      <c r="CO144">
        <v>741.55</v>
      </c>
      <c r="CP144">
        <v>767.7</v>
      </c>
      <c r="CQ144">
        <v>805.1</v>
      </c>
      <c r="CR144">
        <v>636.39</v>
      </c>
      <c r="CS144">
        <v>625.71</v>
      </c>
      <c r="CT144">
        <v>579.42999999999995</v>
      </c>
      <c r="CU144">
        <v>590.91999999999996</v>
      </c>
      <c r="CV144">
        <v>675.39</v>
      </c>
      <c r="CW144">
        <v>634.59</v>
      </c>
      <c r="CX144">
        <v>827.04</v>
      </c>
      <c r="CY144">
        <v>808.22</v>
      </c>
      <c r="CZ144">
        <v>911.41</v>
      </c>
      <c r="DA144">
        <v>937.34</v>
      </c>
      <c r="DB144">
        <v>772.53</v>
      </c>
      <c r="DC144">
        <v>691.42</v>
      </c>
      <c r="DD144">
        <v>772.14</v>
      </c>
      <c r="DE144">
        <v>760.86</v>
      </c>
      <c r="DF144">
        <v>901.07</v>
      </c>
      <c r="DG144">
        <v>835.26</v>
      </c>
      <c r="DH144">
        <v>822.33</v>
      </c>
      <c r="DI144">
        <v>989.46</v>
      </c>
      <c r="DJ144">
        <v>882.73</v>
      </c>
      <c r="DK144">
        <v>755.9</v>
      </c>
      <c r="DL144">
        <v>864.08</v>
      </c>
      <c r="DM144">
        <v>819.55</v>
      </c>
      <c r="DN144">
        <v>727.09</v>
      </c>
      <c r="DO144">
        <v>768.72</v>
      </c>
      <c r="DP144">
        <v>847.57</v>
      </c>
      <c r="DQ144">
        <v>825.37</v>
      </c>
      <c r="DR144">
        <v>884.89</v>
      </c>
      <c r="DS144">
        <v>855.88</v>
      </c>
      <c r="DT144">
        <v>829.01</v>
      </c>
      <c r="DU144">
        <v>799.55</v>
      </c>
      <c r="DV144">
        <v>821.15</v>
      </c>
      <c r="DW144">
        <v>821.68</v>
      </c>
      <c r="DX144">
        <v>974.29</v>
      </c>
      <c r="DY144">
        <v>742.37</v>
      </c>
      <c r="DZ144">
        <v>846.51</v>
      </c>
      <c r="EA144">
        <v>754.11</v>
      </c>
      <c r="EB144">
        <v>946.92</v>
      </c>
      <c r="EC144">
        <v>873.76</v>
      </c>
      <c r="ED144">
        <v>750.44</v>
      </c>
      <c r="EE144">
        <v>748.37</v>
      </c>
      <c r="EF144">
        <v>761.47</v>
      </c>
      <c r="EG144">
        <v>788.44</v>
      </c>
      <c r="EH144">
        <v>827.05</v>
      </c>
      <c r="EI144">
        <v>732.46</v>
      </c>
      <c r="EJ144">
        <v>668.56</v>
      </c>
      <c r="EK144">
        <v>773.53</v>
      </c>
      <c r="EL144">
        <v>658.09</v>
      </c>
      <c r="EM144">
        <v>841.9</v>
      </c>
      <c r="EN144">
        <v>738.99</v>
      </c>
      <c r="EO144">
        <v>661.39</v>
      </c>
      <c r="EP144">
        <v>852.83</v>
      </c>
      <c r="EQ144">
        <v>772.42</v>
      </c>
      <c r="ER144">
        <v>655.65</v>
      </c>
      <c r="ES144">
        <v>753.91</v>
      </c>
      <c r="ET144">
        <v>703.52</v>
      </c>
      <c r="EU144">
        <v>679.76</v>
      </c>
      <c r="EV144">
        <v>679.57</v>
      </c>
      <c r="EW144">
        <v>797.21</v>
      </c>
      <c r="EX144">
        <v>755.81</v>
      </c>
      <c r="EY144">
        <v>840.59</v>
      </c>
      <c r="EZ144">
        <v>749.68</v>
      </c>
      <c r="FA144">
        <v>713.41</v>
      </c>
      <c r="FB144">
        <v>729.02</v>
      </c>
      <c r="FC144">
        <v>724.03</v>
      </c>
      <c r="FD144">
        <v>743.64</v>
      </c>
      <c r="FE144">
        <v>825.3</v>
      </c>
      <c r="FF144">
        <v>645.35</v>
      </c>
      <c r="FG144">
        <v>786.77</v>
      </c>
      <c r="FH144">
        <v>708.49</v>
      </c>
      <c r="FI144">
        <v>935.01</v>
      </c>
      <c r="FJ144">
        <v>757.31</v>
      </c>
      <c r="FK144">
        <v>705.94</v>
      </c>
      <c r="FL144">
        <v>1048.43</v>
      </c>
      <c r="FM144">
        <v>953.55</v>
      </c>
      <c r="FN144">
        <v>1368.3</v>
      </c>
      <c r="FO144">
        <v>1293.33</v>
      </c>
      <c r="FP144">
        <v>883.91</v>
      </c>
      <c r="FQ144">
        <v>792.89</v>
      </c>
      <c r="FR144">
        <v>794.33</v>
      </c>
      <c r="FS144">
        <v>1057.47</v>
      </c>
      <c r="FT144">
        <v>1146.42</v>
      </c>
      <c r="FU144">
        <v>1138.9000000000001</v>
      </c>
      <c r="FV144">
        <v>1484.56</v>
      </c>
      <c r="FW144">
        <v>1441.91</v>
      </c>
      <c r="FX144">
        <v>1288.1600000000001</v>
      </c>
      <c r="FY144">
        <v>1063.02</v>
      </c>
      <c r="FZ144">
        <v>1200.18</v>
      </c>
      <c r="GA144">
        <v>1176.45</v>
      </c>
      <c r="GB144">
        <v>857.54</v>
      </c>
      <c r="GC144">
        <v>1079.8800000000001</v>
      </c>
      <c r="GD144">
        <v>1004.23</v>
      </c>
      <c r="GE144">
        <v>1016.21</v>
      </c>
      <c r="GF144">
        <v>1044.23</v>
      </c>
      <c r="GG144">
        <v>1158.95</v>
      </c>
      <c r="GH144">
        <v>1103.1600000000001</v>
      </c>
      <c r="GI144">
        <v>986.57</v>
      </c>
      <c r="GJ144">
        <v>1084.72</v>
      </c>
      <c r="GK144">
        <v>1023.06</v>
      </c>
      <c r="GL144">
        <v>1339.44</v>
      </c>
      <c r="GM144">
        <v>1030.3599999999999</v>
      </c>
      <c r="GN144">
        <v>1033.08</v>
      </c>
      <c r="GO144">
        <v>891.69</v>
      </c>
      <c r="GP144">
        <v>1012.9</v>
      </c>
      <c r="GQ144">
        <v>1226.95</v>
      </c>
      <c r="GR144">
        <v>891.2</v>
      </c>
      <c r="GS144">
        <v>1.48</v>
      </c>
      <c r="GT144">
        <v>0.85</v>
      </c>
      <c r="GU144">
        <v>1.38</v>
      </c>
      <c r="GV144">
        <v>0.11</v>
      </c>
      <c r="GW144">
        <v>1.04</v>
      </c>
      <c r="GX144">
        <v>1.03</v>
      </c>
      <c r="GY144">
        <v>0.37</v>
      </c>
      <c r="GZ144">
        <v>0.61</v>
      </c>
      <c r="HA144">
        <v>3.3</v>
      </c>
      <c r="HB144">
        <v>1.5</v>
      </c>
      <c r="HC144">
        <v>1.34</v>
      </c>
      <c r="HD144">
        <v>0.35</v>
      </c>
      <c r="HE144">
        <v>1.48</v>
      </c>
      <c r="HF144">
        <v>1.21</v>
      </c>
      <c r="HG144">
        <v>0.66</v>
      </c>
      <c r="HH144">
        <v>1.25</v>
      </c>
      <c r="HI144">
        <v>0.52</v>
      </c>
      <c r="HJ144">
        <v>1.83</v>
      </c>
      <c r="HK144">
        <v>2.34</v>
      </c>
      <c r="HL144">
        <v>1.05</v>
      </c>
      <c r="HM144">
        <v>0.19</v>
      </c>
      <c r="HN144">
        <v>0.37</v>
      </c>
      <c r="HO144">
        <v>2.1800000000000002</v>
      </c>
      <c r="HP144">
        <v>1.1200000000000001</v>
      </c>
      <c r="HQ144">
        <v>3.33</v>
      </c>
      <c r="HR144">
        <v>5.18</v>
      </c>
      <c r="HS144">
        <v>0.83</v>
      </c>
      <c r="HT144">
        <v>2.82</v>
      </c>
      <c r="HU144">
        <v>1.24</v>
      </c>
      <c r="HV144">
        <v>1.43</v>
      </c>
      <c r="HW144">
        <v>1.8</v>
      </c>
      <c r="HX144">
        <v>1.22</v>
      </c>
      <c r="HY144">
        <v>0.41</v>
      </c>
      <c r="HZ144">
        <v>9.11</v>
      </c>
      <c r="IA144">
        <v>7.68</v>
      </c>
      <c r="IB144">
        <v>9.09</v>
      </c>
      <c r="IC144">
        <v>9.4600000000000009</v>
      </c>
      <c r="ID144">
        <v>8.26</v>
      </c>
      <c r="IE144">
        <v>5.8</v>
      </c>
      <c r="IF144">
        <v>5.91</v>
      </c>
      <c r="IG144">
        <v>9.74</v>
      </c>
      <c r="IH144">
        <v>12.47</v>
      </c>
      <c r="II144">
        <v>9.0299999999999994</v>
      </c>
      <c r="IJ144">
        <v>8.83</v>
      </c>
      <c r="IK144">
        <v>7.53</v>
      </c>
      <c r="IL144">
        <v>9.52</v>
      </c>
      <c r="IM144">
        <v>13.69</v>
      </c>
      <c r="IN144">
        <v>8.93</v>
      </c>
      <c r="IO144">
        <v>10.89</v>
      </c>
      <c r="IP144">
        <v>7.04</v>
      </c>
      <c r="IQ144">
        <v>7.27</v>
      </c>
      <c r="IR144">
        <v>7.8</v>
      </c>
      <c r="IS144">
        <v>9.64</v>
      </c>
      <c r="IT144">
        <v>9.6999999999999993</v>
      </c>
      <c r="IU144">
        <v>9.6300000000000008</v>
      </c>
      <c r="IV144">
        <v>8.58</v>
      </c>
      <c r="IW144">
        <v>10.06</v>
      </c>
      <c r="IX144">
        <v>7.67</v>
      </c>
      <c r="IY144">
        <v>9.2200000000000006</v>
      </c>
      <c r="IZ144">
        <v>5.0999999999999996</v>
      </c>
      <c r="JA144">
        <v>7.69</v>
      </c>
      <c r="JB144">
        <v>10.3</v>
      </c>
      <c r="JC144">
        <v>7.54</v>
      </c>
      <c r="JD144">
        <v>13</v>
      </c>
      <c r="JE144">
        <v>11.38</v>
      </c>
      <c r="JF144">
        <v>7.32</v>
      </c>
      <c r="JG144">
        <v>14.07</v>
      </c>
      <c r="JH144">
        <v>15.8</v>
      </c>
      <c r="JI144">
        <v>12.98</v>
      </c>
      <c r="JJ144">
        <v>17.440000000000001</v>
      </c>
      <c r="JK144">
        <v>15.99</v>
      </c>
      <c r="JL144">
        <v>14.98</v>
      </c>
      <c r="JM144">
        <v>15.67</v>
      </c>
      <c r="JN144">
        <v>14.78</v>
      </c>
      <c r="JO144">
        <v>18.41</v>
      </c>
      <c r="JP144">
        <v>13.34</v>
      </c>
      <c r="JQ144">
        <v>13.51</v>
      </c>
      <c r="JR144">
        <v>13.02</v>
      </c>
      <c r="JS144">
        <v>14.05</v>
      </c>
      <c r="JT144">
        <v>17.670000000000002</v>
      </c>
      <c r="JU144">
        <v>13.6</v>
      </c>
      <c r="JV144">
        <v>15.21</v>
      </c>
      <c r="JW144">
        <v>12.17</v>
      </c>
      <c r="JX144">
        <v>13.07</v>
      </c>
      <c r="JY144">
        <v>11.28</v>
      </c>
      <c r="JZ144">
        <v>13.7</v>
      </c>
      <c r="KA144">
        <v>12.35</v>
      </c>
      <c r="KB144">
        <v>14.33</v>
      </c>
      <c r="KC144">
        <v>14.7</v>
      </c>
      <c r="KD144">
        <v>14.03</v>
      </c>
      <c r="KE144">
        <v>12.84</v>
      </c>
      <c r="KF144">
        <v>13.11</v>
      </c>
      <c r="KG144">
        <v>11.87</v>
      </c>
      <c r="KH144">
        <v>13.35</v>
      </c>
      <c r="KI144">
        <v>17.88</v>
      </c>
      <c r="KJ144">
        <v>14.72</v>
      </c>
      <c r="KK144">
        <v>18.61</v>
      </c>
      <c r="KL144">
        <v>19.98</v>
      </c>
      <c r="KM144">
        <v>16.18</v>
      </c>
    </row>
    <row r="145" spans="1:299" x14ac:dyDescent="0.25">
      <c r="A145">
        <v>143</v>
      </c>
      <c r="B145" s="1">
        <v>44774</v>
      </c>
      <c r="C145">
        <v>1661.85</v>
      </c>
      <c r="D145">
        <v>1645.35</v>
      </c>
      <c r="E145">
        <v>1727.07</v>
      </c>
      <c r="F145">
        <v>1777.3</v>
      </c>
      <c r="G145">
        <v>1628.37</v>
      </c>
      <c r="H145">
        <v>1690.63</v>
      </c>
      <c r="I145">
        <v>1612.85</v>
      </c>
      <c r="J145">
        <v>1583.67</v>
      </c>
      <c r="K145">
        <v>1722.09</v>
      </c>
      <c r="L145">
        <v>1549.97</v>
      </c>
      <c r="M145">
        <v>1562.02</v>
      </c>
      <c r="N145">
        <v>1498.33</v>
      </c>
      <c r="O145">
        <v>1529.03</v>
      </c>
      <c r="P145">
        <v>1520.76</v>
      </c>
      <c r="Q145">
        <v>1564.03</v>
      </c>
      <c r="R145">
        <v>1532.94</v>
      </c>
      <c r="S145">
        <v>1459.96</v>
      </c>
      <c r="T145">
        <v>1453.95</v>
      </c>
      <c r="U145">
        <v>1604.68</v>
      </c>
      <c r="V145">
        <v>1732.44</v>
      </c>
      <c r="W145">
        <v>1613.9</v>
      </c>
      <c r="X145">
        <v>1549.66</v>
      </c>
      <c r="Y145">
        <v>1834.96</v>
      </c>
      <c r="Z145">
        <v>1777.39</v>
      </c>
      <c r="AA145">
        <v>1729.3</v>
      </c>
      <c r="AB145">
        <v>1721.7</v>
      </c>
      <c r="AC145">
        <v>1829.62</v>
      </c>
      <c r="AD145">
        <v>1645.39</v>
      </c>
      <c r="AE145">
        <v>1676.13</v>
      </c>
      <c r="AF145">
        <v>1662.59</v>
      </c>
      <c r="AG145">
        <v>1672.43</v>
      </c>
      <c r="AH145">
        <v>1666.09</v>
      </c>
      <c r="AI145">
        <v>1704.38</v>
      </c>
      <c r="AJ145">
        <v>994.67</v>
      </c>
      <c r="AK145">
        <v>1036.1300000000001</v>
      </c>
      <c r="AL145">
        <v>1064.68</v>
      </c>
      <c r="AM145">
        <v>1136.76</v>
      </c>
      <c r="AN145">
        <v>993.24</v>
      </c>
      <c r="AO145">
        <v>1028.8599999999999</v>
      </c>
      <c r="AP145">
        <v>1041.8900000000001</v>
      </c>
      <c r="AQ145">
        <v>973.11</v>
      </c>
      <c r="AR145">
        <v>1084.05</v>
      </c>
      <c r="AS145">
        <v>960.93</v>
      </c>
      <c r="AT145">
        <v>962.27</v>
      </c>
      <c r="AU145">
        <v>950.97</v>
      </c>
      <c r="AV145">
        <v>960.22</v>
      </c>
      <c r="AW145">
        <v>942.19</v>
      </c>
      <c r="AX145">
        <v>949.4</v>
      </c>
      <c r="AY145">
        <v>945.05</v>
      </c>
      <c r="AZ145">
        <v>922.68</v>
      </c>
      <c r="BA145">
        <v>917.21</v>
      </c>
      <c r="BB145">
        <v>990.32</v>
      </c>
      <c r="BC145">
        <v>1004.55</v>
      </c>
      <c r="BD145">
        <v>1007.09</v>
      </c>
      <c r="BE145">
        <v>948.6</v>
      </c>
      <c r="BF145">
        <v>1028.6500000000001</v>
      </c>
      <c r="BG145">
        <v>997.94</v>
      </c>
      <c r="BH145">
        <v>979.59</v>
      </c>
      <c r="BI145">
        <v>950.57</v>
      </c>
      <c r="BJ145">
        <v>1003.53</v>
      </c>
      <c r="BK145">
        <v>1005.25</v>
      </c>
      <c r="BL145">
        <v>1048.57</v>
      </c>
      <c r="BM145">
        <v>1027.19</v>
      </c>
      <c r="BN145">
        <v>1078.4000000000001</v>
      </c>
      <c r="BO145">
        <v>1015.29</v>
      </c>
      <c r="BP145">
        <v>1069.79</v>
      </c>
      <c r="BQ145">
        <v>667.18</v>
      </c>
      <c r="BR145">
        <v>609.22</v>
      </c>
      <c r="BS145">
        <v>662.39</v>
      </c>
      <c r="BT145">
        <v>640.54</v>
      </c>
      <c r="BU145">
        <v>635.13</v>
      </c>
      <c r="BV145">
        <v>661.77</v>
      </c>
      <c r="BW145">
        <v>570.96</v>
      </c>
      <c r="BX145">
        <v>610.55999999999995</v>
      </c>
      <c r="BY145">
        <v>638.04</v>
      </c>
      <c r="BZ145">
        <v>589.04</v>
      </c>
      <c r="CA145">
        <v>599.75</v>
      </c>
      <c r="CB145">
        <v>547.36</v>
      </c>
      <c r="CC145">
        <v>568.80999999999995</v>
      </c>
      <c r="CD145">
        <v>578.57000000000005</v>
      </c>
      <c r="CE145">
        <v>614.63</v>
      </c>
      <c r="CF145">
        <v>587.89</v>
      </c>
      <c r="CG145">
        <v>537.28</v>
      </c>
      <c r="CH145">
        <v>536.74</v>
      </c>
      <c r="CI145">
        <v>614.36</v>
      </c>
      <c r="CJ145">
        <v>727.89</v>
      </c>
      <c r="CK145">
        <v>606.80999999999995</v>
      </c>
      <c r="CL145">
        <v>601.05999999999995</v>
      </c>
      <c r="CM145">
        <v>806.31</v>
      </c>
      <c r="CN145">
        <v>779.45</v>
      </c>
      <c r="CO145">
        <v>749.71</v>
      </c>
      <c r="CP145">
        <v>771.13</v>
      </c>
      <c r="CQ145">
        <v>826.09</v>
      </c>
      <c r="CR145">
        <v>640.14</v>
      </c>
      <c r="CS145">
        <v>627.55999999999995</v>
      </c>
      <c r="CT145">
        <v>635.4</v>
      </c>
      <c r="CU145">
        <v>594.03</v>
      </c>
      <c r="CV145">
        <v>650.79999999999995</v>
      </c>
      <c r="CW145">
        <v>634.59</v>
      </c>
      <c r="CX145">
        <v>831.84</v>
      </c>
      <c r="CY145">
        <v>819.78</v>
      </c>
      <c r="CZ145">
        <v>963.09</v>
      </c>
      <c r="DA145">
        <v>943.15</v>
      </c>
      <c r="DB145">
        <v>797.17</v>
      </c>
      <c r="DC145">
        <v>702.13</v>
      </c>
      <c r="DD145">
        <v>773.38</v>
      </c>
      <c r="DE145">
        <v>769.15</v>
      </c>
      <c r="DF145">
        <v>905.39</v>
      </c>
      <c r="DG145">
        <v>837.1</v>
      </c>
      <c r="DH145">
        <v>822.99</v>
      </c>
      <c r="DI145">
        <v>995.69</v>
      </c>
      <c r="DJ145">
        <v>883.26</v>
      </c>
      <c r="DK145">
        <v>766.49</v>
      </c>
      <c r="DL145">
        <v>864.85</v>
      </c>
      <c r="DM145">
        <v>819.64</v>
      </c>
      <c r="DN145">
        <v>729.34</v>
      </c>
      <c r="DO145">
        <v>772.56</v>
      </c>
      <c r="DP145">
        <v>849.43</v>
      </c>
      <c r="DQ145">
        <v>829.41</v>
      </c>
      <c r="DR145">
        <v>888.25</v>
      </c>
      <c r="DS145">
        <v>859.64</v>
      </c>
      <c r="DT145">
        <v>836.3</v>
      </c>
      <c r="DU145">
        <v>802.75</v>
      </c>
      <c r="DV145">
        <v>827.06</v>
      </c>
      <c r="DW145">
        <v>823.32</v>
      </c>
      <c r="DX145">
        <v>990.76</v>
      </c>
      <c r="DY145">
        <v>746.82</v>
      </c>
      <c r="DZ145">
        <v>855.65</v>
      </c>
      <c r="EA145">
        <v>782.08</v>
      </c>
      <c r="EB145">
        <v>954.03</v>
      </c>
      <c r="EC145">
        <v>879.96</v>
      </c>
      <c r="ED145">
        <v>752.69</v>
      </c>
      <c r="EE145">
        <v>753.53</v>
      </c>
      <c r="EF145">
        <v>765.66</v>
      </c>
      <c r="EG145">
        <v>810.59</v>
      </c>
      <c r="EH145">
        <v>825.98</v>
      </c>
      <c r="EI145">
        <v>733.41</v>
      </c>
      <c r="EJ145">
        <v>677.12</v>
      </c>
      <c r="EK145">
        <v>775.38</v>
      </c>
      <c r="EL145">
        <v>669.87</v>
      </c>
      <c r="EM145">
        <v>848.3</v>
      </c>
      <c r="EN145">
        <v>741.5</v>
      </c>
      <c r="EO145">
        <v>662.19</v>
      </c>
      <c r="EP145">
        <v>861.27</v>
      </c>
      <c r="EQ145">
        <v>773.12</v>
      </c>
      <c r="ER145">
        <v>665.35</v>
      </c>
      <c r="ES145">
        <v>754.97</v>
      </c>
      <c r="ET145">
        <v>704.43</v>
      </c>
      <c r="EU145">
        <v>683.02</v>
      </c>
      <c r="EV145">
        <v>684.94</v>
      </c>
      <c r="EW145">
        <v>800.08</v>
      </c>
      <c r="EX145">
        <v>762.31</v>
      </c>
      <c r="EY145">
        <v>845.63</v>
      </c>
      <c r="EZ145">
        <v>755.08</v>
      </c>
      <c r="FA145">
        <v>725.11</v>
      </c>
      <c r="FB145">
        <v>734.27</v>
      </c>
      <c r="FC145">
        <v>727.07</v>
      </c>
      <c r="FD145">
        <v>743.64</v>
      </c>
      <c r="FE145">
        <v>833.14</v>
      </c>
      <c r="FF145">
        <v>649.22</v>
      </c>
      <c r="FG145">
        <v>798.97</v>
      </c>
      <c r="FH145">
        <v>710.9</v>
      </c>
      <c r="FI145">
        <v>943.15</v>
      </c>
      <c r="FJ145">
        <v>785.48</v>
      </c>
      <c r="FK145">
        <v>709.33</v>
      </c>
      <c r="FL145">
        <v>1052.83</v>
      </c>
      <c r="FM145">
        <v>981.87</v>
      </c>
      <c r="FN145">
        <v>1513.61</v>
      </c>
      <c r="FO145">
        <v>1319.06</v>
      </c>
      <c r="FP145">
        <v>957.98</v>
      </c>
      <c r="FQ145">
        <v>808.59</v>
      </c>
      <c r="FR145">
        <v>794.33</v>
      </c>
      <c r="FS145">
        <v>1057.47</v>
      </c>
      <c r="FT145">
        <v>1146.42</v>
      </c>
      <c r="FU145">
        <v>1139.3499999999999</v>
      </c>
      <c r="FV145">
        <v>1484.86</v>
      </c>
      <c r="FW145">
        <v>1441.91</v>
      </c>
      <c r="FX145">
        <v>1288.1600000000001</v>
      </c>
      <c r="FY145">
        <v>1076.52</v>
      </c>
      <c r="FZ145">
        <v>1200.18</v>
      </c>
      <c r="GA145">
        <v>1174.21</v>
      </c>
      <c r="GB145">
        <v>857.71</v>
      </c>
      <c r="GC145">
        <v>1079.8800000000001</v>
      </c>
      <c r="GD145">
        <v>1004.23</v>
      </c>
      <c r="GE145">
        <v>1016.11</v>
      </c>
      <c r="GF145">
        <v>1044.23</v>
      </c>
      <c r="GG145">
        <v>1158.95</v>
      </c>
      <c r="GH145">
        <v>1102.5</v>
      </c>
      <c r="GI145">
        <v>986.57</v>
      </c>
      <c r="GJ145">
        <v>1096.6500000000001</v>
      </c>
      <c r="GK145">
        <v>1027.6600000000001</v>
      </c>
      <c r="GL145">
        <v>1374.4</v>
      </c>
      <c r="GM145">
        <v>1036.44</v>
      </c>
      <c r="GN145">
        <v>1036.18</v>
      </c>
      <c r="GO145">
        <v>977.83</v>
      </c>
      <c r="GP145">
        <v>1018.27</v>
      </c>
      <c r="GQ145">
        <v>1182.29</v>
      </c>
      <c r="GR145">
        <v>891.2</v>
      </c>
      <c r="GS145">
        <v>0.57999999999999996</v>
      </c>
      <c r="GT145">
        <v>1.43</v>
      </c>
      <c r="GU145">
        <v>5.67</v>
      </c>
      <c r="GV145">
        <v>0.62</v>
      </c>
      <c r="GW145">
        <v>3.19</v>
      </c>
      <c r="GX145">
        <v>1.55</v>
      </c>
      <c r="GY145">
        <v>0.16</v>
      </c>
      <c r="GZ145">
        <v>1.0900000000000001</v>
      </c>
      <c r="HA145">
        <v>0.48</v>
      </c>
      <c r="HB145">
        <v>0.22</v>
      </c>
      <c r="HC145">
        <v>0.08</v>
      </c>
      <c r="HD145">
        <v>0.63</v>
      </c>
      <c r="HE145">
        <v>0.06</v>
      </c>
      <c r="HF145">
        <v>1.4</v>
      </c>
      <c r="HG145">
        <v>0.09</v>
      </c>
      <c r="HH145">
        <v>0.01</v>
      </c>
      <c r="HI145">
        <v>0.31</v>
      </c>
      <c r="HJ145">
        <v>0.5</v>
      </c>
      <c r="HK145">
        <v>0.22</v>
      </c>
      <c r="HL145">
        <v>0.49</v>
      </c>
      <c r="HM145">
        <v>0.38</v>
      </c>
      <c r="HN145">
        <v>0.44</v>
      </c>
      <c r="HO145">
        <v>0.88</v>
      </c>
      <c r="HP145">
        <v>0.4</v>
      </c>
      <c r="HQ145">
        <v>0.72</v>
      </c>
      <c r="HR145">
        <v>0.2</v>
      </c>
      <c r="HS145">
        <v>1.69</v>
      </c>
      <c r="HT145">
        <v>0.6</v>
      </c>
      <c r="HU145">
        <v>1.08</v>
      </c>
      <c r="HV145">
        <v>3.71</v>
      </c>
      <c r="HW145">
        <v>0.75</v>
      </c>
      <c r="HX145">
        <v>0.71</v>
      </c>
      <c r="HY145">
        <v>0.3</v>
      </c>
      <c r="HZ145">
        <v>9.74</v>
      </c>
      <c r="IA145">
        <v>9.2200000000000006</v>
      </c>
      <c r="IB145">
        <v>15.28</v>
      </c>
      <c r="IC145">
        <v>10.14</v>
      </c>
      <c r="ID145">
        <v>11.71</v>
      </c>
      <c r="IE145">
        <v>7.44</v>
      </c>
      <c r="IF145">
        <v>6.08</v>
      </c>
      <c r="IG145">
        <v>10.94</v>
      </c>
      <c r="IH145">
        <v>13.01</v>
      </c>
      <c r="II145">
        <v>9.27</v>
      </c>
      <c r="IJ145">
        <v>8.92</v>
      </c>
      <c r="IK145">
        <v>8.1999999999999993</v>
      </c>
      <c r="IL145">
        <v>9.58</v>
      </c>
      <c r="IM145">
        <v>15.28</v>
      </c>
      <c r="IN145">
        <v>9.0299999999999994</v>
      </c>
      <c r="IO145">
        <v>10.9</v>
      </c>
      <c r="IP145">
        <v>7.37</v>
      </c>
      <c r="IQ145">
        <v>7.81</v>
      </c>
      <c r="IR145">
        <v>8.0399999999999991</v>
      </c>
      <c r="IS145">
        <v>10.18</v>
      </c>
      <c r="IT145">
        <v>10.11</v>
      </c>
      <c r="IU145">
        <v>10.11</v>
      </c>
      <c r="IV145">
        <v>9.5399999999999991</v>
      </c>
      <c r="IW145">
        <v>10.5</v>
      </c>
      <c r="IX145">
        <v>8.44</v>
      </c>
      <c r="IY145">
        <v>9.44</v>
      </c>
      <c r="IZ145">
        <v>6.87</v>
      </c>
      <c r="JA145">
        <v>8.34</v>
      </c>
      <c r="JB145">
        <v>11.5</v>
      </c>
      <c r="JC145">
        <v>11.53</v>
      </c>
      <c r="JD145">
        <v>13.84</v>
      </c>
      <c r="JE145">
        <v>12.17</v>
      </c>
      <c r="JF145">
        <v>7.64</v>
      </c>
      <c r="JG145">
        <v>13.61</v>
      </c>
      <c r="JH145">
        <v>16.399999999999999</v>
      </c>
      <c r="JI145">
        <v>17.89</v>
      </c>
      <c r="JJ145">
        <v>17.07</v>
      </c>
      <c r="JK145">
        <v>18.41</v>
      </c>
      <c r="JL145">
        <v>16.149999999999999</v>
      </c>
      <c r="JM145">
        <v>14.87</v>
      </c>
      <c r="JN145">
        <v>15.5</v>
      </c>
      <c r="JO145">
        <v>17.920000000000002</v>
      </c>
      <c r="JP145">
        <v>12.43</v>
      </c>
      <c r="JQ145">
        <v>12.53</v>
      </c>
      <c r="JR145">
        <v>12.75</v>
      </c>
      <c r="JS145">
        <v>11.82</v>
      </c>
      <c r="JT145">
        <v>18.27</v>
      </c>
      <c r="JU145">
        <v>12.77</v>
      </c>
      <c r="JV145">
        <v>14.15</v>
      </c>
      <c r="JW145">
        <v>10.97</v>
      </c>
      <c r="JX145">
        <v>12.11</v>
      </c>
      <c r="JY145">
        <v>10.92</v>
      </c>
      <c r="JZ145">
        <v>13.48</v>
      </c>
      <c r="KA145">
        <v>11.66</v>
      </c>
      <c r="KB145">
        <v>14.47</v>
      </c>
      <c r="KC145">
        <v>13.88</v>
      </c>
      <c r="KD145">
        <v>14.3</v>
      </c>
      <c r="KE145">
        <v>11.74</v>
      </c>
      <c r="KF145">
        <v>12.43</v>
      </c>
      <c r="KG145">
        <v>9.75</v>
      </c>
      <c r="KH145">
        <v>12.66</v>
      </c>
      <c r="KI145">
        <v>17.7</v>
      </c>
      <c r="KJ145">
        <v>17.25</v>
      </c>
      <c r="KK145">
        <v>18.2</v>
      </c>
      <c r="KL145">
        <v>19.690000000000001</v>
      </c>
      <c r="KM145">
        <v>14.7</v>
      </c>
    </row>
    <row r="146" spans="1:299" x14ac:dyDescent="0.25">
      <c r="A146">
        <v>144</v>
      </c>
      <c r="B146" s="1">
        <v>44805</v>
      </c>
      <c r="C146">
        <v>1669.19</v>
      </c>
      <c r="D146">
        <v>1653.98</v>
      </c>
      <c r="E146">
        <v>1738.73</v>
      </c>
      <c r="F146">
        <v>1796.91</v>
      </c>
      <c r="G146">
        <v>1639.92</v>
      </c>
      <c r="H146">
        <v>1703.45</v>
      </c>
      <c r="I146">
        <v>1616.98</v>
      </c>
      <c r="J146">
        <v>1589.49</v>
      </c>
      <c r="K146">
        <v>1734.52</v>
      </c>
      <c r="L146">
        <v>1556.52</v>
      </c>
      <c r="M146">
        <v>1572.93</v>
      </c>
      <c r="N146">
        <v>1504.45</v>
      </c>
      <c r="O146">
        <v>1542.54</v>
      </c>
      <c r="P146">
        <v>1533.42</v>
      </c>
      <c r="Q146">
        <v>1571.88</v>
      </c>
      <c r="R146">
        <v>1536.01</v>
      </c>
      <c r="S146">
        <v>1471.2</v>
      </c>
      <c r="T146">
        <v>1463.49</v>
      </c>
      <c r="U146">
        <v>1604.45</v>
      </c>
      <c r="V146">
        <v>1737.19</v>
      </c>
      <c r="W146">
        <v>1619.95</v>
      </c>
      <c r="X146">
        <v>1548.01</v>
      </c>
      <c r="Y146">
        <v>1839.08</v>
      </c>
      <c r="Z146">
        <v>1782.14</v>
      </c>
      <c r="AA146">
        <v>1745.74</v>
      </c>
      <c r="AB146">
        <v>1723.58</v>
      </c>
      <c r="AC146">
        <v>1880.86</v>
      </c>
      <c r="AD146">
        <v>1652.71</v>
      </c>
      <c r="AE146">
        <v>1683.1</v>
      </c>
      <c r="AF146">
        <v>1668.47</v>
      </c>
      <c r="AG146">
        <v>1686.99</v>
      </c>
      <c r="AH146">
        <v>1667.86</v>
      </c>
      <c r="AI146">
        <v>1709.22</v>
      </c>
      <c r="AJ146">
        <v>999.96</v>
      </c>
      <c r="AK146">
        <v>1047.1500000000001</v>
      </c>
      <c r="AL146">
        <v>1078.45</v>
      </c>
      <c r="AM146">
        <v>1168.8900000000001</v>
      </c>
      <c r="AN146">
        <v>1010.5</v>
      </c>
      <c r="AO146">
        <v>1049.73</v>
      </c>
      <c r="AP146">
        <v>1045.55</v>
      </c>
      <c r="AQ146">
        <v>978.99</v>
      </c>
      <c r="AR146">
        <v>1094.8699999999999</v>
      </c>
      <c r="AS146">
        <v>967.58</v>
      </c>
      <c r="AT146">
        <v>973.32</v>
      </c>
      <c r="AU146">
        <v>957.09</v>
      </c>
      <c r="AV146">
        <v>973.73</v>
      </c>
      <c r="AW146">
        <v>954.78</v>
      </c>
      <c r="AX146">
        <v>960.67</v>
      </c>
      <c r="AY146">
        <v>948.12</v>
      </c>
      <c r="AZ146">
        <v>931.09</v>
      </c>
      <c r="BA146">
        <v>926.81</v>
      </c>
      <c r="BB146">
        <v>990.09</v>
      </c>
      <c r="BC146">
        <v>1005.26</v>
      </c>
      <c r="BD146">
        <v>1013.14</v>
      </c>
      <c r="BE146">
        <v>946.95</v>
      </c>
      <c r="BF146">
        <v>1034.82</v>
      </c>
      <c r="BG146">
        <v>993.49</v>
      </c>
      <c r="BH146">
        <v>986.13</v>
      </c>
      <c r="BI146">
        <v>952.45</v>
      </c>
      <c r="BJ146">
        <v>1019.75</v>
      </c>
      <c r="BK146">
        <v>1010.28</v>
      </c>
      <c r="BL146">
        <v>1060.6300000000001</v>
      </c>
      <c r="BM146">
        <v>1032.94</v>
      </c>
      <c r="BN146">
        <v>1098.7</v>
      </c>
      <c r="BO146">
        <v>1029.6099999999999</v>
      </c>
      <c r="BP146">
        <v>1071.99</v>
      </c>
      <c r="BQ146">
        <v>669.23</v>
      </c>
      <c r="BR146">
        <v>606.83000000000004</v>
      </c>
      <c r="BS146">
        <v>660.28</v>
      </c>
      <c r="BT146">
        <v>628.02</v>
      </c>
      <c r="BU146">
        <v>629.41999999999996</v>
      </c>
      <c r="BV146">
        <v>653.72</v>
      </c>
      <c r="BW146">
        <v>571.42999999999995</v>
      </c>
      <c r="BX146">
        <v>610.5</v>
      </c>
      <c r="BY146">
        <v>639.65</v>
      </c>
      <c r="BZ146">
        <v>588.94000000000005</v>
      </c>
      <c r="CA146">
        <v>599.61</v>
      </c>
      <c r="CB146">
        <v>547.36</v>
      </c>
      <c r="CC146">
        <v>568.80999999999995</v>
      </c>
      <c r="CD146">
        <v>578.64</v>
      </c>
      <c r="CE146">
        <v>611.21</v>
      </c>
      <c r="CF146">
        <v>587.89</v>
      </c>
      <c r="CG146">
        <v>540.11</v>
      </c>
      <c r="CH146">
        <v>536.67999999999995</v>
      </c>
      <c r="CI146">
        <v>614.36</v>
      </c>
      <c r="CJ146">
        <v>731.93</v>
      </c>
      <c r="CK146">
        <v>606.80999999999995</v>
      </c>
      <c r="CL146">
        <v>601.05999999999995</v>
      </c>
      <c r="CM146">
        <v>804.26</v>
      </c>
      <c r="CN146">
        <v>788.65</v>
      </c>
      <c r="CO146">
        <v>759.61</v>
      </c>
      <c r="CP146">
        <v>771.13</v>
      </c>
      <c r="CQ146">
        <v>861.11</v>
      </c>
      <c r="CR146">
        <v>642.42999999999995</v>
      </c>
      <c r="CS146">
        <v>622.47</v>
      </c>
      <c r="CT146">
        <v>635.53</v>
      </c>
      <c r="CU146">
        <v>588.29</v>
      </c>
      <c r="CV146">
        <v>638.25</v>
      </c>
      <c r="CW146">
        <v>637.23</v>
      </c>
      <c r="CX146">
        <v>835.5</v>
      </c>
      <c r="CY146">
        <v>824.04</v>
      </c>
      <c r="CZ146">
        <v>969.64</v>
      </c>
      <c r="DA146">
        <v>953.52</v>
      </c>
      <c r="DB146">
        <v>802.83</v>
      </c>
      <c r="DC146">
        <v>707.47</v>
      </c>
      <c r="DD146">
        <v>775.39</v>
      </c>
      <c r="DE146">
        <v>772</v>
      </c>
      <c r="DF146">
        <v>911.91</v>
      </c>
      <c r="DG146">
        <v>840.61</v>
      </c>
      <c r="DH146">
        <v>828.75</v>
      </c>
      <c r="DI146">
        <v>999.78</v>
      </c>
      <c r="DJ146">
        <v>891.03</v>
      </c>
      <c r="DK146">
        <v>772.85</v>
      </c>
      <c r="DL146">
        <v>869.18</v>
      </c>
      <c r="DM146">
        <v>821.27</v>
      </c>
      <c r="DN146">
        <v>734.96</v>
      </c>
      <c r="DO146">
        <v>777.66</v>
      </c>
      <c r="DP146">
        <v>849.34</v>
      </c>
      <c r="DQ146">
        <v>831.65</v>
      </c>
      <c r="DR146">
        <v>891.54</v>
      </c>
      <c r="DS146">
        <v>858.7</v>
      </c>
      <c r="DT146">
        <v>838.14</v>
      </c>
      <c r="DU146">
        <v>804.92</v>
      </c>
      <c r="DV146">
        <v>834.92</v>
      </c>
      <c r="DW146">
        <v>824.23</v>
      </c>
      <c r="DX146">
        <v>1018.5</v>
      </c>
      <c r="DY146">
        <v>750.11</v>
      </c>
      <c r="DZ146">
        <v>859.24</v>
      </c>
      <c r="EA146">
        <v>784.82</v>
      </c>
      <c r="EB146">
        <v>962.33</v>
      </c>
      <c r="EC146">
        <v>880.93</v>
      </c>
      <c r="ED146">
        <v>754.8</v>
      </c>
      <c r="EE146">
        <v>757.53</v>
      </c>
      <c r="EF146">
        <v>773.78</v>
      </c>
      <c r="EG146">
        <v>821.05</v>
      </c>
      <c r="EH146">
        <v>849.35</v>
      </c>
      <c r="EI146">
        <v>746.17</v>
      </c>
      <c r="EJ146">
        <v>690.87</v>
      </c>
      <c r="EK146">
        <v>778.1</v>
      </c>
      <c r="EL146">
        <v>673.89</v>
      </c>
      <c r="EM146">
        <v>856.78</v>
      </c>
      <c r="EN146">
        <v>746.62</v>
      </c>
      <c r="EO146">
        <v>669.8</v>
      </c>
      <c r="EP146">
        <v>866.78</v>
      </c>
      <c r="EQ146">
        <v>784.02</v>
      </c>
      <c r="ER146">
        <v>674.27</v>
      </c>
      <c r="ES146">
        <v>763.95</v>
      </c>
      <c r="ET146">
        <v>706.76</v>
      </c>
      <c r="EU146">
        <v>689.24</v>
      </c>
      <c r="EV146">
        <v>692.13</v>
      </c>
      <c r="EW146">
        <v>799.92</v>
      </c>
      <c r="EX146">
        <v>762.85</v>
      </c>
      <c r="EY146">
        <v>850.71</v>
      </c>
      <c r="EZ146">
        <v>753.8</v>
      </c>
      <c r="FA146">
        <v>729.46</v>
      </c>
      <c r="FB146">
        <v>730.97</v>
      </c>
      <c r="FC146">
        <v>731.94</v>
      </c>
      <c r="FD146">
        <v>745.13</v>
      </c>
      <c r="FE146">
        <v>846.63</v>
      </c>
      <c r="FF146">
        <v>652.46</v>
      </c>
      <c r="FG146">
        <v>808.16</v>
      </c>
      <c r="FH146">
        <v>714.88</v>
      </c>
      <c r="FI146">
        <v>960.88</v>
      </c>
      <c r="FJ146">
        <v>796.56</v>
      </c>
      <c r="FK146">
        <v>710.82</v>
      </c>
      <c r="FL146">
        <v>1056.0899999999999</v>
      </c>
      <c r="FM146">
        <v>978.04</v>
      </c>
      <c r="FN146">
        <v>1508.77</v>
      </c>
      <c r="FO146">
        <v>1293.3399999999999</v>
      </c>
      <c r="FP146">
        <v>949.36</v>
      </c>
      <c r="FQ146">
        <v>798.73</v>
      </c>
      <c r="FR146">
        <v>794.96</v>
      </c>
      <c r="FS146">
        <v>1057.3699999999999</v>
      </c>
      <c r="FT146">
        <v>1149.28</v>
      </c>
      <c r="FU146">
        <v>1139.1199999999999</v>
      </c>
      <c r="FV146">
        <v>1484.56</v>
      </c>
      <c r="FW146">
        <v>1441.91</v>
      </c>
      <c r="FX146">
        <v>1288.1600000000001</v>
      </c>
      <c r="FY146">
        <v>1076.6300000000001</v>
      </c>
      <c r="FZ146">
        <v>1193.46</v>
      </c>
      <c r="GA146">
        <v>1174.21</v>
      </c>
      <c r="GB146">
        <v>862.26</v>
      </c>
      <c r="GC146">
        <v>1079.78</v>
      </c>
      <c r="GD146">
        <v>1004.23</v>
      </c>
      <c r="GE146">
        <v>1021.8</v>
      </c>
      <c r="GF146">
        <v>1044.23</v>
      </c>
      <c r="GG146">
        <v>1158.95</v>
      </c>
      <c r="GH146">
        <v>1099.74</v>
      </c>
      <c r="GI146">
        <v>998.21</v>
      </c>
      <c r="GJ146">
        <v>1111.1300000000001</v>
      </c>
      <c r="GK146">
        <v>1027.6600000000001</v>
      </c>
      <c r="GL146">
        <v>1432.67</v>
      </c>
      <c r="GM146">
        <v>1040.17</v>
      </c>
      <c r="GN146">
        <v>1027.79</v>
      </c>
      <c r="GO146">
        <v>978.03</v>
      </c>
      <c r="GP146">
        <v>1008.39</v>
      </c>
      <c r="GQ146">
        <v>1159.47</v>
      </c>
      <c r="GR146">
        <v>894.95</v>
      </c>
      <c r="GS146">
        <v>0.44</v>
      </c>
      <c r="GT146">
        <v>0.52</v>
      </c>
      <c r="GU146">
        <v>0.68</v>
      </c>
      <c r="GV146">
        <v>1.1000000000000001</v>
      </c>
      <c r="GW146">
        <v>0.71</v>
      </c>
      <c r="GX146">
        <v>0.76</v>
      </c>
      <c r="GY146">
        <v>0.26</v>
      </c>
      <c r="GZ146">
        <v>0.37</v>
      </c>
      <c r="HA146">
        <v>0.72</v>
      </c>
      <c r="HB146">
        <v>0.42</v>
      </c>
      <c r="HC146">
        <v>0.7</v>
      </c>
      <c r="HD146">
        <v>0.41</v>
      </c>
      <c r="HE146">
        <v>0.88</v>
      </c>
      <c r="HF146">
        <v>0.83</v>
      </c>
      <c r="HG146">
        <v>0.5</v>
      </c>
      <c r="HH146">
        <v>0.2</v>
      </c>
      <c r="HI146">
        <v>0.77</v>
      </c>
      <c r="HJ146">
        <v>0.66</v>
      </c>
      <c r="HK146">
        <v>-0.01</v>
      </c>
      <c r="HL146">
        <v>0.27</v>
      </c>
      <c r="HM146">
        <v>0.37</v>
      </c>
      <c r="HN146">
        <v>-0.11</v>
      </c>
      <c r="HO146">
        <v>0.22</v>
      </c>
      <c r="HP146">
        <v>0.27</v>
      </c>
      <c r="HQ146">
        <v>0.95</v>
      </c>
      <c r="HR146">
        <v>0.11</v>
      </c>
      <c r="HS146">
        <v>2.8</v>
      </c>
      <c r="HT146">
        <v>0.44</v>
      </c>
      <c r="HU146">
        <v>0.42</v>
      </c>
      <c r="HV146">
        <v>0.35</v>
      </c>
      <c r="HW146">
        <v>0.87</v>
      </c>
      <c r="HX146">
        <v>0.11</v>
      </c>
      <c r="HY146">
        <v>0.28000000000000003</v>
      </c>
      <c r="HZ146">
        <v>10.220000000000001</v>
      </c>
      <c r="IA146">
        <v>9.7899999999999991</v>
      </c>
      <c r="IB146">
        <v>16.059999999999999</v>
      </c>
      <c r="IC146">
        <v>11.35</v>
      </c>
      <c r="ID146">
        <v>12.51</v>
      </c>
      <c r="IE146">
        <v>8.26</v>
      </c>
      <c r="IF146">
        <v>6.36</v>
      </c>
      <c r="IG146">
        <v>11.35</v>
      </c>
      <c r="IH146">
        <v>13.82</v>
      </c>
      <c r="II146">
        <v>9.73</v>
      </c>
      <c r="IJ146">
        <v>9.68</v>
      </c>
      <c r="IK146">
        <v>8.65</v>
      </c>
      <c r="IL146">
        <v>10.55</v>
      </c>
      <c r="IM146">
        <v>16.23</v>
      </c>
      <c r="IN146">
        <v>9.57</v>
      </c>
      <c r="IO146">
        <v>11.12</v>
      </c>
      <c r="IP146">
        <v>8.1999999999999993</v>
      </c>
      <c r="IQ146">
        <v>8.52</v>
      </c>
      <c r="IR146">
        <v>8.0299999999999994</v>
      </c>
      <c r="IS146">
        <v>10.48</v>
      </c>
      <c r="IT146">
        <v>10.52</v>
      </c>
      <c r="IU146">
        <v>9.99</v>
      </c>
      <c r="IV146">
        <v>9.7799999999999994</v>
      </c>
      <c r="IW146">
        <v>10.8</v>
      </c>
      <c r="IX146">
        <v>9.4700000000000006</v>
      </c>
      <c r="IY146">
        <v>9.56</v>
      </c>
      <c r="IZ146">
        <v>9.86</v>
      </c>
      <c r="JA146">
        <v>8.81</v>
      </c>
      <c r="JB146">
        <v>11.96</v>
      </c>
      <c r="JC146">
        <v>11.92</v>
      </c>
      <c r="JD146">
        <v>14.83</v>
      </c>
      <c r="JE146">
        <v>12.29</v>
      </c>
      <c r="JF146">
        <v>7.94</v>
      </c>
      <c r="JG146">
        <v>13.11</v>
      </c>
      <c r="JH146">
        <v>14.99</v>
      </c>
      <c r="JI146">
        <v>18.5</v>
      </c>
      <c r="JJ146">
        <v>16.3</v>
      </c>
      <c r="JK146">
        <v>15.65</v>
      </c>
      <c r="JL146">
        <v>15.71</v>
      </c>
      <c r="JM146">
        <v>13.26</v>
      </c>
      <c r="JN146">
        <v>14.53</v>
      </c>
      <c r="JO146">
        <v>18.28</v>
      </c>
      <c r="JP146">
        <v>12.28</v>
      </c>
      <c r="JQ146">
        <v>13.12</v>
      </c>
      <c r="JR146">
        <v>12.17</v>
      </c>
      <c r="JS146">
        <v>12.47</v>
      </c>
      <c r="JT146">
        <v>18.899999999999999</v>
      </c>
      <c r="JU146">
        <v>12.06</v>
      </c>
      <c r="JV146">
        <v>13.88</v>
      </c>
      <c r="JW146">
        <v>11.17</v>
      </c>
      <c r="JX146">
        <v>11.57</v>
      </c>
      <c r="JY146">
        <v>10.130000000000001</v>
      </c>
      <c r="JZ146">
        <v>13.14</v>
      </c>
      <c r="KA146">
        <v>11.9</v>
      </c>
      <c r="KB146">
        <v>13.98</v>
      </c>
      <c r="KC146">
        <v>13.24</v>
      </c>
      <c r="KD146">
        <v>13.76</v>
      </c>
      <c r="KE146">
        <v>11.52</v>
      </c>
      <c r="KF146">
        <v>11.69</v>
      </c>
      <c r="KG146">
        <v>11.54</v>
      </c>
      <c r="KH146">
        <v>11.15</v>
      </c>
      <c r="KI146">
        <v>15.85</v>
      </c>
      <c r="KJ146">
        <v>15.55</v>
      </c>
      <c r="KK146">
        <v>17.489999999999998</v>
      </c>
      <c r="KL146">
        <v>16.190000000000001</v>
      </c>
      <c r="KM146">
        <v>13.43</v>
      </c>
    </row>
    <row r="147" spans="1:299" x14ac:dyDescent="0.25">
      <c r="A147">
        <v>145</v>
      </c>
      <c r="B147" s="1">
        <v>44835</v>
      </c>
      <c r="C147">
        <v>1675.46</v>
      </c>
      <c r="D147">
        <v>1678.09</v>
      </c>
      <c r="E147">
        <v>1743.26</v>
      </c>
      <c r="F147">
        <v>1800.13</v>
      </c>
      <c r="G147">
        <v>1650.43</v>
      </c>
      <c r="H147">
        <v>1765.39</v>
      </c>
      <c r="I147">
        <v>1658.27</v>
      </c>
      <c r="J147">
        <v>1594.38</v>
      </c>
      <c r="K147">
        <v>1736.08</v>
      </c>
      <c r="L147">
        <v>1560.37</v>
      </c>
      <c r="M147">
        <v>1572.39</v>
      </c>
      <c r="N147">
        <v>1511.46</v>
      </c>
      <c r="O147">
        <v>1541.34</v>
      </c>
      <c r="P147">
        <v>1534.28</v>
      </c>
      <c r="Q147">
        <v>1583.73</v>
      </c>
      <c r="R147">
        <v>1542.67</v>
      </c>
      <c r="S147">
        <v>1510.03</v>
      </c>
      <c r="T147">
        <v>1471.81</v>
      </c>
      <c r="U147">
        <v>1602.82</v>
      </c>
      <c r="V147">
        <v>1736.74</v>
      </c>
      <c r="W147">
        <v>1618.41</v>
      </c>
      <c r="X147">
        <v>1548.48</v>
      </c>
      <c r="Y147">
        <v>1840.63</v>
      </c>
      <c r="Z147">
        <v>1781.46</v>
      </c>
      <c r="AA147">
        <v>1750.43</v>
      </c>
      <c r="AB147">
        <v>1725.34</v>
      </c>
      <c r="AC147">
        <v>1888.26</v>
      </c>
      <c r="AD147">
        <v>1659.72</v>
      </c>
      <c r="AE147">
        <v>1709.83</v>
      </c>
      <c r="AF147">
        <v>1668.21</v>
      </c>
      <c r="AG147">
        <v>1769.51</v>
      </c>
      <c r="AH147">
        <v>1669.41</v>
      </c>
      <c r="AI147">
        <v>1714.93</v>
      </c>
      <c r="AJ147">
        <v>1000.36</v>
      </c>
      <c r="AK147">
        <v>1041.01</v>
      </c>
      <c r="AL147">
        <v>1077.24</v>
      </c>
      <c r="AM147">
        <v>1172.1099999999999</v>
      </c>
      <c r="AN147">
        <v>1010.34</v>
      </c>
      <c r="AO147">
        <v>1052.67</v>
      </c>
      <c r="AP147">
        <v>1029.82</v>
      </c>
      <c r="AQ147">
        <v>983.88</v>
      </c>
      <c r="AR147">
        <v>1096.43</v>
      </c>
      <c r="AS147">
        <v>969.33</v>
      </c>
      <c r="AT147">
        <v>972.78</v>
      </c>
      <c r="AU147">
        <v>961.45</v>
      </c>
      <c r="AV147">
        <v>972.53</v>
      </c>
      <c r="AW147">
        <v>957.23</v>
      </c>
      <c r="AX147">
        <v>972.52</v>
      </c>
      <c r="AY147">
        <v>954.65</v>
      </c>
      <c r="AZ147">
        <v>930.02</v>
      </c>
      <c r="BA147">
        <v>935.07</v>
      </c>
      <c r="BB147">
        <v>988.46</v>
      </c>
      <c r="BC147">
        <v>1004.05</v>
      </c>
      <c r="BD147">
        <v>1011.6</v>
      </c>
      <c r="BE147">
        <v>947.42</v>
      </c>
      <c r="BF147">
        <v>1035.8699999999999</v>
      </c>
      <c r="BG147">
        <v>991.43</v>
      </c>
      <c r="BH147">
        <v>988.44</v>
      </c>
      <c r="BI147">
        <v>957.8</v>
      </c>
      <c r="BJ147">
        <v>1024.78</v>
      </c>
      <c r="BK147">
        <v>1004.86</v>
      </c>
      <c r="BL147">
        <v>1066.6600000000001</v>
      </c>
      <c r="BM147">
        <v>1036.0999999999999</v>
      </c>
      <c r="BN147">
        <v>1111.24</v>
      </c>
      <c r="BO147">
        <v>1031.1600000000001</v>
      </c>
      <c r="BP147">
        <v>1077.53</v>
      </c>
      <c r="BQ147">
        <v>675.1</v>
      </c>
      <c r="BR147">
        <v>637.08000000000004</v>
      </c>
      <c r="BS147">
        <v>666.02</v>
      </c>
      <c r="BT147">
        <v>628.02</v>
      </c>
      <c r="BU147">
        <v>640.09</v>
      </c>
      <c r="BV147">
        <v>712.72</v>
      </c>
      <c r="BW147">
        <v>628.45000000000005</v>
      </c>
      <c r="BX147">
        <v>610.5</v>
      </c>
      <c r="BY147">
        <v>639.65</v>
      </c>
      <c r="BZ147">
        <v>591.04</v>
      </c>
      <c r="CA147">
        <v>599.61</v>
      </c>
      <c r="CB147">
        <v>550.01</v>
      </c>
      <c r="CC147">
        <v>568.80999999999995</v>
      </c>
      <c r="CD147">
        <v>577.04999999999995</v>
      </c>
      <c r="CE147">
        <v>611.21</v>
      </c>
      <c r="CF147">
        <v>588.02</v>
      </c>
      <c r="CG147">
        <v>580.01</v>
      </c>
      <c r="CH147">
        <v>536.74</v>
      </c>
      <c r="CI147">
        <v>614.36</v>
      </c>
      <c r="CJ147">
        <v>732.69</v>
      </c>
      <c r="CK147">
        <v>606.80999999999995</v>
      </c>
      <c r="CL147">
        <v>601.05999999999995</v>
      </c>
      <c r="CM147">
        <v>804.76</v>
      </c>
      <c r="CN147">
        <v>790.03</v>
      </c>
      <c r="CO147">
        <v>761.99</v>
      </c>
      <c r="CP147">
        <v>767.54</v>
      </c>
      <c r="CQ147">
        <v>863.48</v>
      </c>
      <c r="CR147">
        <v>654.86</v>
      </c>
      <c r="CS147">
        <v>643.16999999999996</v>
      </c>
      <c r="CT147">
        <v>632.11</v>
      </c>
      <c r="CU147">
        <v>658.27</v>
      </c>
      <c r="CV147">
        <v>638.25</v>
      </c>
      <c r="CW147">
        <v>637.4</v>
      </c>
      <c r="CX147">
        <v>838.67</v>
      </c>
      <c r="CY147">
        <v>836.07</v>
      </c>
      <c r="CZ147">
        <v>972.16</v>
      </c>
      <c r="DA147">
        <v>955.24</v>
      </c>
      <c r="DB147">
        <v>807.97</v>
      </c>
      <c r="DC147">
        <v>733.22</v>
      </c>
      <c r="DD147">
        <v>795.16</v>
      </c>
      <c r="DE147">
        <v>774.39</v>
      </c>
      <c r="DF147">
        <v>912.73</v>
      </c>
      <c r="DG147">
        <v>842.71</v>
      </c>
      <c r="DH147">
        <v>828.5</v>
      </c>
      <c r="DI147">
        <v>1004.48</v>
      </c>
      <c r="DJ147">
        <v>890.32</v>
      </c>
      <c r="DK147">
        <v>773.31</v>
      </c>
      <c r="DL147">
        <v>875.7</v>
      </c>
      <c r="DM147">
        <v>824.81</v>
      </c>
      <c r="DN147">
        <v>754.36</v>
      </c>
      <c r="DO147">
        <v>782.09</v>
      </c>
      <c r="DP147">
        <v>848.5</v>
      </c>
      <c r="DQ147">
        <v>831.4</v>
      </c>
      <c r="DR147">
        <v>890.65</v>
      </c>
      <c r="DS147">
        <v>858.96</v>
      </c>
      <c r="DT147">
        <v>838.81</v>
      </c>
      <c r="DU147">
        <v>804.6</v>
      </c>
      <c r="DV147">
        <v>837.17</v>
      </c>
      <c r="DW147">
        <v>825.05</v>
      </c>
      <c r="DX147">
        <v>1022.47</v>
      </c>
      <c r="DY147">
        <v>753.26</v>
      </c>
      <c r="DZ147">
        <v>872.9</v>
      </c>
      <c r="EA147">
        <v>784.66</v>
      </c>
      <c r="EB147">
        <v>1009.38</v>
      </c>
      <c r="EC147">
        <v>881.72</v>
      </c>
      <c r="ED147">
        <v>757.29</v>
      </c>
      <c r="EE147">
        <v>757.83</v>
      </c>
      <c r="EF147">
        <v>769.21</v>
      </c>
      <c r="EG147">
        <v>820.15</v>
      </c>
      <c r="EH147">
        <v>851.73</v>
      </c>
      <c r="EI147">
        <v>746.02</v>
      </c>
      <c r="EJ147">
        <v>692.8</v>
      </c>
      <c r="EK147">
        <v>766.42</v>
      </c>
      <c r="EL147">
        <v>677.26</v>
      </c>
      <c r="EM147">
        <v>857.98</v>
      </c>
      <c r="EN147">
        <v>747.96</v>
      </c>
      <c r="EO147">
        <v>669.4</v>
      </c>
      <c r="EP147">
        <v>870.77</v>
      </c>
      <c r="EQ147">
        <v>783.08</v>
      </c>
      <c r="ER147">
        <v>676.02</v>
      </c>
      <c r="ES147">
        <v>773.35</v>
      </c>
      <c r="ET147">
        <v>711.63</v>
      </c>
      <c r="EU147">
        <v>688.48</v>
      </c>
      <c r="EV147">
        <v>698.29</v>
      </c>
      <c r="EW147">
        <v>798.56</v>
      </c>
      <c r="EX147">
        <v>761.93</v>
      </c>
      <c r="EY147">
        <v>849.43</v>
      </c>
      <c r="EZ147">
        <v>754.18</v>
      </c>
      <c r="FA147">
        <v>730.19</v>
      </c>
      <c r="FB147">
        <v>729.43</v>
      </c>
      <c r="FC147">
        <v>733.63</v>
      </c>
      <c r="FD147">
        <v>749.3</v>
      </c>
      <c r="FE147">
        <v>850.78</v>
      </c>
      <c r="FF147">
        <v>648.94000000000005</v>
      </c>
      <c r="FG147">
        <v>812.76</v>
      </c>
      <c r="FH147">
        <v>717.1</v>
      </c>
      <c r="FI147">
        <v>971.83</v>
      </c>
      <c r="FJ147">
        <v>797.75</v>
      </c>
      <c r="FK147">
        <v>714.52</v>
      </c>
      <c r="FL147">
        <v>1065.3900000000001</v>
      </c>
      <c r="FM147">
        <v>1026.75</v>
      </c>
      <c r="FN147">
        <v>1521.89</v>
      </c>
      <c r="FO147">
        <v>1293.3399999999999</v>
      </c>
      <c r="FP147">
        <v>965.4</v>
      </c>
      <c r="FQ147">
        <v>870.77</v>
      </c>
      <c r="FR147">
        <v>874.3</v>
      </c>
      <c r="FS147">
        <v>1057.3699999999999</v>
      </c>
      <c r="FT147">
        <v>1149.28</v>
      </c>
      <c r="FU147">
        <v>1143.23</v>
      </c>
      <c r="FV147">
        <v>1484.56</v>
      </c>
      <c r="FW147">
        <v>1448.83</v>
      </c>
      <c r="FX147">
        <v>1288.1600000000001</v>
      </c>
      <c r="FY147">
        <v>1073.6199999999999</v>
      </c>
      <c r="FZ147">
        <v>1193.46</v>
      </c>
      <c r="GA147">
        <v>1174.45</v>
      </c>
      <c r="GB147">
        <v>925.98</v>
      </c>
      <c r="GC147">
        <v>1079.8800000000001</v>
      </c>
      <c r="GD147">
        <v>1004.23</v>
      </c>
      <c r="GE147">
        <v>1022.82</v>
      </c>
      <c r="GF147">
        <v>1044.23</v>
      </c>
      <c r="GG147">
        <v>1158.95</v>
      </c>
      <c r="GH147">
        <v>1100.4000000000001</v>
      </c>
      <c r="GI147">
        <v>999.91</v>
      </c>
      <c r="GJ147">
        <v>1114.57</v>
      </c>
      <c r="GK147">
        <v>1022.83</v>
      </c>
      <c r="GL147">
        <v>1436.68</v>
      </c>
      <c r="GM147">
        <v>1060.3499999999999</v>
      </c>
      <c r="GN147">
        <v>1062.01</v>
      </c>
      <c r="GO147">
        <v>972.74</v>
      </c>
      <c r="GP147">
        <v>1128.3900000000001</v>
      </c>
      <c r="GQ147">
        <v>1159.47</v>
      </c>
      <c r="GR147">
        <v>895.21</v>
      </c>
      <c r="GS147">
        <v>0.38</v>
      </c>
      <c r="GT147">
        <v>1.46</v>
      </c>
      <c r="GU147">
        <v>0.26</v>
      </c>
      <c r="GV147">
        <v>0.18</v>
      </c>
      <c r="GW147">
        <v>0.64</v>
      </c>
      <c r="GX147">
        <v>3.64</v>
      </c>
      <c r="GY147">
        <v>2.5499999999999998</v>
      </c>
      <c r="GZ147">
        <v>0.31</v>
      </c>
      <c r="HA147">
        <v>0.09</v>
      </c>
      <c r="HB147">
        <v>0.25</v>
      </c>
      <c r="HC147">
        <v>-0.03</v>
      </c>
      <c r="HD147">
        <v>0.47</v>
      </c>
      <c r="HE147">
        <v>-0.08</v>
      </c>
      <c r="HF147">
        <v>0.06</v>
      </c>
      <c r="HG147">
        <v>0.75</v>
      </c>
      <c r="HH147">
        <v>0.43</v>
      </c>
      <c r="HI147">
        <v>2.64</v>
      </c>
      <c r="HJ147">
        <v>0.56999999999999995</v>
      </c>
      <c r="HK147">
        <v>-0.1</v>
      </c>
      <c r="HL147">
        <v>-0.03</v>
      </c>
      <c r="HM147">
        <v>-0.1</v>
      </c>
      <c r="HN147">
        <v>0.03</v>
      </c>
      <c r="HO147">
        <v>0.08</v>
      </c>
      <c r="HP147">
        <v>-0.04</v>
      </c>
      <c r="HQ147">
        <v>0.27</v>
      </c>
      <c r="HR147">
        <v>0.1</v>
      </c>
      <c r="HS147">
        <v>0.39</v>
      </c>
      <c r="HT147">
        <v>0.42</v>
      </c>
      <c r="HU147">
        <v>1.59</v>
      </c>
      <c r="HV147">
        <v>-0.02</v>
      </c>
      <c r="HW147">
        <v>4.8899999999999997</v>
      </c>
      <c r="HX147">
        <v>0.09</v>
      </c>
      <c r="HY147">
        <v>0.33</v>
      </c>
      <c r="HZ147">
        <v>10.64</v>
      </c>
      <c r="IA147">
        <v>11.39</v>
      </c>
      <c r="IB147">
        <v>16.36</v>
      </c>
      <c r="IC147">
        <v>11.55</v>
      </c>
      <c r="ID147">
        <v>13.23</v>
      </c>
      <c r="IE147">
        <v>12.2</v>
      </c>
      <c r="IF147">
        <v>9.07</v>
      </c>
      <c r="IG147">
        <v>11.69</v>
      </c>
      <c r="IH147">
        <v>13.92</v>
      </c>
      <c r="II147">
        <v>10.01</v>
      </c>
      <c r="IJ147">
        <v>9.65</v>
      </c>
      <c r="IK147">
        <v>9.16</v>
      </c>
      <c r="IL147">
        <v>10.46</v>
      </c>
      <c r="IM147">
        <v>16.3</v>
      </c>
      <c r="IN147">
        <v>10.4</v>
      </c>
      <c r="IO147">
        <v>11.6</v>
      </c>
      <c r="IP147">
        <v>11.06</v>
      </c>
      <c r="IQ147">
        <v>9.14</v>
      </c>
      <c r="IR147">
        <v>7.92</v>
      </c>
      <c r="IS147">
        <v>10.44</v>
      </c>
      <c r="IT147">
        <v>10.41</v>
      </c>
      <c r="IU147">
        <v>10.02</v>
      </c>
      <c r="IV147">
        <v>9.8699999999999992</v>
      </c>
      <c r="IW147">
        <v>10.75</v>
      </c>
      <c r="IX147">
        <v>9.77</v>
      </c>
      <c r="IY147">
        <v>9.67</v>
      </c>
      <c r="IZ147">
        <v>10.29</v>
      </c>
      <c r="JA147">
        <v>9.27</v>
      </c>
      <c r="JB147">
        <v>13.74</v>
      </c>
      <c r="JC147">
        <v>11.89</v>
      </c>
      <c r="JD147">
        <v>20.45</v>
      </c>
      <c r="JE147">
        <v>12.4</v>
      </c>
      <c r="JF147">
        <v>8.3000000000000007</v>
      </c>
      <c r="JG147">
        <v>12.41</v>
      </c>
      <c r="JH147">
        <v>13.74</v>
      </c>
      <c r="JI147">
        <v>17.77</v>
      </c>
      <c r="JJ147">
        <v>14.59</v>
      </c>
      <c r="JK147">
        <v>15.54</v>
      </c>
      <c r="JL147">
        <v>18.13</v>
      </c>
      <c r="JM147">
        <v>11.03</v>
      </c>
      <c r="JN147">
        <v>13.38</v>
      </c>
      <c r="JO147">
        <v>17.399999999999999</v>
      </c>
      <c r="JP147">
        <v>11.82</v>
      </c>
      <c r="JQ147">
        <v>12.64</v>
      </c>
      <c r="JR147">
        <v>11.65</v>
      </c>
      <c r="JS147">
        <v>11.75</v>
      </c>
      <c r="JT147">
        <v>17.7</v>
      </c>
      <c r="JU147">
        <v>11.85</v>
      </c>
      <c r="JV147">
        <v>13.6</v>
      </c>
      <c r="JW147">
        <v>12.58</v>
      </c>
      <c r="JX147">
        <v>11.44</v>
      </c>
      <c r="JY147">
        <v>9.3800000000000008</v>
      </c>
      <c r="JZ147">
        <v>11.91</v>
      </c>
      <c r="KA147">
        <v>10.8</v>
      </c>
      <c r="KB147">
        <v>13.33</v>
      </c>
      <c r="KC147">
        <v>11.99</v>
      </c>
      <c r="KD147">
        <v>12.44</v>
      </c>
      <c r="KE147">
        <v>11.32</v>
      </c>
      <c r="KF147">
        <v>11.2</v>
      </c>
      <c r="KG147">
        <v>11.33</v>
      </c>
      <c r="KH147">
        <v>11.46</v>
      </c>
      <c r="KI147">
        <v>16.27</v>
      </c>
      <c r="KJ147">
        <v>14.02</v>
      </c>
      <c r="KK147">
        <v>22.13</v>
      </c>
      <c r="KL147">
        <v>14.59</v>
      </c>
      <c r="KM147">
        <v>12.47</v>
      </c>
    </row>
    <row r="148" spans="1:299" x14ac:dyDescent="0.25">
      <c r="A148">
        <v>146</v>
      </c>
      <c r="B148" s="1">
        <v>44866</v>
      </c>
      <c r="C148">
        <v>1677.96</v>
      </c>
      <c r="D148">
        <v>1686.47</v>
      </c>
      <c r="E148">
        <v>1745.38</v>
      </c>
      <c r="F148">
        <v>1803.24</v>
      </c>
      <c r="G148">
        <v>1660.85</v>
      </c>
      <c r="H148">
        <v>1776.8</v>
      </c>
      <c r="I148">
        <v>1669.74</v>
      </c>
      <c r="J148">
        <v>1598.48</v>
      </c>
      <c r="K148">
        <v>1733.05</v>
      </c>
      <c r="L148">
        <v>1561.13</v>
      </c>
      <c r="M148">
        <v>1574.11</v>
      </c>
      <c r="N148">
        <v>1508.12</v>
      </c>
      <c r="O148">
        <v>1547.46</v>
      </c>
      <c r="P148">
        <v>1533.35</v>
      </c>
      <c r="Q148">
        <v>1584.17</v>
      </c>
      <c r="R148">
        <v>1547.03</v>
      </c>
      <c r="S148">
        <v>1506.59</v>
      </c>
      <c r="T148">
        <v>1472.26</v>
      </c>
      <c r="U148">
        <v>1599.67</v>
      </c>
      <c r="V148">
        <v>1736.53</v>
      </c>
      <c r="W148">
        <v>1616.97</v>
      </c>
      <c r="X148">
        <v>1548.49</v>
      </c>
      <c r="Y148">
        <v>1838.57</v>
      </c>
      <c r="Z148">
        <v>1782.7</v>
      </c>
      <c r="AA148">
        <v>1756.2</v>
      </c>
      <c r="AB148">
        <v>1729.59</v>
      </c>
      <c r="AC148">
        <v>1896.05</v>
      </c>
      <c r="AD148">
        <v>1666.1</v>
      </c>
      <c r="AE148">
        <v>1719.1</v>
      </c>
      <c r="AF148">
        <v>1669.63</v>
      </c>
      <c r="AG148">
        <v>1771.16</v>
      </c>
      <c r="AH148">
        <v>1672.27</v>
      </c>
      <c r="AI148">
        <v>1748.75</v>
      </c>
      <c r="AJ148">
        <v>1000.47</v>
      </c>
      <c r="AK148">
        <v>1052.19</v>
      </c>
      <c r="AL148">
        <v>1079.3399999999999</v>
      </c>
      <c r="AM148">
        <v>1181.3499999999999</v>
      </c>
      <c r="AN148">
        <v>1031.43</v>
      </c>
      <c r="AO148">
        <v>1060.32</v>
      </c>
      <c r="AP148">
        <v>1041</v>
      </c>
      <c r="AQ148">
        <v>989.76</v>
      </c>
      <c r="AR148">
        <v>1093.4000000000001</v>
      </c>
      <c r="AS148">
        <v>970.2</v>
      </c>
      <c r="AT148">
        <v>974.35</v>
      </c>
      <c r="AU148">
        <v>960.76</v>
      </c>
      <c r="AV148">
        <v>978.65</v>
      </c>
      <c r="AW148">
        <v>956.3</v>
      </c>
      <c r="AX148">
        <v>972.96</v>
      </c>
      <c r="AY148">
        <v>959.01</v>
      </c>
      <c r="AZ148">
        <v>926.58</v>
      </c>
      <c r="BA148">
        <v>935.58</v>
      </c>
      <c r="BB148">
        <v>985.31</v>
      </c>
      <c r="BC148">
        <v>1003.19</v>
      </c>
      <c r="BD148">
        <v>1010.16</v>
      </c>
      <c r="BE148">
        <v>947.43</v>
      </c>
      <c r="BF148">
        <v>1033.81</v>
      </c>
      <c r="BG148">
        <v>991.33</v>
      </c>
      <c r="BH148">
        <v>984.15</v>
      </c>
      <c r="BI148">
        <v>947.97</v>
      </c>
      <c r="BJ148">
        <v>1032.57</v>
      </c>
      <c r="BK148">
        <v>998.24</v>
      </c>
      <c r="BL148">
        <v>1063.58</v>
      </c>
      <c r="BM148">
        <v>1034.0999999999999</v>
      </c>
      <c r="BN148">
        <v>1112.8900000000001</v>
      </c>
      <c r="BO148">
        <v>1021.47</v>
      </c>
      <c r="BP148">
        <v>1076.6300000000001</v>
      </c>
      <c r="BQ148">
        <v>677.49</v>
      </c>
      <c r="BR148">
        <v>634.28</v>
      </c>
      <c r="BS148">
        <v>666.04</v>
      </c>
      <c r="BT148">
        <v>621.89</v>
      </c>
      <c r="BU148">
        <v>629.41999999999996</v>
      </c>
      <c r="BV148">
        <v>716.48</v>
      </c>
      <c r="BW148">
        <v>628.74</v>
      </c>
      <c r="BX148">
        <v>608.72</v>
      </c>
      <c r="BY148">
        <v>639.65</v>
      </c>
      <c r="BZ148">
        <v>590.92999999999995</v>
      </c>
      <c r="CA148">
        <v>599.76</v>
      </c>
      <c r="CB148">
        <v>547.36</v>
      </c>
      <c r="CC148">
        <v>568.80999999999995</v>
      </c>
      <c r="CD148">
        <v>577.04999999999995</v>
      </c>
      <c r="CE148">
        <v>611.21</v>
      </c>
      <c r="CF148">
        <v>588.02</v>
      </c>
      <c r="CG148">
        <v>580.01</v>
      </c>
      <c r="CH148">
        <v>536.67999999999995</v>
      </c>
      <c r="CI148">
        <v>614.36</v>
      </c>
      <c r="CJ148">
        <v>733.34</v>
      </c>
      <c r="CK148">
        <v>606.80999999999995</v>
      </c>
      <c r="CL148">
        <v>601.05999999999995</v>
      </c>
      <c r="CM148">
        <v>804.76</v>
      </c>
      <c r="CN148">
        <v>791.37</v>
      </c>
      <c r="CO148">
        <v>772.05</v>
      </c>
      <c r="CP148">
        <v>781.62</v>
      </c>
      <c r="CQ148">
        <v>863.48</v>
      </c>
      <c r="CR148">
        <v>667.86</v>
      </c>
      <c r="CS148">
        <v>655.52</v>
      </c>
      <c r="CT148">
        <v>635.53</v>
      </c>
      <c r="CU148">
        <v>658.27</v>
      </c>
      <c r="CV148">
        <v>650.79999999999995</v>
      </c>
      <c r="CW148">
        <v>672.12</v>
      </c>
      <c r="CX148">
        <v>839.93</v>
      </c>
      <c r="CY148">
        <v>840.25</v>
      </c>
      <c r="CZ148">
        <v>973.32</v>
      </c>
      <c r="DA148">
        <v>956.86</v>
      </c>
      <c r="DB148">
        <v>813.06</v>
      </c>
      <c r="DC148">
        <v>737.99</v>
      </c>
      <c r="DD148">
        <v>800.65</v>
      </c>
      <c r="DE148">
        <v>776.4</v>
      </c>
      <c r="DF148">
        <v>911.18</v>
      </c>
      <c r="DG148">
        <v>843.14</v>
      </c>
      <c r="DH148">
        <v>829.41</v>
      </c>
      <c r="DI148">
        <v>1002.27</v>
      </c>
      <c r="DJ148">
        <v>893.88</v>
      </c>
      <c r="DK148">
        <v>772.85</v>
      </c>
      <c r="DL148">
        <v>875.96</v>
      </c>
      <c r="DM148">
        <v>827.12</v>
      </c>
      <c r="DN148">
        <v>752.63</v>
      </c>
      <c r="DO148">
        <v>782.33</v>
      </c>
      <c r="DP148">
        <v>846.8</v>
      </c>
      <c r="DQ148">
        <v>831.32</v>
      </c>
      <c r="DR148">
        <v>889.85</v>
      </c>
      <c r="DS148">
        <v>858.96</v>
      </c>
      <c r="DT148">
        <v>837.89</v>
      </c>
      <c r="DU148">
        <v>805.16</v>
      </c>
      <c r="DV148">
        <v>839.93</v>
      </c>
      <c r="DW148">
        <v>827.12</v>
      </c>
      <c r="DX148">
        <v>1026.6600000000001</v>
      </c>
      <c r="DY148">
        <v>756.12</v>
      </c>
      <c r="DZ148">
        <v>877.62</v>
      </c>
      <c r="EA148">
        <v>785.37</v>
      </c>
      <c r="EB148">
        <v>1010.29</v>
      </c>
      <c r="EC148">
        <v>883.22</v>
      </c>
      <c r="ED148">
        <v>772.21</v>
      </c>
      <c r="EE148">
        <v>757.9</v>
      </c>
      <c r="EF148">
        <v>777.44</v>
      </c>
      <c r="EG148">
        <v>821.79</v>
      </c>
      <c r="EH148">
        <v>858.46</v>
      </c>
      <c r="EI148">
        <v>761.61</v>
      </c>
      <c r="EJ148">
        <v>697.86</v>
      </c>
      <c r="EK148">
        <v>774.78</v>
      </c>
      <c r="EL148">
        <v>681.33</v>
      </c>
      <c r="EM148">
        <v>855.58</v>
      </c>
      <c r="EN148">
        <v>748.63</v>
      </c>
      <c r="EO148">
        <v>670.47</v>
      </c>
      <c r="EP148">
        <v>870.16</v>
      </c>
      <c r="EQ148">
        <v>788.01</v>
      </c>
      <c r="ER148">
        <v>675.34</v>
      </c>
      <c r="ES148">
        <v>773.73</v>
      </c>
      <c r="ET148">
        <v>714.91</v>
      </c>
      <c r="EU148">
        <v>685.93</v>
      </c>
      <c r="EV148">
        <v>698.71</v>
      </c>
      <c r="EW148">
        <v>796</v>
      </c>
      <c r="EX148">
        <v>761.25</v>
      </c>
      <c r="EY148">
        <v>848.24</v>
      </c>
      <c r="EZ148">
        <v>754.18</v>
      </c>
      <c r="FA148">
        <v>728.73</v>
      </c>
      <c r="FB148">
        <v>729.36</v>
      </c>
      <c r="FC148">
        <v>730.47</v>
      </c>
      <c r="FD148">
        <v>741.59</v>
      </c>
      <c r="FE148">
        <v>857.25</v>
      </c>
      <c r="FF148">
        <v>644.66</v>
      </c>
      <c r="FG148">
        <v>810.41</v>
      </c>
      <c r="FH148">
        <v>715.73</v>
      </c>
      <c r="FI148">
        <v>973.29</v>
      </c>
      <c r="FJ148">
        <v>790.25</v>
      </c>
      <c r="FK148">
        <v>713.94</v>
      </c>
      <c r="FL148">
        <v>1069.1099999999999</v>
      </c>
      <c r="FM148">
        <v>1022.23</v>
      </c>
      <c r="FN148">
        <v>1521.89</v>
      </c>
      <c r="FO148">
        <v>1280.67</v>
      </c>
      <c r="FP148">
        <v>949.28</v>
      </c>
      <c r="FQ148">
        <v>875.39</v>
      </c>
      <c r="FR148">
        <v>874.74</v>
      </c>
      <c r="FS148">
        <v>1054.3</v>
      </c>
      <c r="FT148">
        <v>1149.28</v>
      </c>
      <c r="FU148">
        <v>1143</v>
      </c>
      <c r="FV148">
        <v>1485.01</v>
      </c>
      <c r="FW148">
        <v>1441.88</v>
      </c>
      <c r="FX148">
        <v>1288.1600000000001</v>
      </c>
      <c r="FY148">
        <v>1073.6199999999999</v>
      </c>
      <c r="FZ148">
        <v>1193.46</v>
      </c>
      <c r="GA148">
        <v>1174.45</v>
      </c>
      <c r="GB148">
        <v>925.98</v>
      </c>
      <c r="GC148">
        <v>1079.78</v>
      </c>
      <c r="GD148">
        <v>1004.23</v>
      </c>
      <c r="GE148">
        <v>1023.74</v>
      </c>
      <c r="GF148">
        <v>1044.23</v>
      </c>
      <c r="GG148">
        <v>1158.95</v>
      </c>
      <c r="GH148">
        <v>1100.4000000000001</v>
      </c>
      <c r="GI148">
        <v>1001.61</v>
      </c>
      <c r="GJ148">
        <v>1129.29</v>
      </c>
      <c r="GK148">
        <v>1041.55</v>
      </c>
      <c r="GL148">
        <v>1436.68</v>
      </c>
      <c r="GM148">
        <v>1081.3499999999999</v>
      </c>
      <c r="GN148">
        <v>1082.4000000000001</v>
      </c>
      <c r="GO148">
        <v>978</v>
      </c>
      <c r="GP148">
        <v>1128.3900000000001</v>
      </c>
      <c r="GQ148">
        <v>1182.31</v>
      </c>
      <c r="GR148">
        <v>944</v>
      </c>
      <c r="GS148">
        <v>0.15</v>
      </c>
      <c r="GT148">
        <v>0.5</v>
      </c>
      <c r="GU148">
        <v>0.12</v>
      </c>
      <c r="GV148">
        <v>0.17</v>
      </c>
      <c r="GW148">
        <v>0.63</v>
      </c>
      <c r="GX148">
        <v>0.65</v>
      </c>
      <c r="GY148">
        <v>0.69</v>
      </c>
      <c r="GZ148">
        <v>0.26</v>
      </c>
      <c r="HA148">
        <v>-0.17</v>
      </c>
      <c r="HB148">
        <v>0.05</v>
      </c>
      <c r="HC148">
        <v>0.11</v>
      </c>
      <c r="HD148">
        <v>-0.22</v>
      </c>
      <c r="HE148">
        <v>0.4</v>
      </c>
      <c r="HF148">
        <v>-0.06</v>
      </c>
      <c r="HG148">
        <v>0.03</v>
      </c>
      <c r="HH148">
        <v>0.28000000000000003</v>
      </c>
      <c r="HI148">
        <v>-0.23</v>
      </c>
      <c r="HJ148">
        <v>0.03</v>
      </c>
      <c r="HK148">
        <v>-0.2</v>
      </c>
      <c r="HL148">
        <v>-0.01</v>
      </c>
      <c r="HM148">
        <v>-0.09</v>
      </c>
      <c r="HN148">
        <v>0</v>
      </c>
      <c r="HO148">
        <v>-0.11</v>
      </c>
      <c r="HP148">
        <v>7.0000000000000007E-2</v>
      </c>
      <c r="HQ148">
        <v>0.33</v>
      </c>
      <c r="HR148">
        <v>0.25</v>
      </c>
      <c r="HS148">
        <v>0.41</v>
      </c>
      <c r="HT148">
        <v>0.38</v>
      </c>
      <c r="HU148">
        <v>0.54</v>
      </c>
      <c r="HV148">
        <v>0.09</v>
      </c>
      <c r="HW148">
        <v>0.09</v>
      </c>
      <c r="HX148">
        <v>0.17</v>
      </c>
      <c r="HY148">
        <v>1.97</v>
      </c>
      <c r="HZ148">
        <v>10.81</v>
      </c>
      <c r="IA148">
        <v>11.95</v>
      </c>
      <c r="IB148">
        <v>16.5</v>
      </c>
      <c r="IC148">
        <v>11.74</v>
      </c>
      <c r="ID148">
        <v>13.94</v>
      </c>
      <c r="IE148">
        <v>12.93</v>
      </c>
      <c r="IF148">
        <v>9.82</v>
      </c>
      <c r="IG148">
        <v>11.98</v>
      </c>
      <c r="IH148">
        <v>13.73</v>
      </c>
      <c r="II148">
        <v>10.06</v>
      </c>
      <c r="IJ148">
        <v>9.77</v>
      </c>
      <c r="IK148">
        <v>8.92</v>
      </c>
      <c r="IL148">
        <v>10.9</v>
      </c>
      <c r="IM148">
        <v>16.23</v>
      </c>
      <c r="IN148">
        <v>10.43</v>
      </c>
      <c r="IO148">
        <v>11.91</v>
      </c>
      <c r="IP148">
        <v>10.8</v>
      </c>
      <c r="IQ148">
        <v>9.17</v>
      </c>
      <c r="IR148">
        <v>7.7</v>
      </c>
      <c r="IS148">
        <v>10.43</v>
      </c>
      <c r="IT148">
        <v>10.31</v>
      </c>
      <c r="IU148">
        <v>10.02</v>
      </c>
      <c r="IV148">
        <v>9.75</v>
      </c>
      <c r="IW148">
        <v>10.83</v>
      </c>
      <c r="IX148">
        <v>10.130000000000001</v>
      </c>
      <c r="IY148">
        <v>9.9499999999999993</v>
      </c>
      <c r="IZ148">
        <v>10.74</v>
      </c>
      <c r="JA148">
        <v>9.69</v>
      </c>
      <c r="JB148">
        <v>14.36</v>
      </c>
      <c r="JC148">
        <v>12</v>
      </c>
      <c r="JD148">
        <v>20.56</v>
      </c>
      <c r="JE148">
        <v>12.59</v>
      </c>
      <c r="JF148">
        <v>10.43</v>
      </c>
      <c r="JG148">
        <v>11.38</v>
      </c>
      <c r="JH148">
        <v>12.85</v>
      </c>
      <c r="JI148">
        <v>16.73</v>
      </c>
      <c r="JJ148">
        <v>12.97</v>
      </c>
      <c r="JK148">
        <v>15.19</v>
      </c>
      <c r="JL148">
        <v>13.63</v>
      </c>
      <c r="JM148">
        <v>10.41</v>
      </c>
      <c r="JN148">
        <v>13.23</v>
      </c>
      <c r="JO148">
        <v>15.56</v>
      </c>
      <c r="JP148">
        <v>10.79</v>
      </c>
      <c r="JQ148">
        <v>11.25</v>
      </c>
      <c r="JR148">
        <v>9.64</v>
      </c>
      <c r="JS148">
        <v>11.26</v>
      </c>
      <c r="JT148">
        <v>16.68</v>
      </c>
      <c r="JU148">
        <v>10.94</v>
      </c>
      <c r="JV148">
        <v>12.52</v>
      </c>
      <c r="JW148">
        <v>11.53</v>
      </c>
      <c r="JX148">
        <v>9.7799999999999994</v>
      </c>
      <c r="JY148">
        <v>8.44</v>
      </c>
      <c r="JZ148">
        <v>10.78</v>
      </c>
      <c r="KA148">
        <v>10.37</v>
      </c>
      <c r="KB148">
        <v>11.48</v>
      </c>
      <c r="KC148">
        <v>10.210000000000001</v>
      </c>
      <c r="KD148">
        <v>11.23</v>
      </c>
      <c r="KE148">
        <v>10.71</v>
      </c>
      <c r="KF148">
        <v>10.65</v>
      </c>
      <c r="KG148">
        <v>10.88</v>
      </c>
      <c r="KH148">
        <v>10.56</v>
      </c>
      <c r="KI148">
        <v>15.06</v>
      </c>
      <c r="KJ148">
        <v>12.77</v>
      </c>
      <c r="KK148">
        <v>21.02</v>
      </c>
      <c r="KL148">
        <v>13.25</v>
      </c>
      <c r="KM148">
        <v>11.39</v>
      </c>
    </row>
    <row r="149" spans="1:299" x14ac:dyDescent="0.25">
      <c r="A149">
        <v>147</v>
      </c>
      <c r="B149" s="1">
        <v>44896</v>
      </c>
      <c r="C149">
        <v>1679.25</v>
      </c>
      <c r="D149">
        <v>1697.69</v>
      </c>
      <c r="E149">
        <v>1752.13</v>
      </c>
      <c r="F149">
        <v>1800.14</v>
      </c>
      <c r="G149">
        <v>1678.77</v>
      </c>
      <c r="H149">
        <v>1779.49</v>
      </c>
      <c r="I149">
        <v>1681.38</v>
      </c>
      <c r="J149">
        <v>1614.56</v>
      </c>
      <c r="K149">
        <v>1738.08</v>
      </c>
      <c r="L149">
        <v>1560.52</v>
      </c>
      <c r="M149">
        <v>1574.63</v>
      </c>
      <c r="N149">
        <v>1547.88</v>
      </c>
      <c r="O149">
        <v>1543.57</v>
      </c>
      <c r="P149">
        <v>1542.57</v>
      </c>
      <c r="Q149">
        <v>1591.4</v>
      </c>
      <c r="R149">
        <v>1550.94</v>
      </c>
      <c r="S149">
        <v>1505.81</v>
      </c>
      <c r="T149">
        <v>1475.66</v>
      </c>
      <c r="U149">
        <v>1586.05</v>
      </c>
      <c r="V149">
        <v>1735.03</v>
      </c>
      <c r="W149">
        <v>1609.26</v>
      </c>
      <c r="X149">
        <v>1544.28</v>
      </c>
      <c r="Y149">
        <v>1838.04</v>
      </c>
      <c r="Z149">
        <v>1784.75</v>
      </c>
      <c r="AA149">
        <v>1761.89</v>
      </c>
      <c r="AB149">
        <v>1734.83</v>
      </c>
      <c r="AC149">
        <v>1906.77</v>
      </c>
      <c r="AD149">
        <v>1667.7</v>
      </c>
      <c r="AE149">
        <v>1722.72</v>
      </c>
      <c r="AF149">
        <v>1673.61</v>
      </c>
      <c r="AG149">
        <v>1770.55</v>
      </c>
      <c r="AH149">
        <v>1673.66</v>
      </c>
      <c r="AI149">
        <v>1760.89</v>
      </c>
      <c r="AJ149">
        <v>1001.2</v>
      </c>
      <c r="AK149">
        <v>1064.49</v>
      </c>
      <c r="AL149">
        <v>1086.0899999999999</v>
      </c>
      <c r="AM149">
        <v>1178.25</v>
      </c>
      <c r="AN149">
        <v>1053.22</v>
      </c>
      <c r="AO149">
        <v>1066.77</v>
      </c>
      <c r="AP149">
        <v>1052.6400000000001</v>
      </c>
      <c r="AQ149">
        <v>1005.84</v>
      </c>
      <c r="AR149">
        <v>1098.43</v>
      </c>
      <c r="AS149">
        <v>967.51</v>
      </c>
      <c r="AT149">
        <v>972.62</v>
      </c>
      <c r="AU149">
        <v>968.33</v>
      </c>
      <c r="AV149">
        <v>974.76</v>
      </c>
      <c r="AW149">
        <v>963.62</v>
      </c>
      <c r="AX149">
        <v>980.19</v>
      </c>
      <c r="AY149">
        <v>962.92</v>
      </c>
      <c r="AZ149">
        <v>924.76</v>
      </c>
      <c r="BA149">
        <v>938.78</v>
      </c>
      <c r="BB149">
        <v>971.69</v>
      </c>
      <c r="BC149">
        <v>1001.44</v>
      </c>
      <c r="BD149">
        <v>1001.48</v>
      </c>
      <c r="BE149">
        <v>943.22</v>
      </c>
      <c r="BF149">
        <v>1033.45</v>
      </c>
      <c r="BG149">
        <v>993.38</v>
      </c>
      <c r="BH149">
        <v>990.2</v>
      </c>
      <c r="BI149">
        <v>953.21</v>
      </c>
      <c r="BJ149">
        <v>1043.29</v>
      </c>
      <c r="BK149">
        <v>1001.14</v>
      </c>
      <c r="BL149">
        <v>1067.6400000000001</v>
      </c>
      <c r="BM149">
        <v>1041.5</v>
      </c>
      <c r="BN149">
        <v>1112.28</v>
      </c>
      <c r="BO149">
        <v>1022.86</v>
      </c>
      <c r="BP149">
        <v>1088.3599999999999</v>
      </c>
      <c r="BQ149">
        <v>678.05</v>
      </c>
      <c r="BR149">
        <v>633.20000000000005</v>
      </c>
      <c r="BS149">
        <v>666.04</v>
      </c>
      <c r="BT149">
        <v>621.89</v>
      </c>
      <c r="BU149">
        <v>625.54999999999995</v>
      </c>
      <c r="BV149">
        <v>712.72</v>
      </c>
      <c r="BW149">
        <v>628.74</v>
      </c>
      <c r="BX149">
        <v>608.72</v>
      </c>
      <c r="BY149">
        <v>639.65</v>
      </c>
      <c r="BZ149">
        <v>593.01</v>
      </c>
      <c r="CA149">
        <v>602.01</v>
      </c>
      <c r="CB149">
        <v>579.54999999999995</v>
      </c>
      <c r="CC149">
        <v>568.80999999999995</v>
      </c>
      <c r="CD149">
        <v>578.95000000000005</v>
      </c>
      <c r="CE149">
        <v>611.21</v>
      </c>
      <c r="CF149">
        <v>588.02</v>
      </c>
      <c r="CG149">
        <v>581.04999999999995</v>
      </c>
      <c r="CH149">
        <v>536.88</v>
      </c>
      <c r="CI149">
        <v>614.36</v>
      </c>
      <c r="CJ149">
        <v>733.59</v>
      </c>
      <c r="CK149">
        <v>607.78</v>
      </c>
      <c r="CL149">
        <v>601.05999999999995</v>
      </c>
      <c r="CM149">
        <v>804.59</v>
      </c>
      <c r="CN149">
        <v>791.37</v>
      </c>
      <c r="CO149">
        <v>771.69</v>
      </c>
      <c r="CP149">
        <v>781.62</v>
      </c>
      <c r="CQ149">
        <v>863.48</v>
      </c>
      <c r="CR149">
        <v>666.56</v>
      </c>
      <c r="CS149">
        <v>655.08000000000004</v>
      </c>
      <c r="CT149">
        <v>632.11</v>
      </c>
      <c r="CU149">
        <v>658.27</v>
      </c>
      <c r="CV149">
        <v>650.79999999999995</v>
      </c>
      <c r="CW149">
        <v>672.53</v>
      </c>
      <c r="CX149">
        <v>840.6</v>
      </c>
      <c r="CY149">
        <v>845.88</v>
      </c>
      <c r="CZ149">
        <v>977.12</v>
      </c>
      <c r="DA149">
        <v>955.24</v>
      </c>
      <c r="DB149">
        <v>821.84</v>
      </c>
      <c r="DC149">
        <v>739.1</v>
      </c>
      <c r="DD149">
        <v>806.25</v>
      </c>
      <c r="DE149">
        <v>784.24</v>
      </c>
      <c r="DF149">
        <v>913.82</v>
      </c>
      <c r="DG149">
        <v>842.8</v>
      </c>
      <c r="DH149">
        <v>829.66</v>
      </c>
      <c r="DI149">
        <v>1028.73</v>
      </c>
      <c r="DJ149">
        <v>891.64</v>
      </c>
      <c r="DK149">
        <v>777.48</v>
      </c>
      <c r="DL149">
        <v>879.99</v>
      </c>
      <c r="DM149">
        <v>829.18</v>
      </c>
      <c r="DN149">
        <v>752.25</v>
      </c>
      <c r="DO149">
        <v>784.13</v>
      </c>
      <c r="DP149">
        <v>839.6</v>
      </c>
      <c r="DQ149">
        <v>830.57</v>
      </c>
      <c r="DR149">
        <v>885.57</v>
      </c>
      <c r="DS149">
        <v>856.64</v>
      </c>
      <c r="DT149">
        <v>837.64</v>
      </c>
      <c r="DU149">
        <v>806.04</v>
      </c>
      <c r="DV149">
        <v>842.62</v>
      </c>
      <c r="DW149">
        <v>829.6</v>
      </c>
      <c r="DX149">
        <v>1032.51</v>
      </c>
      <c r="DY149">
        <v>756.88</v>
      </c>
      <c r="DZ149">
        <v>879.46</v>
      </c>
      <c r="EA149">
        <v>787.25</v>
      </c>
      <c r="EB149">
        <v>1009.99</v>
      </c>
      <c r="EC149">
        <v>883.93</v>
      </c>
      <c r="ED149">
        <v>777.54</v>
      </c>
      <c r="EE149">
        <v>758.43</v>
      </c>
      <c r="EF149">
        <v>786.54</v>
      </c>
      <c r="EG149">
        <v>826.97</v>
      </c>
      <c r="EH149">
        <v>856.23</v>
      </c>
      <c r="EI149">
        <v>777.68</v>
      </c>
      <c r="EJ149">
        <v>702.12</v>
      </c>
      <c r="EK149">
        <v>783.46</v>
      </c>
      <c r="EL149">
        <v>692.43</v>
      </c>
      <c r="EM149">
        <v>859.52</v>
      </c>
      <c r="EN149">
        <v>746.54</v>
      </c>
      <c r="EO149">
        <v>669.26</v>
      </c>
      <c r="EP149">
        <v>877.04</v>
      </c>
      <c r="EQ149">
        <v>784.86</v>
      </c>
      <c r="ER149">
        <v>680.54</v>
      </c>
      <c r="ES149">
        <v>779.46</v>
      </c>
      <c r="ET149">
        <v>717.84</v>
      </c>
      <c r="EU149">
        <v>684.56</v>
      </c>
      <c r="EV149">
        <v>701.09</v>
      </c>
      <c r="EW149">
        <v>785.02</v>
      </c>
      <c r="EX149">
        <v>759.95</v>
      </c>
      <c r="EY149">
        <v>840.95</v>
      </c>
      <c r="EZ149">
        <v>750.86</v>
      </c>
      <c r="FA149">
        <v>728.44</v>
      </c>
      <c r="FB149">
        <v>730.89</v>
      </c>
      <c r="FC149">
        <v>734.93</v>
      </c>
      <c r="FD149">
        <v>745.66</v>
      </c>
      <c r="FE149">
        <v>866.16</v>
      </c>
      <c r="FF149">
        <v>646.53</v>
      </c>
      <c r="FG149">
        <v>813.49</v>
      </c>
      <c r="FH149">
        <v>720.89</v>
      </c>
      <c r="FI149">
        <v>972.8</v>
      </c>
      <c r="FJ149">
        <v>791.36</v>
      </c>
      <c r="FK149">
        <v>721.73</v>
      </c>
      <c r="FL149">
        <v>1069.97</v>
      </c>
      <c r="FM149">
        <v>1020.5</v>
      </c>
      <c r="FN149">
        <v>1521.89</v>
      </c>
      <c r="FO149">
        <v>1280.67</v>
      </c>
      <c r="FP149">
        <v>943.4</v>
      </c>
      <c r="FQ149">
        <v>870.75</v>
      </c>
      <c r="FR149">
        <v>874.74</v>
      </c>
      <c r="FS149">
        <v>1054.3</v>
      </c>
      <c r="FT149">
        <v>1149.28</v>
      </c>
      <c r="FU149">
        <v>1147</v>
      </c>
      <c r="FV149">
        <v>1490.5</v>
      </c>
      <c r="FW149">
        <v>1526.66</v>
      </c>
      <c r="FX149">
        <v>1288.1600000000001</v>
      </c>
      <c r="FY149">
        <v>1077.1600000000001</v>
      </c>
      <c r="FZ149">
        <v>1193.46</v>
      </c>
      <c r="GA149">
        <v>1174.45</v>
      </c>
      <c r="GB149">
        <v>927.64</v>
      </c>
      <c r="GC149">
        <v>1080.21</v>
      </c>
      <c r="GD149">
        <v>1004.23</v>
      </c>
      <c r="GE149">
        <v>1024.05</v>
      </c>
      <c r="GF149">
        <v>1045.9000000000001</v>
      </c>
      <c r="GG149">
        <v>1158.95</v>
      </c>
      <c r="GH149">
        <v>1100.18</v>
      </c>
      <c r="GI149">
        <v>1001.61</v>
      </c>
      <c r="GJ149">
        <v>1128.72</v>
      </c>
      <c r="GK149">
        <v>1041.55</v>
      </c>
      <c r="GL149">
        <v>1436.68</v>
      </c>
      <c r="GM149">
        <v>1079.29</v>
      </c>
      <c r="GN149">
        <v>1081.6400000000001</v>
      </c>
      <c r="GO149">
        <v>972.72</v>
      </c>
      <c r="GP149">
        <v>1128.3900000000001</v>
      </c>
      <c r="GQ149">
        <v>1182.31</v>
      </c>
      <c r="GR149">
        <v>944.57</v>
      </c>
      <c r="GS149">
        <v>0.08</v>
      </c>
      <c r="GT149">
        <v>0.67</v>
      </c>
      <c r="GU149">
        <v>0.39</v>
      </c>
      <c r="GV149">
        <v>-0.17</v>
      </c>
      <c r="GW149">
        <v>1.08</v>
      </c>
      <c r="GX149">
        <v>0.15</v>
      </c>
      <c r="GY149">
        <v>0.7</v>
      </c>
      <c r="GZ149">
        <v>1.01</v>
      </c>
      <c r="HA149">
        <v>0.28999999999999998</v>
      </c>
      <c r="HB149">
        <v>-0.04</v>
      </c>
      <c r="HC149">
        <v>0.03</v>
      </c>
      <c r="HD149">
        <v>2.64</v>
      </c>
      <c r="HE149">
        <v>-0.25</v>
      </c>
      <c r="HF149">
        <v>0.6</v>
      </c>
      <c r="HG149">
        <v>0.46</v>
      </c>
      <c r="HH149">
        <v>0.25</v>
      </c>
      <c r="HI149">
        <v>-0.05</v>
      </c>
      <c r="HJ149">
        <v>0.23</v>
      </c>
      <c r="HK149">
        <v>-0.85</v>
      </c>
      <c r="HL149">
        <v>-0.09</v>
      </c>
      <c r="HM149">
        <v>-0.48</v>
      </c>
      <c r="HN149">
        <v>-0.27</v>
      </c>
      <c r="HO149">
        <v>-0.03</v>
      </c>
      <c r="HP149">
        <v>0.11</v>
      </c>
      <c r="HQ149">
        <v>0.32</v>
      </c>
      <c r="HR149">
        <v>0.3</v>
      </c>
      <c r="HS149">
        <v>0.56999999999999995</v>
      </c>
      <c r="HT149">
        <v>0.1</v>
      </c>
      <c r="HU149">
        <v>0.21</v>
      </c>
      <c r="HV149">
        <v>0.24</v>
      </c>
      <c r="HW149">
        <v>-0.03</v>
      </c>
      <c r="HX149">
        <v>0.08</v>
      </c>
      <c r="HY149">
        <v>0.69</v>
      </c>
      <c r="HZ149">
        <v>10.9</v>
      </c>
      <c r="IA149">
        <v>12.7</v>
      </c>
      <c r="IB149">
        <v>16.96</v>
      </c>
      <c r="IC149">
        <v>11.55</v>
      </c>
      <c r="ID149">
        <v>15.17</v>
      </c>
      <c r="IE149">
        <v>13.09</v>
      </c>
      <c r="IF149">
        <v>10.59</v>
      </c>
      <c r="IG149">
        <v>13.11</v>
      </c>
      <c r="IH149">
        <v>14.06</v>
      </c>
      <c r="II149">
        <v>10.02</v>
      </c>
      <c r="IJ149">
        <v>9.8000000000000007</v>
      </c>
      <c r="IK149">
        <v>11.79</v>
      </c>
      <c r="IL149">
        <v>10.62</v>
      </c>
      <c r="IM149">
        <v>16.93</v>
      </c>
      <c r="IN149">
        <v>10.94</v>
      </c>
      <c r="IO149">
        <v>12.19</v>
      </c>
      <c r="IP149">
        <v>10.74</v>
      </c>
      <c r="IQ149">
        <v>9.42</v>
      </c>
      <c r="IR149">
        <v>6.79</v>
      </c>
      <c r="IS149">
        <v>10.33</v>
      </c>
      <c r="IT149">
        <v>9.7799999999999994</v>
      </c>
      <c r="IU149">
        <v>9.73</v>
      </c>
      <c r="IV149">
        <v>9.7100000000000009</v>
      </c>
      <c r="IW149">
        <v>10.95</v>
      </c>
      <c r="IX149">
        <v>10.48</v>
      </c>
      <c r="IY149">
        <v>10.28</v>
      </c>
      <c r="IZ149">
        <v>11.38</v>
      </c>
      <c r="JA149">
        <v>9.8000000000000007</v>
      </c>
      <c r="JB149">
        <v>14.6</v>
      </c>
      <c r="JC149">
        <v>12.26</v>
      </c>
      <c r="JD149">
        <v>20.52</v>
      </c>
      <c r="JE149">
        <v>12.68</v>
      </c>
      <c r="JF149">
        <v>11.19</v>
      </c>
      <c r="JG149">
        <v>10.9</v>
      </c>
      <c r="JH149">
        <v>12.7</v>
      </c>
      <c r="JI149">
        <v>16.96</v>
      </c>
      <c r="JJ149">
        <v>11.55</v>
      </c>
      <c r="JK149">
        <v>15.17</v>
      </c>
      <c r="JL149">
        <v>13.09</v>
      </c>
      <c r="JM149">
        <v>10.59</v>
      </c>
      <c r="JN149">
        <v>13.11</v>
      </c>
      <c r="JO149">
        <v>14.06</v>
      </c>
      <c r="JP149">
        <v>10.02</v>
      </c>
      <c r="JQ149">
        <v>9.8000000000000007</v>
      </c>
      <c r="JR149">
        <v>11.79</v>
      </c>
      <c r="JS149">
        <v>10.62</v>
      </c>
      <c r="JT149">
        <v>16.93</v>
      </c>
      <c r="JU149">
        <v>10.94</v>
      </c>
      <c r="JV149">
        <v>12.19</v>
      </c>
      <c r="JW149">
        <v>10.74</v>
      </c>
      <c r="JX149">
        <v>9.42</v>
      </c>
      <c r="JY149">
        <v>6.79</v>
      </c>
      <c r="JZ149">
        <v>10.33</v>
      </c>
      <c r="KA149">
        <v>9.7799999999999994</v>
      </c>
      <c r="KB149">
        <v>9.73</v>
      </c>
      <c r="KC149">
        <v>9.7100000000000009</v>
      </c>
      <c r="KD149">
        <v>10.95</v>
      </c>
      <c r="KE149">
        <v>10.48</v>
      </c>
      <c r="KF149">
        <v>10.28</v>
      </c>
      <c r="KG149">
        <v>11.38</v>
      </c>
      <c r="KH149">
        <v>9.8000000000000007</v>
      </c>
      <c r="KI149">
        <v>14.6</v>
      </c>
      <c r="KJ149">
        <v>12.26</v>
      </c>
      <c r="KK149">
        <v>20.52</v>
      </c>
      <c r="KL149">
        <v>12.68</v>
      </c>
      <c r="KM149">
        <v>11.19</v>
      </c>
    </row>
    <row r="150" spans="1:299" x14ac:dyDescent="0.25">
      <c r="A150">
        <v>148</v>
      </c>
      <c r="B150" s="1">
        <v>44927</v>
      </c>
      <c r="C150">
        <v>1684.45</v>
      </c>
      <c r="D150">
        <v>1709.77</v>
      </c>
      <c r="E150">
        <v>1754.44</v>
      </c>
      <c r="F150">
        <v>1802.17</v>
      </c>
      <c r="G150">
        <v>1696.73</v>
      </c>
      <c r="H150">
        <v>1774.1</v>
      </c>
      <c r="I150">
        <v>1696.38</v>
      </c>
      <c r="J150">
        <v>1613</v>
      </c>
      <c r="K150">
        <v>1756.15</v>
      </c>
      <c r="L150">
        <v>1561.05</v>
      </c>
      <c r="M150">
        <v>1584.41</v>
      </c>
      <c r="N150">
        <v>1548.32</v>
      </c>
      <c r="O150">
        <v>1543.51</v>
      </c>
      <c r="P150">
        <v>1548.15</v>
      </c>
      <c r="Q150">
        <v>1590.33</v>
      </c>
      <c r="R150">
        <v>1549.6</v>
      </c>
      <c r="S150">
        <v>1509.33</v>
      </c>
      <c r="T150">
        <v>1484.27</v>
      </c>
      <c r="U150">
        <v>1581.54</v>
      </c>
      <c r="V150">
        <v>1744.44</v>
      </c>
      <c r="W150">
        <v>1641.33</v>
      </c>
      <c r="X150">
        <v>1534.67</v>
      </c>
      <c r="Y150">
        <v>1839.93</v>
      </c>
      <c r="Z150">
        <v>1785.1</v>
      </c>
      <c r="AA150">
        <v>1761.86</v>
      </c>
      <c r="AB150">
        <v>1736.43</v>
      </c>
      <c r="AC150">
        <v>1905.86</v>
      </c>
      <c r="AD150">
        <v>1665.77</v>
      </c>
      <c r="AE150">
        <v>1727.02</v>
      </c>
      <c r="AF150">
        <v>1678.87</v>
      </c>
      <c r="AG150">
        <v>1770.23</v>
      </c>
      <c r="AH150">
        <v>1688.83</v>
      </c>
      <c r="AI150">
        <v>1755.54</v>
      </c>
      <c r="AJ150">
        <v>1000.94</v>
      </c>
      <c r="AK150">
        <v>1075.8900000000001</v>
      </c>
      <c r="AL150">
        <v>1092.1099999999999</v>
      </c>
      <c r="AM150">
        <v>1172.8399999999999</v>
      </c>
      <c r="AN150">
        <v>1073.3599999999999</v>
      </c>
      <c r="AO150">
        <v>1061.3800000000001</v>
      </c>
      <c r="AP150">
        <v>1067.6500000000001</v>
      </c>
      <c r="AQ150">
        <v>1002.5</v>
      </c>
      <c r="AR150">
        <v>1105.3499999999999</v>
      </c>
      <c r="AS150">
        <v>963.82</v>
      </c>
      <c r="AT150">
        <v>982.24</v>
      </c>
      <c r="AU150">
        <v>960.03</v>
      </c>
      <c r="AV150">
        <v>967.75</v>
      </c>
      <c r="AW150">
        <v>965.56</v>
      </c>
      <c r="AX150">
        <v>978.81</v>
      </c>
      <c r="AY150">
        <v>961.58</v>
      </c>
      <c r="AZ150">
        <v>919.87</v>
      </c>
      <c r="BA150">
        <v>936.49</v>
      </c>
      <c r="BB150">
        <v>961.1</v>
      </c>
      <c r="BC150">
        <v>1001.14</v>
      </c>
      <c r="BD150">
        <v>995.03</v>
      </c>
      <c r="BE150">
        <v>933.61</v>
      </c>
      <c r="BF150">
        <v>1033.93</v>
      </c>
      <c r="BG150">
        <v>997.2</v>
      </c>
      <c r="BH150">
        <v>989.81</v>
      </c>
      <c r="BI150">
        <v>954.81</v>
      </c>
      <c r="BJ150">
        <v>1042.3800000000001</v>
      </c>
      <c r="BK150">
        <v>997.91</v>
      </c>
      <c r="BL150">
        <v>1068.1600000000001</v>
      </c>
      <c r="BM150">
        <v>1046.6199999999999</v>
      </c>
      <c r="BN150">
        <v>1107.7</v>
      </c>
      <c r="BO150">
        <v>1030.3399999999999</v>
      </c>
      <c r="BP150">
        <v>1082.83</v>
      </c>
      <c r="BQ150">
        <v>683.51</v>
      </c>
      <c r="BR150">
        <v>633.88</v>
      </c>
      <c r="BS150">
        <v>662.33</v>
      </c>
      <c r="BT150">
        <v>629.33000000000004</v>
      </c>
      <c r="BU150">
        <v>623.37</v>
      </c>
      <c r="BV150">
        <v>712.72</v>
      </c>
      <c r="BW150">
        <v>628.73</v>
      </c>
      <c r="BX150">
        <v>610.5</v>
      </c>
      <c r="BY150">
        <v>650.79999999999995</v>
      </c>
      <c r="BZ150">
        <v>597.23</v>
      </c>
      <c r="CA150">
        <v>602.16999999999996</v>
      </c>
      <c r="CB150">
        <v>588.29</v>
      </c>
      <c r="CC150">
        <v>575.76</v>
      </c>
      <c r="CD150">
        <v>582.59</v>
      </c>
      <c r="CE150">
        <v>611.52</v>
      </c>
      <c r="CF150">
        <v>588.02</v>
      </c>
      <c r="CG150">
        <v>589.46</v>
      </c>
      <c r="CH150">
        <v>547.78</v>
      </c>
      <c r="CI150">
        <v>620.44000000000005</v>
      </c>
      <c r="CJ150">
        <v>743.3</v>
      </c>
      <c r="CK150">
        <v>646.29999999999995</v>
      </c>
      <c r="CL150">
        <v>601.05999999999995</v>
      </c>
      <c r="CM150">
        <v>806</v>
      </c>
      <c r="CN150">
        <v>787.9</v>
      </c>
      <c r="CO150">
        <v>772.05</v>
      </c>
      <c r="CP150">
        <v>781.62</v>
      </c>
      <c r="CQ150">
        <v>863.48</v>
      </c>
      <c r="CR150">
        <v>667.86</v>
      </c>
      <c r="CS150">
        <v>658.86</v>
      </c>
      <c r="CT150">
        <v>632.25</v>
      </c>
      <c r="CU150">
        <v>662.53</v>
      </c>
      <c r="CV150">
        <v>658.49</v>
      </c>
      <c r="CW150">
        <v>672.71</v>
      </c>
      <c r="CX150">
        <v>843.21</v>
      </c>
      <c r="CY150">
        <v>851.89</v>
      </c>
      <c r="CZ150">
        <v>978.39</v>
      </c>
      <c r="DA150">
        <v>956.29</v>
      </c>
      <c r="DB150">
        <v>830.64</v>
      </c>
      <c r="DC150">
        <v>736.88</v>
      </c>
      <c r="DD150">
        <v>813.43</v>
      </c>
      <c r="DE150">
        <v>783.46</v>
      </c>
      <c r="DF150">
        <v>923.33</v>
      </c>
      <c r="DG150">
        <v>843.05</v>
      </c>
      <c r="DH150">
        <v>834.8</v>
      </c>
      <c r="DI150">
        <v>1029.03</v>
      </c>
      <c r="DJ150">
        <v>891.64</v>
      </c>
      <c r="DK150">
        <v>780.28</v>
      </c>
      <c r="DL150">
        <v>879.37</v>
      </c>
      <c r="DM150">
        <v>828.44</v>
      </c>
      <c r="DN150">
        <v>753.98</v>
      </c>
      <c r="DO150">
        <v>788.67</v>
      </c>
      <c r="DP150">
        <v>837.25</v>
      </c>
      <c r="DQ150">
        <v>835.05</v>
      </c>
      <c r="DR150">
        <v>903.2</v>
      </c>
      <c r="DS150">
        <v>851.33</v>
      </c>
      <c r="DT150">
        <v>838.48</v>
      </c>
      <c r="DU150">
        <v>806.21</v>
      </c>
      <c r="DV150">
        <v>842.62</v>
      </c>
      <c r="DW150">
        <v>830.34</v>
      </c>
      <c r="DX150">
        <v>1032</v>
      </c>
      <c r="DY150">
        <v>755.97</v>
      </c>
      <c r="DZ150">
        <v>881.66</v>
      </c>
      <c r="EA150">
        <v>789.69</v>
      </c>
      <c r="EB150">
        <v>1009.79</v>
      </c>
      <c r="EC150">
        <v>891.97</v>
      </c>
      <c r="ED150">
        <v>775.21</v>
      </c>
      <c r="EE150">
        <v>758.21</v>
      </c>
      <c r="EF150">
        <v>794.95</v>
      </c>
      <c r="EG150">
        <v>831.51</v>
      </c>
      <c r="EH150">
        <v>852.29</v>
      </c>
      <c r="EI150">
        <v>792.54</v>
      </c>
      <c r="EJ150">
        <v>698.54</v>
      </c>
      <c r="EK150">
        <v>794.66</v>
      </c>
      <c r="EL150">
        <v>690.15</v>
      </c>
      <c r="EM150">
        <v>864.93</v>
      </c>
      <c r="EN150">
        <v>743.7</v>
      </c>
      <c r="EO150">
        <v>675.89</v>
      </c>
      <c r="EP150">
        <v>869.49</v>
      </c>
      <c r="EQ150">
        <v>779.21</v>
      </c>
      <c r="ER150">
        <v>681.9</v>
      </c>
      <c r="ES150">
        <v>778.37</v>
      </c>
      <c r="ET150">
        <v>716.83</v>
      </c>
      <c r="EU150">
        <v>680.93</v>
      </c>
      <c r="EV150">
        <v>699.41</v>
      </c>
      <c r="EW150">
        <v>776.46</v>
      </c>
      <c r="EX150">
        <v>759.72</v>
      </c>
      <c r="EY150">
        <v>835.57</v>
      </c>
      <c r="EZ150">
        <v>743.2</v>
      </c>
      <c r="FA150">
        <v>728.8</v>
      </c>
      <c r="FB150">
        <v>733.67</v>
      </c>
      <c r="FC150">
        <v>734.64</v>
      </c>
      <c r="FD150">
        <v>746.93</v>
      </c>
      <c r="FE150">
        <v>865.38</v>
      </c>
      <c r="FF150">
        <v>644.46</v>
      </c>
      <c r="FG150">
        <v>813.89</v>
      </c>
      <c r="FH150">
        <v>724.42</v>
      </c>
      <c r="FI150">
        <v>968.81</v>
      </c>
      <c r="FJ150">
        <v>797.13</v>
      </c>
      <c r="FK150">
        <v>718.05</v>
      </c>
      <c r="FL150">
        <v>1078.6400000000001</v>
      </c>
      <c r="FM150">
        <v>1021.62</v>
      </c>
      <c r="FN150">
        <v>1513.37</v>
      </c>
      <c r="FO150">
        <v>1296.03</v>
      </c>
      <c r="FP150">
        <v>940.09</v>
      </c>
      <c r="FQ150">
        <v>870.75</v>
      </c>
      <c r="FR150">
        <v>874.74</v>
      </c>
      <c r="FS150">
        <v>1057.3599999999999</v>
      </c>
      <c r="FT150">
        <v>1169.28</v>
      </c>
      <c r="FU150">
        <v>1155.1400000000001</v>
      </c>
      <c r="FV150">
        <v>1490.95</v>
      </c>
      <c r="FW150">
        <v>1549.71</v>
      </c>
      <c r="FX150">
        <v>1303.8699999999999</v>
      </c>
      <c r="FY150">
        <v>1083.95</v>
      </c>
      <c r="FZ150">
        <v>1194.05</v>
      </c>
      <c r="GA150">
        <v>1174.45</v>
      </c>
      <c r="GB150">
        <v>941.1</v>
      </c>
      <c r="GC150">
        <v>1102.1400000000001</v>
      </c>
      <c r="GD150">
        <v>1014.17</v>
      </c>
      <c r="GE150">
        <v>1037.57</v>
      </c>
      <c r="GF150">
        <v>1112.21</v>
      </c>
      <c r="GG150">
        <v>1158.95</v>
      </c>
      <c r="GH150">
        <v>1102.05</v>
      </c>
      <c r="GI150">
        <v>997.2</v>
      </c>
      <c r="GJ150">
        <v>1129.28</v>
      </c>
      <c r="GK150">
        <v>1041.55</v>
      </c>
      <c r="GL150">
        <v>1436.68</v>
      </c>
      <c r="GM150">
        <v>1081.3399999999999</v>
      </c>
      <c r="GN150">
        <v>1087.92</v>
      </c>
      <c r="GO150">
        <v>972.91</v>
      </c>
      <c r="GP150">
        <v>1135.72</v>
      </c>
      <c r="GQ150">
        <v>1196.26</v>
      </c>
      <c r="GR150">
        <v>944.85</v>
      </c>
      <c r="GS150">
        <v>0.31</v>
      </c>
      <c r="GT150">
        <v>0.71</v>
      </c>
      <c r="GU150">
        <v>0.13</v>
      </c>
      <c r="GV150">
        <v>0.11</v>
      </c>
      <c r="GW150">
        <v>1.07</v>
      </c>
      <c r="GX150">
        <v>-0.3</v>
      </c>
      <c r="GY150">
        <v>0.89</v>
      </c>
      <c r="GZ150">
        <v>-0.1</v>
      </c>
      <c r="HA150">
        <v>1.04</v>
      </c>
      <c r="HB150">
        <v>0.03</v>
      </c>
      <c r="HC150">
        <v>0.62</v>
      </c>
      <c r="HD150">
        <v>0.03</v>
      </c>
      <c r="HE150">
        <v>0</v>
      </c>
      <c r="HF150">
        <v>0.36</v>
      </c>
      <c r="HG150">
        <v>-7.0000000000000007E-2</v>
      </c>
      <c r="HH150">
        <v>-0.09</v>
      </c>
      <c r="HI150">
        <v>0.23</v>
      </c>
      <c r="HJ150">
        <v>0.57999999999999996</v>
      </c>
      <c r="HK150">
        <v>-0.28000000000000003</v>
      </c>
      <c r="HL150">
        <v>0.54</v>
      </c>
      <c r="HM150">
        <v>1.99</v>
      </c>
      <c r="HN150">
        <v>-0.62</v>
      </c>
      <c r="HO150">
        <v>0.1</v>
      </c>
      <c r="HP150">
        <v>0.02</v>
      </c>
      <c r="HQ150">
        <v>0</v>
      </c>
      <c r="HR150">
        <v>0.09</v>
      </c>
      <c r="HS150">
        <v>-0.05</v>
      </c>
      <c r="HT150">
        <v>-0.12</v>
      </c>
      <c r="HU150">
        <v>0.25</v>
      </c>
      <c r="HV150">
        <v>0.31</v>
      </c>
      <c r="HW150">
        <v>-0.02</v>
      </c>
      <c r="HX150">
        <v>0.91</v>
      </c>
      <c r="HY150">
        <v>-0.3</v>
      </c>
      <c r="HZ150">
        <v>0.31</v>
      </c>
      <c r="IA150">
        <v>0.71</v>
      </c>
      <c r="IB150">
        <v>0.13</v>
      </c>
      <c r="IC150">
        <v>0.11</v>
      </c>
      <c r="ID150">
        <v>1.07</v>
      </c>
      <c r="IE150">
        <v>-0.3</v>
      </c>
      <c r="IF150">
        <v>0.89</v>
      </c>
      <c r="IG150">
        <v>-0.1</v>
      </c>
      <c r="IH150">
        <v>1.04</v>
      </c>
      <c r="II150">
        <v>0.03</v>
      </c>
      <c r="IJ150">
        <v>0.62</v>
      </c>
      <c r="IK150">
        <v>0.03</v>
      </c>
      <c r="IL150">
        <v>0</v>
      </c>
      <c r="IM150">
        <v>0.36</v>
      </c>
      <c r="IN150">
        <v>-7.0000000000000007E-2</v>
      </c>
      <c r="IO150">
        <v>-0.09</v>
      </c>
      <c r="IP150">
        <v>0.23</v>
      </c>
      <c r="IQ150">
        <v>0.57999999999999996</v>
      </c>
      <c r="IR150">
        <v>-0.28000000000000003</v>
      </c>
      <c r="IS150">
        <v>0.54</v>
      </c>
      <c r="IT150">
        <v>1.99</v>
      </c>
      <c r="IU150">
        <v>-0.62</v>
      </c>
      <c r="IV150">
        <v>0.1</v>
      </c>
      <c r="IW150">
        <v>0.02</v>
      </c>
      <c r="IX150">
        <v>0</v>
      </c>
      <c r="IY150">
        <v>0.09</v>
      </c>
      <c r="IZ150">
        <v>-0.05</v>
      </c>
      <c r="JA150">
        <v>-0.12</v>
      </c>
      <c r="JB150">
        <v>0.25</v>
      </c>
      <c r="JC150">
        <v>0.31</v>
      </c>
      <c r="JD150">
        <v>-0.02</v>
      </c>
      <c r="JE150">
        <v>0.91</v>
      </c>
      <c r="JF150">
        <v>-0.3</v>
      </c>
      <c r="JG150">
        <v>10.45</v>
      </c>
      <c r="JH150">
        <v>12.11</v>
      </c>
      <c r="JI150">
        <v>15.88</v>
      </c>
      <c r="JJ150">
        <v>10.58</v>
      </c>
      <c r="JK150">
        <v>15</v>
      </c>
      <c r="JL150">
        <v>12.26</v>
      </c>
      <c r="JM150">
        <v>10.47</v>
      </c>
      <c r="JN150">
        <v>12.23</v>
      </c>
      <c r="JO150">
        <v>10.66</v>
      </c>
      <c r="JP150">
        <v>8.91</v>
      </c>
      <c r="JQ150">
        <v>9.75</v>
      </c>
      <c r="JR150">
        <v>8.2100000000000009</v>
      </c>
      <c r="JS150">
        <v>8.9</v>
      </c>
      <c r="JT150">
        <v>15.72</v>
      </c>
      <c r="JU150">
        <v>9.98</v>
      </c>
      <c r="JV150">
        <v>11.84</v>
      </c>
      <c r="JW150">
        <v>6.42</v>
      </c>
      <c r="JX150">
        <v>9.69</v>
      </c>
      <c r="JY150">
        <v>5.92</v>
      </c>
      <c r="JZ150">
        <v>10.4</v>
      </c>
      <c r="KA150">
        <v>11.43</v>
      </c>
      <c r="KB150">
        <v>7.9</v>
      </c>
      <c r="KC150">
        <v>9.24</v>
      </c>
      <c r="KD150">
        <v>10.51</v>
      </c>
      <c r="KE150">
        <v>10.130000000000001</v>
      </c>
      <c r="KF150">
        <v>10.16</v>
      </c>
      <c r="KG150">
        <v>10.84</v>
      </c>
      <c r="KH150">
        <v>9.23</v>
      </c>
      <c r="KI150">
        <v>13.98</v>
      </c>
      <c r="KJ150">
        <v>11.8</v>
      </c>
      <c r="KK150">
        <v>19.690000000000001</v>
      </c>
      <c r="KL150">
        <v>12.27</v>
      </c>
      <c r="KM150">
        <v>10.48</v>
      </c>
    </row>
    <row r="151" spans="1:299" x14ac:dyDescent="0.25">
      <c r="A151">
        <v>149</v>
      </c>
      <c r="B151" s="1">
        <v>44958</v>
      </c>
      <c r="C151">
        <v>1685.74</v>
      </c>
      <c r="D151">
        <v>1725.71</v>
      </c>
      <c r="E151">
        <v>1760.74</v>
      </c>
      <c r="F151">
        <v>1816.23</v>
      </c>
      <c r="G151">
        <v>1721.54</v>
      </c>
      <c r="H151">
        <v>1775.36</v>
      </c>
      <c r="I151">
        <v>1709.48</v>
      </c>
      <c r="J151">
        <v>1645.98</v>
      </c>
      <c r="K151">
        <v>1763.52</v>
      </c>
      <c r="L151">
        <v>1561.97</v>
      </c>
      <c r="M151">
        <v>1590.83</v>
      </c>
      <c r="N151">
        <v>1552.36</v>
      </c>
      <c r="O151">
        <v>1549.39</v>
      </c>
      <c r="P151">
        <v>1547.96</v>
      </c>
      <c r="Q151">
        <v>1590.51</v>
      </c>
      <c r="R151">
        <v>1540.73</v>
      </c>
      <c r="S151">
        <v>1513.87</v>
      </c>
      <c r="T151">
        <v>1485.95</v>
      </c>
      <c r="U151">
        <v>1581.92</v>
      </c>
      <c r="V151">
        <v>1742.11</v>
      </c>
      <c r="W151">
        <v>1638.08</v>
      </c>
      <c r="X151">
        <v>1539.2</v>
      </c>
      <c r="Y151">
        <v>1840.63</v>
      </c>
      <c r="Z151">
        <v>1781.56</v>
      </c>
      <c r="AA151">
        <v>1764.72</v>
      </c>
      <c r="AB151">
        <v>1740.96</v>
      </c>
      <c r="AC151">
        <v>1906.26</v>
      </c>
      <c r="AD151">
        <v>1668.21</v>
      </c>
      <c r="AE151">
        <v>1728.23</v>
      </c>
      <c r="AF151">
        <v>1672.87</v>
      </c>
      <c r="AG151">
        <v>1774.26</v>
      </c>
      <c r="AH151">
        <v>1690.5</v>
      </c>
      <c r="AI151">
        <v>1757.31</v>
      </c>
      <c r="AJ151">
        <v>1001.94</v>
      </c>
      <c r="AK151">
        <v>1089.6400000000001</v>
      </c>
      <c r="AL151">
        <v>1098.4100000000001</v>
      </c>
      <c r="AM151">
        <v>1186.9000000000001</v>
      </c>
      <c r="AN151">
        <v>1098.17</v>
      </c>
      <c r="AO151">
        <v>1062.6400000000001</v>
      </c>
      <c r="AP151">
        <v>1080.75</v>
      </c>
      <c r="AQ151">
        <v>1004.55</v>
      </c>
      <c r="AR151">
        <v>1112.72</v>
      </c>
      <c r="AS151">
        <v>964.31</v>
      </c>
      <c r="AT151">
        <v>985.52</v>
      </c>
      <c r="AU151">
        <v>963.26</v>
      </c>
      <c r="AV151">
        <v>973.63</v>
      </c>
      <c r="AW151">
        <v>965.37</v>
      </c>
      <c r="AX151">
        <v>978.86</v>
      </c>
      <c r="AY151">
        <v>952.71</v>
      </c>
      <c r="AZ151">
        <v>925.44</v>
      </c>
      <c r="BA151">
        <v>938.17</v>
      </c>
      <c r="BB151">
        <v>961.48</v>
      </c>
      <c r="BC151">
        <v>998.81</v>
      </c>
      <c r="BD151">
        <v>991.78</v>
      </c>
      <c r="BE151">
        <v>938.14</v>
      </c>
      <c r="BF151">
        <v>1034.6300000000001</v>
      </c>
      <c r="BG151">
        <v>993.66</v>
      </c>
      <c r="BH151">
        <v>993.35</v>
      </c>
      <c r="BI151">
        <v>959.34</v>
      </c>
      <c r="BJ151">
        <v>1042.78</v>
      </c>
      <c r="BK151">
        <v>1002.81</v>
      </c>
      <c r="BL151">
        <v>1068.82</v>
      </c>
      <c r="BM151">
        <v>1040.5899999999999</v>
      </c>
      <c r="BN151">
        <v>1111.73</v>
      </c>
      <c r="BO151">
        <v>1032.01</v>
      </c>
      <c r="BP151">
        <v>1082.19</v>
      </c>
      <c r="BQ151">
        <v>683.8</v>
      </c>
      <c r="BR151">
        <v>636.07000000000005</v>
      </c>
      <c r="BS151">
        <v>662.33</v>
      </c>
      <c r="BT151">
        <v>629.33000000000004</v>
      </c>
      <c r="BU151">
        <v>623.37</v>
      </c>
      <c r="BV151">
        <v>712.72</v>
      </c>
      <c r="BW151">
        <v>628.73</v>
      </c>
      <c r="BX151">
        <v>641.42999999999995</v>
      </c>
      <c r="BY151">
        <v>650.79999999999995</v>
      </c>
      <c r="BZ151">
        <v>597.66</v>
      </c>
      <c r="CA151">
        <v>605.30999999999995</v>
      </c>
      <c r="CB151">
        <v>589.1</v>
      </c>
      <c r="CC151">
        <v>575.76</v>
      </c>
      <c r="CD151">
        <v>582.59</v>
      </c>
      <c r="CE151">
        <v>611.65</v>
      </c>
      <c r="CF151">
        <v>588.02</v>
      </c>
      <c r="CG151">
        <v>588.42999999999995</v>
      </c>
      <c r="CH151">
        <v>547.78</v>
      </c>
      <c r="CI151">
        <v>620.44000000000005</v>
      </c>
      <c r="CJ151">
        <v>743.3</v>
      </c>
      <c r="CK151">
        <v>646.29999999999995</v>
      </c>
      <c r="CL151">
        <v>601.05999999999995</v>
      </c>
      <c r="CM151">
        <v>806</v>
      </c>
      <c r="CN151">
        <v>787.9</v>
      </c>
      <c r="CO151">
        <v>771.37</v>
      </c>
      <c r="CP151">
        <v>781.62</v>
      </c>
      <c r="CQ151">
        <v>863.48</v>
      </c>
      <c r="CR151">
        <v>665.4</v>
      </c>
      <c r="CS151">
        <v>659.41</v>
      </c>
      <c r="CT151">
        <v>632.28</v>
      </c>
      <c r="CU151">
        <v>662.53</v>
      </c>
      <c r="CV151">
        <v>658.49</v>
      </c>
      <c r="CW151">
        <v>675.12</v>
      </c>
      <c r="CX151">
        <v>843.88</v>
      </c>
      <c r="CY151">
        <v>859.81</v>
      </c>
      <c r="CZ151">
        <v>981.91</v>
      </c>
      <c r="DA151">
        <v>963.75</v>
      </c>
      <c r="DB151">
        <v>842.76</v>
      </c>
      <c r="DC151">
        <v>737.39</v>
      </c>
      <c r="DD151">
        <v>819.69</v>
      </c>
      <c r="DE151">
        <v>799.44</v>
      </c>
      <c r="DF151">
        <v>927.21</v>
      </c>
      <c r="DG151">
        <v>843.56</v>
      </c>
      <c r="DH151">
        <v>838.23</v>
      </c>
      <c r="DI151">
        <v>1031.71</v>
      </c>
      <c r="DJ151">
        <v>895.03</v>
      </c>
      <c r="DK151">
        <v>780.21</v>
      </c>
      <c r="DL151">
        <v>879.46</v>
      </c>
      <c r="DM151">
        <v>823.72</v>
      </c>
      <c r="DN151">
        <v>756.24</v>
      </c>
      <c r="DO151">
        <v>789.54</v>
      </c>
      <c r="DP151">
        <v>837.42</v>
      </c>
      <c r="DQ151">
        <v>833.97</v>
      </c>
      <c r="DR151">
        <v>901.39</v>
      </c>
      <c r="DS151">
        <v>853.88</v>
      </c>
      <c r="DT151">
        <v>838.81</v>
      </c>
      <c r="DU151">
        <v>804.59</v>
      </c>
      <c r="DV151">
        <v>843.97</v>
      </c>
      <c r="DW151">
        <v>832.5</v>
      </c>
      <c r="DX151">
        <v>1032.2</v>
      </c>
      <c r="DY151">
        <v>757.1</v>
      </c>
      <c r="DZ151">
        <v>882.28</v>
      </c>
      <c r="EA151">
        <v>786.85</v>
      </c>
      <c r="EB151">
        <v>1012.11</v>
      </c>
      <c r="EC151">
        <v>892.86</v>
      </c>
      <c r="ED151">
        <v>775.98</v>
      </c>
      <c r="EE151">
        <v>758.97</v>
      </c>
      <c r="EF151">
        <v>805.13</v>
      </c>
      <c r="EG151">
        <v>836.34</v>
      </c>
      <c r="EH151">
        <v>862.52</v>
      </c>
      <c r="EI151">
        <v>810.84</v>
      </c>
      <c r="EJ151">
        <v>699.37</v>
      </c>
      <c r="EK151">
        <v>804.43</v>
      </c>
      <c r="EL151">
        <v>691.53</v>
      </c>
      <c r="EM151">
        <v>870.73</v>
      </c>
      <c r="EN151">
        <v>744.07</v>
      </c>
      <c r="EO151">
        <v>678.12</v>
      </c>
      <c r="EP151">
        <v>872.45</v>
      </c>
      <c r="EQ151">
        <v>783.96</v>
      </c>
      <c r="ER151">
        <v>681.77</v>
      </c>
      <c r="ES151">
        <v>778.37</v>
      </c>
      <c r="ET151">
        <v>710.24</v>
      </c>
      <c r="EU151">
        <v>685.09</v>
      </c>
      <c r="EV151">
        <v>700.66</v>
      </c>
      <c r="EW151">
        <v>776.77</v>
      </c>
      <c r="EX151">
        <v>757.98</v>
      </c>
      <c r="EY151">
        <v>832.81</v>
      </c>
      <c r="EZ151">
        <v>746.77</v>
      </c>
      <c r="FA151">
        <v>729.31</v>
      </c>
      <c r="FB151">
        <v>731.1</v>
      </c>
      <c r="FC151">
        <v>737.28</v>
      </c>
      <c r="FD151">
        <v>750.44</v>
      </c>
      <c r="FE151">
        <v>865.73</v>
      </c>
      <c r="FF151">
        <v>647.62</v>
      </c>
      <c r="FG151">
        <v>814.38</v>
      </c>
      <c r="FH151">
        <v>720.22</v>
      </c>
      <c r="FI151">
        <v>972.3</v>
      </c>
      <c r="FJ151">
        <v>798.41</v>
      </c>
      <c r="FK151">
        <v>717.61</v>
      </c>
      <c r="FL151">
        <v>1079.07</v>
      </c>
      <c r="FM151">
        <v>1025.19</v>
      </c>
      <c r="FN151">
        <v>1513.37</v>
      </c>
      <c r="FO151">
        <v>1296.03</v>
      </c>
      <c r="FP151">
        <v>940.09</v>
      </c>
      <c r="FQ151">
        <v>870.75</v>
      </c>
      <c r="FR151">
        <v>874.74</v>
      </c>
      <c r="FS151">
        <v>1110.97</v>
      </c>
      <c r="FT151">
        <v>1169.28</v>
      </c>
      <c r="FU151">
        <v>1155.95</v>
      </c>
      <c r="FV151">
        <v>1498.7</v>
      </c>
      <c r="FW151">
        <v>1551.88</v>
      </c>
      <c r="FX151">
        <v>1303.8699999999999</v>
      </c>
      <c r="FY151">
        <v>1083.95</v>
      </c>
      <c r="FZ151">
        <v>1194.29</v>
      </c>
      <c r="GA151">
        <v>1174.45</v>
      </c>
      <c r="GB151">
        <v>939.4</v>
      </c>
      <c r="GC151">
        <v>1102.1400000000001</v>
      </c>
      <c r="GD151">
        <v>1014.17</v>
      </c>
      <c r="GE151">
        <v>1037.57</v>
      </c>
      <c r="GF151">
        <v>1112.21</v>
      </c>
      <c r="GG151">
        <v>1158.95</v>
      </c>
      <c r="GH151">
        <v>1102.05</v>
      </c>
      <c r="GI151">
        <v>997.2</v>
      </c>
      <c r="GJ151">
        <v>1128.27</v>
      </c>
      <c r="GK151">
        <v>1041.55</v>
      </c>
      <c r="GL151">
        <v>1436.68</v>
      </c>
      <c r="GM151">
        <v>1077.3399999999999</v>
      </c>
      <c r="GN151">
        <v>1088.79</v>
      </c>
      <c r="GO151">
        <v>972.91</v>
      </c>
      <c r="GP151">
        <v>1135.72</v>
      </c>
      <c r="GQ151">
        <v>1196.26</v>
      </c>
      <c r="GR151">
        <v>948.25</v>
      </c>
      <c r="GS151">
        <v>0.08</v>
      </c>
      <c r="GT151">
        <v>0.93</v>
      </c>
      <c r="GU151">
        <v>0.36</v>
      </c>
      <c r="GV151">
        <v>0.78</v>
      </c>
      <c r="GW151">
        <v>1.46</v>
      </c>
      <c r="GX151">
        <v>7.0000000000000007E-2</v>
      </c>
      <c r="GY151">
        <v>0.77</v>
      </c>
      <c r="GZ151">
        <v>2.04</v>
      </c>
      <c r="HA151">
        <v>0.42</v>
      </c>
      <c r="HB151">
        <v>0.06</v>
      </c>
      <c r="HC151">
        <v>0.41</v>
      </c>
      <c r="HD151">
        <v>0.26</v>
      </c>
      <c r="HE151">
        <v>0.38</v>
      </c>
      <c r="HF151">
        <v>-0.01</v>
      </c>
      <c r="HG151">
        <v>0.01</v>
      </c>
      <c r="HH151">
        <v>-0.56999999999999995</v>
      </c>
      <c r="HI151">
        <v>0.3</v>
      </c>
      <c r="HJ151">
        <v>0.11</v>
      </c>
      <c r="HK151">
        <v>0.02</v>
      </c>
      <c r="HL151">
        <v>-0.13</v>
      </c>
      <c r="HM151">
        <v>-0.2</v>
      </c>
      <c r="HN151">
        <v>0.3</v>
      </c>
      <c r="HO151">
        <v>0.04</v>
      </c>
      <c r="HP151">
        <v>-0.2</v>
      </c>
      <c r="HQ151">
        <v>0.16</v>
      </c>
      <c r="HR151">
        <v>0.26</v>
      </c>
      <c r="HS151">
        <v>0.02</v>
      </c>
      <c r="HT151">
        <v>0.15</v>
      </c>
      <c r="HU151">
        <v>7.0000000000000007E-2</v>
      </c>
      <c r="HV151">
        <v>-0.36</v>
      </c>
      <c r="HW151">
        <v>0.23</v>
      </c>
      <c r="HX151">
        <v>0.1</v>
      </c>
      <c r="HY151">
        <v>0.1</v>
      </c>
      <c r="HZ151">
        <v>0.39</v>
      </c>
      <c r="IA151">
        <v>1.65</v>
      </c>
      <c r="IB151">
        <v>0.49</v>
      </c>
      <c r="IC151">
        <v>0.89</v>
      </c>
      <c r="ID151">
        <v>2.5499999999999998</v>
      </c>
      <c r="IE151">
        <v>-0.23</v>
      </c>
      <c r="IF151">
        <v>1.67</v>
      </c>
      <c r="IG151">
        <v>1.94</v>
      </c>
      <c r="IH151">
        <v>1.46</v>
      </c>
      <c r="II151">
        <v>0.09</v>
      </c>
      <c r="IJ151">
        <v>1.03</v>
      </c>
      <c r="IK151">
        <v>0.28999999999999998</v>
      </c>
      <c r="IL151">
        <v>0.38</v>
      </c>
      <c r="IM151">
        <v>0.35</v>
      </c>
      <c r="IN151">
        <v>-0.06</v>
      </c>
      <c r="IO151">
        <v>-0.66</v>
      </c>
      <c r="IP151">
        <v>0.53</v>
      </c>
      <c r="IQ151">
        <v>0.69</v>
      </c>
      <c r="IR151">
        <v>-0.26</v>
      </c>
      <c r="IS151">
        <v>0.41</v>
      </c>
      <c r="IT151">
        <v>1.79</v>
      </c>
      <c r="IU151">
        <v>-0.32</v>
      </c>
      <c r="IV151">
        <v>0.14000000000000001</v>
      </c>
      <c r="IW151">
        <v>-0.18</v>
      </c>
      <c r="IX151">
        <v>0.16</v>
      </c>
      <c r="IY151">
        <v>0.35</v>
      </c>
      <c r="IZ151">
        <v>-0.03</v>
      </c>
      <c r="JA151">
        <v>0.03</v>
      </c>
      <c r="JB151">
        <v>0.32</v>
      </c>
      <c r="JC151">
        <v>-0.05</v>
      </c>
      <c r="JD151">
        <v>0.21</v>
      </c>
      <c r="JE151">
        <v>1.01</v>
      </c>
      <c r="JF151">
        <v>-0.2</v>
      </c>
      <c r="JG151">
        <v>9.92</v>
      </c>
      <c r="JH151">
        <v>12.32</v>
      </c>
      <c r="JI151">
        <v>15.62</v>
      </c>
      <c r="JJ151">
        <v>11.22</v>
      </c>
      <c r="JK151">
        <v>16.37</v>
      </c>
      <c r="JL151">
        <v>11.84</v>
      </c>
      <c r="JM151">
        <v>10.82</v>
      </c>
      <c r="JN151">
        <v>9.16</v>
      </c>
      <c r="JO151">
        <v>10.09</v>
      </c>
      <c r="JP151">
        <v>8.36</v>
      </c>
      <c r="JQ151">
        <v>8.91</v>
      </c>
      <c r="JR151">
        <v>8.36</v>
      </c>
      <c r="JS151">
        <v>8.98</v>
      </c>
      <c r="JT151">
        <v>14.51</v>
      </c>
      <c r="JU151">
        <v>9.64</v>
      </c>
      <c r="JV151">
        <v>10.31</v>
      </c>
      <c r="JW151">
        <v>6.44</v>
      </c>
      <c r="JX151">
        <v>8.39</v>
      </c>
      <c r="JY151">
        <v>5.63</v>
      </c>
      <c r="JZ151">
        <v>9.67</v>
      </c>
      <c r="KA151">
        <v>10.32</v>
      </c>
      <c r="KB151">
        <v>7.93</v>
      </c>
      <c r="KC151">
        <v>8.93</v>
      </c>
      <c r="KD151">
        <v>9.77</v>
      </c>
      <c r="KE151">
        <v>9.73</v>
      </c>
      <c r="KF151">
        <v>9.5</v>
      </c>
      <c r="KG151">
        <v>10.45</v>
      </c>
      <c r="KH151">
        <v>9.27</v>
      </c>
      <c r="KI151">
        <v>13.47</v>
      </c>
      <c r="KJ151">
        <v>10.89</v>
      </c>
      <c r="KK151">
        <v>19.54</v>
      </c>
      <c r="KL151">
        <v>11.95</v>
      </c>
      <c r="KM151">
        <v>9.5399999999999991</v>
      </c>
    </row>
    <row r="152" spans="1:299" x14ac:dyDescent="0.25">
      <c r="A152">
        <v>150</v>
      </c>
      <c r="B152" s="1">
        <v>44986</v>
      </c>
      <c r="C152">
        <v>1689.13</v>
      </c>
      <c r="D152">
        <v>1726.36</v>
      </c>
      <c r="E152">
        <v>1771.99</v>
      </c>
      <c r="F152">
        <v>1814.78</v>
      </c>
      <c r="G152">
        <v>1726.21</v>
      </c>
      <c r="H152">
        <v>1776.7</v>
      </c>
      <c r="I152">
        <v>1706.51</v>
      </c>
      <c r="J152">
        <v>1646.97</v>
      </c>
      <c r="K152">
        <v>1763.67</v>
      </c>
      <c r="L152">
        <v>1569.86</v>
      </c>
      <c r="M152">
        <v>1593.94</v>
      </c>
      <c r="N152">
        <v>1551.59</v>
      </c>
      <c r="O152">
        <v>1547.19</v>
      </c>
      <c r="P152">
        <v>1553.68</v>
      </c>
      <c r="Q152">
        <v>1601.47</v>
      </c>
      <c r="R152">
        <v>1535.79</v>
      </c>
      <c r="S152">
        <v>1518.63</v>
      </c>
      <c r="T152">
        <v>1488.23</v>
      </c>
      <c r="U152">
        <v>1608.47</v>
      </c>
      <c r="V152">
        <v>1741.96</v>
      </c>
      <c r="W152">
        <v>1637.79</v>
      </c>
      <c r="X152">
        <v>1541.37</v>
      </c>
      <c r="Y152">
        <v>1836.58</v>
      </c>
      <c r="Z152">
        <v>1782.86</v>
      </c>
      <c r="AA152">
        <v>1772.25</v>
      </c>
      <c r="AB152">
        <v>1754.7</v>
      </c>
      <c r="AC152">
        <v>1906.27</v>
      </c>
      <c r="AD152">
        <v>1672.52</v>
      </c>
      <c r="AE152">
        <v>1727.96</v>
      </c>
      <c r="AF152">
        <v>1670.96</v>
      </c>
      <c r="AG152">
        <v>1772.09</v>
      </c>
      <c r="AH152">
        <v>1687.75</v>
      </c>
      <c r="AI152">
        <v>1764.12</v>
      </c>
      <c r="AJ152">
        <v>1002.6</v>
      </c>
      <c r="AK152">
        <v>1090.28</v>
      </c>
      <c r="AL152">
        <v>1109.6600000000001</v>
      </c>
      <c r="AM152">
        <v>1185.45</v>
      </c>
      <c r="AN152">
        <v>1102.8399999999999</v>
      </c>
      <c r="AO152">
        <v>1063.98</v>
      </c>
      <c r="AP152">
        <v>1077.78</v>
      </c>
      <c r="AQ152">
        <v>1005.56</v>
      </c>
      <c r="AR152">
        <v>1112.72</v>
      </c>
      <c r="AS152">
        <v>961.99</v>
      </c>
      <c r="AT152">
        <v>975.72</v>
      </c>
      <c r="AU152">
        <v>962.49</v>
      </c>
      <c r="AV152">
        <v>971.43</v>
      </c>
      <c r="AW152">
        <v>970.23</v>
      </c>
      <c r="AX152">
        <v>1000.81</v>
      </c>
      <c r="AY152">
        <v>947.77</v>
      </c>
      <c r="AZ152">
        <v>928</v>
      </c>
      <c r="BA152">
        <v>930.33</v>
      </c>
      <c r="BB152">
        <v>956.26</v>
      </c>
      <c r="BC152">
        <v>998.02</v>
      </c>
      <c r="BD152">
        <v>991.49</v>
      </c>
      <c r="BE152">
        <v>938.96</v>
      </c>
      <c r="BF152">
        <v>1027.51</v>
      </c>
      <c r="BG152">
        <v>994.96</v>
      </c>
      <c r="BH152">
        <v>1006.97</v>
      </c>
      <c r="BI152">
        <v>987</v>
      </c>
      <c r="BJ152">
        <v>1042.79</v>
      </c>
      <c r="BK152">
        <v>1005.96</v>
      </c>
      <c r="BL152">
        <v>1068.02</v>
      </c>
      <c r="BM152">
        <v>1035.26</v>
      </c>
      <c r="BN152">
        <v>1109.56</v>
      </c>
      <c r="BO152">
        <v>1029.26</v>
      </c>
      <c r="BP152">
        <v>1089</v>
      </c>
      <c r="BQ152">
        <v>686.53</v>
      </c>
      <c r="BR152">
        <v>636.08000000000004</v>
      </c>
      <c r="BS152">
        <v>662.33</v>
      </c>
      <c r="BT152">
        <v>629.33000000000004</v>
      </c>
      <c r="BU152">
        <v>623.37</v>
      </c>
      <c r="BV152">
        <v>712.72</v>
      </c>
      <c r="BW152">
        <v>628.73</v>
      </c>
      <c r="BX152">
        <v>641.41</v>
      </c>
      <c r="BY152">
        <v>650.95000000000005</v>
      </c>
      <c r="BZ152">
        <v>607.87</v>
      </c>
      <c r="CA152">
        <v>618.22</v>
      </c>
      <c r="CB152">
        <v>589.1</v>
      </c>
      <c r="CC152">
        <v>575.76</v>
      </c>
      <c r="CD152">
        <v>583.45000000000005</v>
      </c>
      <c r="CE152">
        <v>600.66</v>
      </c>
      <c r="CF152">
        <v>588.02</v>
      </c>
      <c r="CG152">
        <v>590.63</v>
      </c>
      <c r="CH152">
        <v>557.9</v>
      </c>
      <c r="CI152">
        <v>652.21</v>
      </c>
      <c r="CJ152">
        <v>743.94</v>
      </c>
      <c r="CK152">
        <v>646.29999999999995</v>
      </c>
      <c r="CL152">
        <v>602.41</v>
      </c>
      <c r="CM152">
        <v>809.07</v>
      </c>
      <c r="CN152">
        <v>787.9</v>
      </c>
      <c r="CO152">
        <v>765.28</v>
      </c>
      <c r="CP152">
        <v>767.7</v>
      </c>
      <c r="CQ152">
        <v>863.48</v>
      </c>
      <c r="CR152">
        <v>666.56</v>
      </c>
      <c r="CS152">
        <v>659.94</v>
      </c>
      <c r="CT152">
        <v>635.70000000000005</v>
      </c>
      <c r="CU152">
        <v>662.53</v>
      </c>
      <c r="CV152">
        <v>658.49</v>
      </c>
      <c r="CW152">
        <v>675.12</v>
      </c>
      <c r="CX152">
        <v>845.57</v>
      </c>
      <c r="CY152">
        <v>860.15</v>
      </c>
      <c r="CZ152">
        <v>988.2</v>
      </c>
      <c r="DA152">
        <v>962.98</v>
      </c>
      <c r="DB152">
        <v>845.04</v>
      </c>
      <c r="DC152">
        <v>737.98</v>
      </c>
      <c r="DD152">
        <v>818.3</v>
      </c>
      <c r="DE152">
        <v>799.92</v>
      </c>
      <c r="DF152">
        <v>927.3</v>
      </c>
      <c r="DG152">
        <v>847.86</v>
      </c>
      <c r="DH152">
        <v>839.9</v>
      </c>
      <c r="DI152">
        <v>1031.19</v>
      </c>
      <c r="DJ152">
        <v>893.78</v>
      </c>
      <c r="DK152">
        <v>783.09</v>
      </c>
      <c r="DL152">
        <v>885.53</v>
      </c>
      <c r="DM152">
        <v>821.08</v>
      </c>
      <c r="DN152">
        <v>758.59</v>
      </c>
      <c r="DO152">
        <v>790.73</v>
      </c>
      <c r="DP152">
        <v>851.49</v>
      </c>
      <c r="DQ152">
        <v>833.89</v>
      </c>
      <c r="DR152">
        <v>901.21</v>
      </c>
      <c r="DS152">
        <v>855.08</v>
      </c>
      <c r="DT152">
        <v>836.97</v>
      </c>
      <c r="DU152">
        <v>805.16</v>
      </c>
      <c r="DV152">
        <v>847.6</v>
      </c>
      <c r="DW152">
        <v>839.08</v>
      </c>
      <c r="DX152">
        <v>1032.2</v>
      </c>
      <c r="DY152">
        <v>759.07</v>
      </c>
      <c r="DZ152">
        <v>882.1</v>
      </c>
      <c r="EA152">
        <v>785.99</v>
      </c>
      <c r="EB152">
        <v>1010.89</v>
      </c>
      <c r="EC152">
        <v>891.43</v>
      </c>
      <c r="ED152">
        <v>779.01</v>
      </c>
      <c r="EE152">
        <v>759.5</v>
      </c>
      <c r="EF152">
        <v>805.61</v>
      </c>
      <c r="EG152">
        <v>844.87</v>
      </c>
      <c r="EH152">
        <v>861.48</v>
      </c>
      <c r="EI152">
        <v>814.33</v>
      </c>
      <c r="EJ152">
        <v>700.28</v>
      </c>
      <c r="EK152">
        <v>802.18</v>
      </c>
      <c r="EL152">
        <v>692.22</v>
      </c>
      <c r="EM152">
        <v>870.73</v>
      </c>
      <c r="EN152">
        <v>742.29</v>
      </c>
      <c r="EO152">
        <v>671.41</v>
      </c>
      <c r="EP152">
        <v>871.75</v>
      </c>
      <c r="EQ152">
        <v>782.16</v>
      </c>
      <c r="ER152">
        <v>685.18</v>
      </c>
      <c r="ES152">
        <v>795.8</v>
      </c>
      <c r="ET152">
        <v>706.54</v>
      </c>
      <c r="EU152">
        <v>687.01</v>
      </c>
      <c r="EV152">
        <v>694.78</v>
      </c>
      <c r="EW152">
        <v>772.57</v>
      </c>
      <c r="EX152">
        <v>757.37</v>
      </c>
      <c r="EY152">
        <v>832.56</v>
      </c>
      <c r="EZ152">
        <v>747.44</v>
      </c>
      <c r="FA152">
        <v>724.28</v>
      </c>
      <c r="FB152">
        <v>732.05</v>
      </c>
      <c r="FC152">
        <v>747.38</v>
      </c>
      <c r="FD152">
        <v>772.06</v>
      </c>
      <c r="FE152">
        <v>865.73</v>
      </c>
      <c r="FF152">
        <v>649.62</v>
      </c>
      <c r="FG152">
        <v>813.81</v>
      </c>
      <c r="FH152">
        <v>716.55</v>
      </c>
      <c r="FI152">
        <v>970.36</v>
      </c>
      <c r="FJ152">
        <v>796.25</v>
      </c>
      <c r="FK152">
        <v>722.14</v>
      </c>
      <c r="FL152">
        <v>1083.3800000000001</v>
      </c>
      <c r="FM152">
        <v>1025.19</v>
      </c>
      <c r="FN152">
        <v>1513.37</v>
      </c>
      <c r="FO152">
        <v>1296.03</v>
      </c>
      <c r="FP152">
        <v>940.09</v>
      </c>
      <c r="FQ152">
        <v>870.75</v>
      </c>
      <c r="FR152">
        <v>874.74</v>
      </c>
      <c r="FS152">
        <v>1110.97</v>
      </c>
      <c r="FT152">
        <v>1169.51</v>
      </c>
      <c r="FU152">
        <v>1175.72</v>
      </c>
      <c r="FV152">
        <v>1530.63</v>
      </c>
      <c r="FW152">
        <v>1551.88</v>
      </c>
      <c r="FX152">
        <v>1303.8699999999999</v>
      </c>
      <c r="FY152">
        <v>1085.57</v>
      </c>
      <c r="FZ152">
        <v>1172.8</v>
      </c>
      <c r="GA152">
        <v>1174.45</v>
      </c>
      <c r="GB152">
        <v>942.88</v>
      </c>
      <c r="GC152">
        <v>1122.53</v>
      </c>
      <c r="GD152">
        <v>1066.0999999999999</v>
      </c>
      <c r="GE152">
        <v>1038.5</v>
      </c>
      <c r="GF152">
        <v>1112.21</v>
      </c>
      <c r="GG152">
        <v>1161.6199999999999</v>
      </c>
      <c r="GH152">
        <v>1106.24</v>
      </c>
      <c r="GI152">
        <v>997.2</v>
      </c>
      <c r="GJ152">
        <v>1119.3599999999999</v>
      </c>
      <c r="GK152">
        <v>1023.01</v>
      </c>
      <c r="GL152">
        <v>1436.68</v>
      </c>
      <c r="GM152">
        <v>1079.28</v>
      </c>
      <c r="GN152">
        <v>1089.6600000000001</v>
      </c>
      <c r="GO152">
        <v>978.16</v>
      </c>
      <c r="GP152">
        <v>1135.72</v>
      </c>
      <c r="GQ152">
        <v>1196.26</v>
      </c>
      <c r="GR152">
        <v>948.25</v>
      </c>
      <c r="GS152">
        <v>0.2</v>
      </c>
      <c r="GT152">
        <v>0.04</v>
      </c>
      <c r="GU152">
        <v>0.64</v>
      </c>
      <c r="GV152">
        <v>-0.08</v>
      </c>
      <c r="GW152">
        <v>0.27</v>
      </c>
      <c r="GX152">
        <v>0.08</v>
      </c>
      <c r="GY152">
        <v>-0.17</v>
      </c>
      <c r="GZ152">
        <v>0.06</v>
      </c>
      <c r="HA152">
        <v>0.01</v>
      </c>
      <c r="HB152">
        <v>0.51</v>
      </c>
      <c r="HC152">
        <v>0.2</v>
      </c>
      <c r="HD152">
        <v>-0.05</v>
      </c>
      <c r="HE152">
        <v>-0.14000000000000001</v>
      </c>
      <c r="HF152">
        <v>0.37</v>
      </c>
      <c r="HG152">
        <v>0.69</v>
      </c>
      <c r="HH152">
        <v>-0.32</v>
      </c>
      <c r="HI152">
        <v>0.31</v>
      </c>
      <c r="HJ152">
        <v>0.15</v>
      </c>
      <c r="HK152">
        <v>1.68</v>
      </c>
      <c r="HL152">
        <v>-0.01</v>
      </c>
      <c r="HM152">
        <v>-0.02</v>
      </c>
      <c r="HN152">
        <v>0.14000000000000001</v>
      </c>
      <c r="HO152">
        <v>-0.22</v>
      </c>
      <c r="HP152">
        <v>7.0000000000000007E-2</v>
      </c>
      <c r="HQ152">
        <v>0.43</v>
      </c>
      <c r="HR152">
        <v>0.79</v>
      </c>
      <c r="HS152">
        <v>0</v>
      </c>
      <c r="HT152">
        <v>0.26</v>
      </c>
      <c r="HU152">
        <v>-0.02</v>
      </c>
      <c r="HV152">
        <v>-0.11</v>
      </c>
      <c r="HW152">
        <v>-0.12</v>
      </c>
      <c r="HX152">
        <v>-0.16</v>
      </c>
      <c r="HY152">
        <v>0.39</v>
      </c>
      <c r="HZ152">
        <v>0.59</v>
      </c>
      <c r="IA152">
        <v>1.69</v>
      </c>
      <c r="IB152">
        <v>1.1299999999999999</v>
      </c>
      <c r="IC152">
        <v>0.81</v>
      </c>
      <c r="ID152">
        <v>2.82</v>
      </c>
      <c r="IE152">
        <v>-0.15</v>
      </c>
      <c r="IF152">
        <v>1.49</v>
      </c>
      <c r="IG152">
        <v>2</v>
      </c>
      <c r="IH152">
        <v>1.47</v>
      </c>
      <c r="II152">
        <v>0.6</v>
      </c>
      <c r="IJ152">
        <v>1.23</v>
      </c>
      <c r="IK152">
        <v>0.24</v>
      </c>
      <c r="IL152">
        <v>0.24</v>
      </c>
      <c r="IM152">
        <v>0.72</v>
      </c>
      <c r="IN152">
        <v>0.63</v>
      </c>
      <c r="IO152">
        <v>-0.98</v>
      </c>
      <c r="IP152">
        <v>0.84</v>
      </c>
      <c r="IQ152">
        <v>0.84</v>
      </c>
      <c r="IR152">
        <v>1.42</v>
      </c>
      <c r="IS152">
        <v>0.4</v>
      </c>
      <c r="IT152">
        <v>1.77</v>
      </c>
      <c r="IU152">
        <v>-0.18</v>
      </c>
      <c r="IV152">
        <v>-0.08</v>
      </c>
      <c r="IW152">
        <v>-0.11</v>
      </c>
      <c r="IX152">
        <v>0.59</v>
      </c>
      <c r="IY152">
        <v>1.1399999999999999</v>
      </c>
      <c r="IZ152">
        <v>-0.03</v>
      </c>
      <c r="JA152">
        <v>0.28999999999999998</v>
      </c>
      <c r="JB152">
        <v>0.3</v>
      </c>
      <c r="JC152">
        <v>-0.16</v>
      </c>
      <c r="JD152">
        <v>0.09</v>
      </c>
      <c r="JE152">
        <v>0.85</v>
      </c>
      <c r="JF152">
        <v>0.19</v>
      </c>
      <c r="JG152">
        <v>9.06</v>
      </c>
      <c r="JH152">
        <v>11.3</v>
      </c>
      <c r="JI152">
        <v>15.97</v>
      </c>
      <c r="JJ152">
        <v>10.09</v>
      </c>
      <c r="JK152">
        <v>14.47</v>
      </c>
      <c r="JL152">
        <v>11.36</v>
      </c>
      <c r="JM152">
        <v>9.7799999999999994</v>
      </c>
      <c r="JN152">
        <v>8.33</v>
      </c>
      <c r="JO152">
        <v>10.050000000000001</v>
      </c>
      <c r="JP152">
        <v>8.0299999999999994</v>
      </c>
      <c r="JQ152">
        <v>8.77</v>
      </c>
      <c r="JR152">
        <v>8.0399999999999991</v>
      </c>
      <c r="JS152">
        <v>8.76</v>
      </c>
      <c r="JT152">
        <v>12.93</v>
      </c>
      <c r="JU152">
        <v>9.51</v>
      </c>
      <c r="JV152">
        <v>9.5299999999999994</v>
      </c>
      <c r="JW152">
        <v>6.2</v>
      </c>
      <c r="JX152">
        <v>7.98</v>
      </c>
      <c r="JY152">
        <v>5.55</v>
      </c>
      <c r="JZ152">
        <v>8.43</v>
      </c>
      <c r="KA152">
        <v>6.22</v>
      </c>
      <c r="KB152">
        <v>7.23</v>
      </c>
      <c r="KC152">
        <v>8.5500000000000007</v>
      </c>
      <c r="KD152">
        <v>9.74</v>
      </c>
      <c r="KE152">
        <v>9.76</v>
      </c>
      <c r="KF152">
        <v>9.7799999999999994</v>
      </c>
      <c r="KG152">
        <v>10.039999999999999</v>
      </c>
      <c r="KH152">
        <v>9.33</v>
      </c>
      <c r="KI152">
        <v>11.57</v>
      </c>
      <c r="KJ152">
        <v>10.050000000000001</v>
      </c>
      <c r="KK152">
        <v>14.65</v>
      </c>
      <c r="KL152">
        <v>10.95</v>
      </c>
      <c r="KM152">
        <v>9.35</v>
      </c>
    </row>
    <row r="153" spans="1:299" x14ac:dyDescent="0.25">
      <c r="A153">
        <v>151</v>
      </c>
      <c r="B153" s="1">
        <v>45017</v>
      </c>
      <c r="C153">
        <v>1693.67</v>
      </c>
      <c r="D153">
        <v>1727.61</v>
      </c>
      <c r="E153">
        <v>1770.63</v>
      </c>
      <c r="F153">
        <v>1817.24</v>
      </c>
      <c r="G153">
        <v>1728.42</v>
      </c>
      <c r="H153">
        <v>1789.77</v>
      </c>
      <c r="I153">
        <v>1704.59</v>
      </c>
      <c r="J153">
        <v>1649.04</v>
      </c>
      <c r="K153">
        <v>1773.84</v>
      </c>
      <c r="L153">
        <v>1577.97</v>
      </c>
      <c r="M153">
        <v>1592.6</v>
      </c>
      <c r="N153">
        <v>1555.31</v>
      </c>
      <c r="O153">
        <v>1551.96</v>
      </c>
      <c r="P153">
        <v>1559.21</v>
      </c>
      <c r="Q153">
        <v>1603.79</v>
      </c>
      <c r="R153">
        <v>1550.21</v>
      </c>
      <c r="S153">
        <v>1528.62</v>
      </c>
      <c r="T153">
        <v>1522.93</v>
      </c>
      <c r="U153">
        <v>1619.16</v>
      </c>
      <c r="V153">
        <v>1744</v>
      </c>
      <c r="W153">
        <v>1636.29</v>
      </c>
      <c r="X153">
        <v>1545.09</v>
      </c>
      <c r="Y153">
        <v>1841.4</v>
      </c>
      <c r="Z153">
        <v>1785.8</v>
      </c>
      <c r="AA153">
        <v>1780.65</v>
      </c>
      <c r="AB153">
        <v>1763.41</v>
      </c>
      <c r="AC153">
        <v>1916.43</v>
      </c>
      <c r="AD153">
        <v>1678.7</v>
      </c>
      <c r="AE153">
        <v>1728.52</v>
      </c>
      <c r="AF153">
        <v>1669.84</v>
      </c>
      <c r="AG153">
        <v>1775.16</v>
      </c>
      <c r="AH153">
        <v>1686.9</v>
      </c>
      <c r="AI153">
        <v>1764.5</v>
      </c>
      <c r="AJ153">
        <v>1006.82</v>
      </c>
      <c r="AK153">
        <v>1091.53</v>
      </c>
      <c r="AL153">
        <v>1108.3</v>
      </c>
      <c r="AM153">
        <v>1187.9100000000001</v>
      </c>
      <c r="AN153">
        <v>1105.05</v>
      </c>
      <c r="AO153">
        <v>1077.05</v>
      </c>
      <c r="AP153">
        <v>1075.8599999999999</v>
      </c>
      <c r="AQ153">
        <v>1007.63</v>
      </c>
      <c r="AR153">
        <v>1122.8900000000001</v>
      </c>
      <c r="AS153">
        <v>968.92</v>
      </c>
      <c r="AT153">
        <v>974.23</v>
      </c>
      <c r="AU153">
        <v>966.21</v>
      </c>
      <c r="AV153">
        <v>976.2</v>
      </c>
      <c r="AW153">
        <v>973.24</v>
      </c>
      <c r="AX153">
        <v>1003.13</v>
      </c>
      <c r="AY153">
        <v>962.19</v>
      </c>
      <c r="AZ153">
        <v>937.99</v>
      </c>
      <c r="BA153">
        <v>927.43</v>
      </c>
      <c r="BB153">
        <v>966.95</v>
      </c>
      <c r="BC153">
        <v>1000.65</v>
      </c>
      <c r="BD153">
        <v>989.99</v>
      </c>
      <c r="BE153">
        <v>942.68</v>
      </c>
      <c r="BF153">
        <v>1035.4000000000001</v>
      </c>
      <c r="BG153">
        <v>997.9</v>
      </c>
      <c r="BH153">
        <v>1015.37</v>
      </c>
      <c r="BI153">
        <v>995.71</v>
      </c>
      <c r="BJ153">
        <v>1052.95</v>
      </c>
      <c r="BK153">
        <v>1012.14</v>
      </c>
      <c r="BL153">
        <v>1066.76</v>
      </c>
      <c r="BM153">
        <v>1034.1400000000001</v>
      </c>
      <c r="BN153">
        <v>1106.17</v>
      </c>
      <c r="BO153">
        <v>1028.4100000000001</v>
      </c>
      <c r="BP153">
        <v>1089.96</v>
      </c>
      <c r="BQ153">
        <v>686.85</v>
      </c>
      <c r="BR153">
        <v>636.08000000000004</v>
      </c>
      <c r="BS153">
        <v>662.33</v>
      </c>
      <c r="BT153">
        <v>629.33000000000004</v>
      </c>
      <c r="BU153">
        <v>623.37</v>
      </c>
      <c r="BV153">
        <v>712.72</v>
      </c>
      <c r="BW153">
        <v>628.73</v>
      </c>
      <c r="BX153">
        <v>641.41</v>
      </c>
      <c r="BY153">
        <v>650.95000000000005</v>
      </c>
      <c r="BZ153">
        <v>609.04999999999995</v>
      </c>
      <c r="CA153">
        <v>618.37</v>
      </c>
      <c r="CB153">
        <v>589.1</v>
      </c>
      <c r="CC153">
        <v>575.76</v>
      </c>
      <c r="CD153">
        <v>585.97</v>
      </c>
      <c r="CE153">
        <v>600.66</v>
      </c>
      <c r="CF153">
        <v>588.02</v>
      </c>
      <c r="CG153">
        <v>590.63</v>
      </c>
      <c r="CH153">
        <v>595.5</v>
      </c>
      <c r="CI153">
        <v>652.21</v>
      </c>
      <c r="CJ153">
        <v>743.35</v>
      </c>
      <c r="CK153">
        <v>646.29999999999995</v>
      </c>
      <c r="CL153">
        <v>602.41</v>
      </c>
      <c r="CM153">
        <v>806</v>
      </c>
      <c r="CN153">
        <v>787.9</v>
      </c>
      <c r="CO153">
        <v>765.28</v>
      </c>
      <c r="CP153">
        <v>767.7</v>
      </c>
      <c r="CQ153">
        <v>863.48</v>
      </c>
      <c r="CR153">
        <v>666.56</v>
      </c>
      <c r="CS153">
        <v>661.76</v>
      </c>
      <c r="CT153">
        <v>635.70000000000005</v>
      </c>
      <c r="CU153">
        <v>668.99</v>
      </c>
      <c r="CV153">
        <v>658.49</v>
      </c>
      <c r="CW153">
        <v>674.54</v>
      </c>
      <c r="CX153">
        <v>847.85</v>
      </c>
      <c r="CY153">
        <v>860.75</v>
      </c>
      <c r="CZ153">
        <v>987.4</v>
      </c>
      <c r="DA153">
        <v>964.32</v>
      </c>
      <c r="DB153">
        <v>846.14</v>
      </c>
      <c r="DC153">
        <v>743.45</v>
      </c>
      <c r="DD153">
        <v>817.4</v>
      </c>
      <c r="DE153">
        <v>800.96</v>
      </c>
      <c r="DF153">
        <v>932.68</v>
      </c>
      <c r="DG153">
        <v>852.27</v>
      </c>
      <c r="DH153">
        <v>839.23</v>
      </c>
      <c r="DI153">
        <v>1033.67</v>
      </c>
      <c r="DJ153">
        <v>896.55</v>
      </c>
      <c r="DK153">
        <v>785.91</v>
      </c>
      <c r="DL153">
        <v>886.77</v>
      </c>
      <c r="DM153">
        <v>828.8</v>
      </c>
      <c r="DN153">
        <v>763.59</v>
      </c>
      <c r="DO153">
        <v>809.15</v>
      </c>
      <c r="DP153">
        <v>857.11</v>
      </c>
      <c r="DQ153">
        <v>834.89</v>
      </c>
      <c r="DR153">
        <v>900.4</v>
      </c>
      <c r="DS153">
        <v>857.13</v>
      </c>
      <c r="DT153">
        <v>839.14</v>
      </c>
      <c r="DU153">
        <v>806.44</v>
      </c>
      <c r="DV153">
        <v>851.58</v>
      </c>
      <c r="DW153">
        <v>843.27</v>
      </c>
      <c r="DX153">
        <v>1037.67</v>
      </c>
      <c r="DY153">
        <v>761.88</v>
      </c>
      <c r="DZ153">
        <v>882.36</v>
      </c>
      <c r="EA153">
        <v>785.44</v>
      </c>
      <c r="EB153">
        <v>1012.61</v>
      </c>
      <c r="EC153">
        <v>890.99</v>
      </c>
      <c r="ED153">
        <v>779.16</v>
      </c>
      <c r="EE153">
        <v>762.69</v>
      </c>
      <c r="EF153">
        <v>806.5</v>
      </c>
      <c r="EG153">
        <v>843.85</v>
      </c>
      <c r="EH153">
        <v>863.29</v>
      </c>
      <c r="EI153">
        <v>815.96</v>
      </c>
      <c r="EJ153">
        <v>708.9</v>
      </c>
      <c r="EK153">
        <v>800.74</v>
      </c>
      <c r="EL153">
        <v>693.67</v>
      </c>
      <c r="EM153">
        <v>878.65</v>
      </c>
      <c r="EN153">
        <v>747.63</v>
      </c>
      <c r="EO153">
        <v>670.4</v>
      </c>
      <c r="EP153">
        <v>875.15</v>
      </c>
      <c r="EQ153">
        <v>785.99</v>
      </c>
      <c r="ER153">
        <v>687.3</v>
      </c>
      <c r="ES153">
        <v>797.63</v>
      </c>
      <c r="ET153">
        <v>717.28</v>
      </c>
      <c r="EU153">
        <v>694.43</v>
      </c>
      <c r="EV153">
        <v>692.63</v>
      </c>
      <c r="EW153">
        <v>781.23</v>
      </c>
      <c r="EX153">
        <v>759.34</v>
      </c>
      <c r="EY153">
        <v>831.31</v>
      </c>
      <c r="EZ153">
        <v>750.43</v>
      </c>
      <c r="FA153">
        <v>729.86</v>
      </c>
      <c r="FB153">
        <v>734.25</v>
      </c>
      <c r="FC153">
        <v>753.58</v>
      </c>
      <c r="FD153">
        <v>778.85</v>
      </c>
      <c r="FE153">
        <v>874.13</v>
      </c>
      <c r="FF153">
        <v>653.59</v>
      </c>
      <c r="FG153">
        <v>812.84</v>
      </c>
      <c r="FH153">
        <v>715.76</v>
      </c>
      <c r="FI153">
        <v>967.35</v>
      </c>
      <c r="FJ153">
        <v>795.62</v>
      </c>
      <c r="FK153">
        <v>722.79</v>
      </c>
      <c r="FL153">
        <v>1083.93</v>
      </c>
      <c r="FM153">
        <v>1025.19</v>
      </c>
      <c r="FN153">
        <v>1513.37</v>
      </c>
      <c r="FO153">
        <v>1296.03</v>
      </c>
      <c r="FP153">
        <v>940.09</v>
      </c>
      <c r="FQ153">
        <v>870.75</v>
      </c>
      <c r="FR153">
        <v>874.74</v>
      </c>
      <c r="FS153">
        <v>1110.97</v>
      </c>
      <c r="FT153">
        <v>1169.51</v>
      </c>
      <c r="FU153">
        <v>1177.95</v>
      </c>
      <c r="FV153">
        <v>1530.93</v>
      </c>
      <c r="FW153">
        <v>1551.88</v>
      </c>
      <c r="FX153">
        <v>1303.8699999999999</v>
      </c>
      <c r="FY153">
        <v>1090.24</v>
      </c>
      <c r="FZ153">
        <v>1172.8</v>
      </c>
      <c r="GA153">
        <v>1174.45</v>
      </c>
      <c r="GB153">
        <v>942.88</v>
      </c>
      <c r="GC153">
        <v>1198.18</v>
      </c>
      <c r="GD153">
        <v>1066.0999999999999</v>
      </c>
      <c r="GE153">
        <v>1037.67</v>
      </c>
      <c r="GF153">
        <v>1112.21</v>
      </c>
      <c r="GG153">
        <v>1161.6199999999999</v>
      </c>
      <c r="GH153">
        <v>1102.04</v>
      </c>
      <c r="GI153">
        <v>997.2</v>
      </c>
      <c r="GJ153">
        <v>1119.3599999999999</v>
      </c>
      <c r="GK153">
        <v>1023.01</v>
      </c>
      <c r="GL153">
        <v>1436.68</v>
      </c>
      <c r="GM153">
        <v>1079.28</v>
      </c>
      <c r="GN153">
        <v>1092.71</v>
      </c>
      <c r="GO153">
        <v>978.16</v>
      </c>
      <c r="GP153">
        <v>1146.8499999999999</v>
      </c>
      <c r="GQ153">
        <v>1196.26</v>
      </c>
      <c r="GR153">
        <v>947.4</v>
      </c>
      <c r="GS153">
        <v>0.27</v>
      </c>
      <c r="GT153">
        <v>7.0000000000000007E-2</v>
      </c>
      <c r="GU153">
        <v>-0.08</v>
      </c>
      <c r="GV153">
        <v>0.14000000000000001</v>
      </c>
      <c r="GW153">
        <v>0.13</v>
      </c>
      <c r="GX153">
        <v>0.74</v>
      </c>
      <c r="GY153">
        <v>-0.11</v>
      </c>
      <c r="GZ153">
        <v>0.13</v>
      </c>
      <c r="HA153">
        <v>0.57999999999999996</v>
      </c>
      <c r="HB153">
        <v>0.52</v>
      </c>
      <c r="HC153">
        <v>-0.08</v>
      </c>
      <c r="HD153">
        <v>0.24</v>
      </c>
      <c r="HE153">
        <v>0.31</v>
      </c>
      <c r="HF153">
        <v>0.36</v>
      </c>
      <c r="HG153">
        <v>0.14000000000000001</v>
      </c>
      <c r="HH153">
        <v>0.94</v>
      </c>
      <c r="HI153">
        <v>0.66</v>
      </c>
      <c r="HJ153">
        <v>2.33</v>
      </c>
      <c r="HK153">
        <v>0.66</v>
      </c>
      <c r="HL153">
        <v>0.12</v>
      </c>
      <c r="HM153">
        <v>-0.09</v>
      </c>
      <c r="HN153">
        <v>0.24</v>
      </c>
      <c r="HO153">
        <v>0.26</v>
      </c>
      <c r="HP153">
        <v>0.16</v>
      </c>
      <c r="HQ153">
        <v>0.47</v>
      </c>
      <c r="HR153">
        <v>0.5</v>
      </c>
      <c r="HS153">
        <v>0.53</v>
      </c>
      <c r="HT153">
        <v>0.37</v>
      </c>
      <c r="HU153">
        <v>0.03</v>
      </c>
      <c r="HV153">
        <v>-7.0000000000000007E-2</v>
      </c>
      <c r="HW153">
        <v>0.17</v>
      </c>
      <c r="HX153">
        <v>-0.05</v>
      </c>
      <c r="HY153">
        <v>0.02</v>
      </c>
      <c r="HZ153">
        <v>0.86</v>
      </c>
      <c r="IA153">
        <v>1.76</v>
      </c>
      <c r="IB153">
        <v>1.05</v>
      </c>
      <c r="IC153">
        <v>0.95</v>
      </c>
      <c r="ID153">
        <v>2.96</v>
      </c>
      <c r="IE153">
        <v>0.59</v>
      </c>
      <c r="IF153">
        <v>1.38</v>
      </c>
      <c r="IG153">
        <v>2.13</v>
      </c>
      <c r="IH153">
        <v>2.06</v>
      </c>
      <c r="II153">
        <v>1.1200000000000001</v>
      </c>
      <c r="IJ153">
        <v>1.1499999999999999</v>
      </c>
      <c r="IK153">
        <v>0.48</v>
      </c>
      <c r="IL153">
        <v>0.55000000000000004</v>
      </c>
      <c r="IM153">
        <v>1.08</v>
      </c>
      <c r="IN153">
        <v>0.77</v>
      </c>
      <c r="IO153">
        <v>-0.05</v>
      </c>
      <c r="IP153">
        <v>1.51</v>
      </c>
      <c r="IQ153">
        <v>3.19</v>
      </c>
      <c r="IR153">
        <v>2.08</v>
      </c>
      <c r="IS153">
        <v>0.52</v>
      </c>
      <c r="IT153">
        <v>1.67</v>
      </c>
      <c r="IU153">
        <v>0.06</v>
      </c>
      <c r="IV153">
        <v>0.18</v>
      </c>
      <c r="IW153">
        <v>0.05</v>
      </c>
      <c r="IX153">
        <v>1.06</v>
      </c>
      <c r="IY153">
        <v>1.65</v>
      </c>
      <c r="IZ153">
        <v>0.5</v>
      </c>
      <c r="JA153">
        <v>0.66</v>
      </c>
      <c r="JB153">
        <v>0.33</v>
      </c>
      <c r="JC153">
        <v>-0.23</v>
      </c>
      <c r="JD153">
        <v>0.26</v>
      </c>
      <c r="JE153">
        <v>0.8</v>
      </c>
      <c r="JF153">
        <v>0.21</v>
      </c>
      <c r="JG153">
        <v>8.0500000000000007</v>
      </c>
      <c r="JH153">
        <v>9.9700000000000006</v>
      </c>
      <c r="JI153">
        <v>13.51</v>
      </c>
      <c r="JJ153">
        <v>8.57</v>
      </c>
      <c r="JK153">
        <v>13.1</v>
      </c>
      <c r="JL153">
        <v>11.82</v>
      </c>
      <c r="JM153">
        <v>8.35</v>
      </c>
      <c r="JN153">
        <v>7.36</v>
      </c>
      <c r="JO153">
        <v>9.2100000000000009</v>
      </c>
      <c r="JP153">
        <v>7.42</v>
      </c>
      <c r="JQ153">
        <v>8.0399999999999991</v>
      </c>
      <c r="JR153">
        <v>6.87</v>
      </c>
      <c r="JS153">
        <v>8.75</v>
      </c>
      <c r="JT153">
        <v>9.36</v>
      </c>
      <c r="JU153">
        <v>4.87</v>
      </c>
      <c r="JV153">
        <v>9.06</v>
      </c>
      <c r="JW153">
        <v>6.56</v>
      </c>
      <c r="JX153">
        <v>10.39</v>
      </c>
      <c r="JY153">
        <v>5.75</v>
      </c>
      <c r="JZ153">
        <v>7.34</v>
      </c>
      <c r="KA153">
        <v>4.3600000000000003</v>
      </c>
      <c r="KB153">
        <v>6.19</v>
      </c>
      <c r="KC153">
        <v>8.26</v>
      </c>
      <c r="KD153">
        <v>8.76</v>
      </c>
      <c r="KE153">
        <v>8.7200000000000006</v>
      </c>
      <c r="KF153">
        <v>8.7899999999999991</v>
      </c>
      <c r="KG153">
        <v>9.5399999999999991</v>
      </c>
      <c r="KH153">
        <v>7.66</v>
      </c>
      <c r="KI153">
        <v>9.94</v>
      </c>
      <c r="KJ153">
        <v>8.27</v>
      </c>
      <c r="KK153">
        <v>12.63</v>
      </c>
      <c r="KL153">
        <v>9.18</v>
      </c>
      <c r="KM153">
        <v>8.5</v>
      </c>
    </row>
    <row r="154" spans="1:299" x14ac:dyDescent="0.25">
      <c r="A154">
        <v>152</v>
      </c>
      <c r="B154" s="1">
        <v>45047</v>
      </c>
      <c r="C154">
        <v>1699.79</v>
      </c>
      <c r="D154">
        <v>1731.85</v>
      </c>
      <c r="E154">
        <v>1783.76</v>
      </c>
      <c r="F154">
        <v>1829.92</v>
      </c>
      <c r="G154">
        <v>1739.91</v>
      </c>
      <c r="H154">
        <v>1791.07</v>
      </c>
      <c r="I154">
        <v>1703.75</v>
      </c>
      <c r="J154">
        <v>1650.77</v>
      </c>
      <c r="K154">
        <v>1772.56</v>
      </c>
      <c r="L154">
        <v>1581.22</v>
      </c>
      <c r="M154">
        <v>1623.22</v>
      </c>
      <c r="N154">
        <v>1557.8</v>
      </c>
      <c r="O154">
        <v>1560.61</v>
      </c>
      <c r="P154">
        <v>1557.37</v>
      </c>
      <c r="Q154">
        <v>1612.62</v>
      </c>
      <c r="R154">
        <v>1544.13</v>
      </c>
      <c r="S154">
        <v>1529.66</v>
      </c>
      <c r="T154">
        <v>1530.73</v>
      </c>
      <c r="U154">
        <v>1611.04</v>
      </c>
      <c r="V154">
        <v>1754.28</v>
      </c>
      <c r="W154">
        <v>1632.23</v>
      </c>
      <c r="X154">
        <v>1545.47</v>
      </c>
      <c r="Y154">
        <v>1843.15</v>
      </c>
      <c r="Z154">
        <v>1808.83</v>
      </c>
      <c r="AA154">
        <v>1785.67</v>
      </c>
      <c r="AB154">
        <v>1764.72</v>
      </c>
      <c r="AC154">
        <v>1927.39</v>
      </c>
      <c r="AD154">
        <v>1684.29</v>
      </c>
      <c r="AE154">
        <v>1730.74</v>
      </c>
      <c r="AF154">
        <v>1669.13</v>
      </c>
      <c r="AG154">
        <v>1765.74</v>
      </c>
      <c r="AH154">
        <v>1682.68</v>
      </c>
      <c r="AI154">
        <v>1793.3</v>
      </c>
      <c r="AJ154">
        <v>1004.4</v>
      </c>
      <c r="AK154">
        <v>1091.26</v>
      </c>
      <c r="AL154">
        <v>1121.43</v>
      </c>
      <c r="AM154">
        <v>1182.18</v>
      </c>
      <c r="AN154">
        <v>1105.8800000000001</v>
      </c>
      <c r="AO154">
        <v>1066.8900000000001</v>
      </c>
      <c r="AP154">
        <v>1075.02</v>
      </c>
      <c r="AQ154">
        <v>1009.38</v>
      </c>
      <c r="AR154">
        <v>1118.9100000000001</v>
      </c>
      <c r="AS154">
        <v>967.7</v>
      </c>
      <c r="AT154">
        <v>979.3</v>
      </c>
      <c r="AU154">
        <v>966.93</v>
      </c>
      <c r="AV154">
        <v>981.44</v>
      </c>
      <c r="AW154">
        <v>969.7</v>
      </c>
      <c r="AX154">
        <v>1011.96</v>
      </c>
      <c r="AY154">
        <v>956.11</v>
      </c>
      <c r="AZ154">
        <v>936.73</v>
      </c>
      <c r="BA154">
        <v>931.5</v>
      </c>
      <c r="BB154">
        <v>958.83</v>
      </c>
      <c r="BC154">
        <v>995.17</v>
      </c>
      <c r="BD154">
        <v>987.58</v>
      </c>
      <c r="BE154">
        <v>943.06</v>
      </c>
      <c r="BF154">
        <v>1037.1500000000001</v>
      </c>
      <c r="BG154">
        <v>987.23</v>
      </c>
      <c r="BH154">
        <v>1019.99</v>
      </c>
      <c r="BI154">
        <v>997.18</v>
      </c>
      <c r="BJ154">
        <v>1063.9100000000001</v>
      </c>
      <c r="BK154">
        <v>1015.97</v>
      </c>
      <c r="BL154">
        <v>1061.22</v>
      </c>
      <c r="BM154">
        <v>1029.9100000000001</v>
      </c>
      <c r="BN154">
        <v>1096.75</v>
      </c>
      <c r="BO154">
        <v>1022.14</v>
      </c>
      <c r="BP154">
        <v>1089.75</v>
      </c>
      <c r="BQ154">
        <v>695.39</v>
      </c>
      <c r="BR154">
        <v>640.59</v>
      </c>
      <c r="BS154">
        <v>662.33</v>
      </c>
      <c r="BT154">
        <v>647.74</v>
      </c>
      <c r="BU154">
        <v>634.03</v>
      </c>
      <c r="BV154">
        <v>724.18</v>
      </c>
      <c r="BW154">
        <v>628.73</v>
      </c>
      <c r="BX154">
        <v>641.39</v>
      </c>
      <c r="BY154">
        <v>653.65</v>
      </c>
      <c r="BZ154">
        <v>613.52</v>
      </c>
      <c r="CA154">
        <v>643.91999999999996</v>
      </c>
      <c r="CB154">
        <v>590.87</v>
      </c>
      <c r="CC154">
        <v>579.16999999999996</v>
      </c>
      <c r="CD154">
        <v>587.66999999999996</v>
      </c>
      <c r="CE154">
        <v>600.66</v>
      </c>
      <c r="CF154">
        <v>588.02</v>
      </c>
      <c r="CG154">
        <v>592.92999999999995</v>
      </c>
      <c r="CH154">
        <v>599.23</v>
      </c>
      <c r="CI154">
        <v>652.21</v>
      </c>
      <c r="CJ154">
        <v>759.11</v>
      </c>
      <c r="CK154">
        <v>644.65</v>
      </c>
      <c r="CL154">
        <v>602.41</v>
      </c>
      <c r="CM154">
        <v>806</v>
      </c>
      <c r="CN154">
        <v>821.6</v>
      </c>
      <c r="CO154">
        <v>765.68</v>
      </c>
      <c r="CP154">
        <v>767.54</v>
      </c>
      <c r="CQ154">
        <v>863.48</v>
      </c>
      <c r="CR154">
        <v>668.32</v>
      </c>
      <c r="CS154">
        <v>669.52</v>
      </c>
      <c r="CT154">
        <v>639.22</v>
      </c>
      <c r="CU154">
        <v>668.99</v>
      </c>
      <c r="CV154">
        <v>660.54</v>
      </c>
      <c r="CW154">
        <v>703.55</v>
      </c>
      <c r="CX154">
        <v>850.9</v>
      </c>
      <c r="CY154">
        <v>862.91</v>
      </c>
      <c r="CZ154">
        <v>994.71</v>
      </c>
      <c r="DA154">
        <v>971.07</v>
      </c>
      <c r="DB154">
        <v>851.72</v>
      </c>
      <c r="DC154">
        <v>743.97</v>
      </c>
      <c r="DD154">
        <v>816.99</v>
      </c>
      <c r="DE154">
        <v>801.76</v>
      </c>
      <c r="DF154">
        <v>932.02</v>
      </c>
      <c r="DG154">
        <v>854.06</v>
      </c>
      <c r="DH154">
        <v>855.34</v>
      </c>
      <c r="DI154">
        <v>1035.32</v>
      </c>
      <c r="DJ154">
        <v>901.57</v>
      </c>
      <c r="DK154">
        <v>784.97</v>
      </c>
      <c r="DL154">
        <v>891.65</v>
      </c>
      <c r="DM154">
        <v>825.56</v>
      </c>
      <c r="DN154">
        <v>764.13</v>
      </c>
      <c r="DO154">
        <v>813.28</v>
      </c>
      <c r="DP154">
        <v>852.82</v>
      </c>
      <c r="DQ154">
        <v>839.81</v>
      </c>
      <c r="DR154">
        <v>898.15</v>
      </c>
      <c r="DS154">
        <v>857.3</v>
      </c>
      <c r="DT154">
        <v>839.98</v>
      </c>
      <c r="DU154">
        <v>816.85</v>
      </c>
      <c r="DV154">
        <v>853.97</v>
      </c>
      <c r="DW154">
        <v>843.87</v>
      </c>
      <c r="DX154">
        <v>1043.5899999999999</v>
      </c>
      <c r="DY154">
        <v>764.39</v>
      </c>
      <c r="DZ154">
        <v>883.51</v>
      </c>
      <c r="EA154">
        <v>785.12</v>
      </c>
      <c r="EB154">
        <v>1007.25</v>
      </c>
      <c r="EC154">
        <v>888.76</v>
      </c>
      <c r="ED154">
        <v>791.86</v>
      </c>
      <c r="EE154">
        <v>760.86</v>
      </c>
      <c r="EF154">
        <v>806.34</v>
      </c>
      <c r="EG154">
        <v>853.81</v>
      </c>
      <c r="EH154">
        <v>859.15</v>
      </c>
      <c r="EI154">
        <v>816.53</v>
      </c>
      <c r="EJ154">
        <v>702.23</v>
      </c>
      <c r="EK154">
        <v>800.1</v>
      </c>
      <c r="EL154">
        <v>694.85</v>
      </c>
      <c r="EM154">
        <v>875.57</v>
      </c>
      <c r="EN154">
        <v>746.66</v>
      </c>
      <c r="EO154">
        <v>673.89</v>
      </c>
      <c r="EP154">
        <v>875.76</v>
      </c>
      <c r="EQ154">
        <v>790.23</v>
      </c>
      <c r="ER154">
        <v>684.83</v>
      </c>
      <c r="ES154">
        <v>804.65</v>
      </c>
      <c r="ET154">
        <v>712.76</v>
      </c>
      <c r="EU154">
        <v>693.52</v>
      </c>
      <c r="EV154">
        <v>695.67</v>
      </c>
      <c r="EW154">
        <v>774.67</v>
      </c>
      <c r="EX154">
        <v>755.16</v>
      </c>
      <c r="EY154">
        <v>829.31</v>
      </c>
      <c r="EZ154">
        <v>750.73</v>
      </c>
      <c r="FA154">
        <v>731.1</v>
      </c>
      <c r="FB154">
        <v>726.39</v>
      </c>
      <c r="FC154">
        <v>757.05</v>
      </c>
      <c r="FD154">
        <v>780.02</v>
      </c>
      <c r="FE154">
        <v>883.22</v>
      </c>
      <c r="FF154">
        <v>656.07</v>
      </c>
      <c r="FG154">
        <v>808.61</v>
      </c>
      <c r="FH154">
        <v>712.82</v>
      </c>
      <c r="FI154">
        <v>959.13</v>
      </c>
      <c r="FJ154">
        <v>790.76</v>
      </c>
      <c r="FK154">
        <v>722.64</v>
      </c>
      <c r="FL154">
        <v>1097.3699999999999</v>
      </c>
      <c r="FM154">
        <v>1032.47</v>
      </c>
      <c r="FN154">
        <v>1513.37</v>
      </c>
      <c r="FO154">
        <v>1334.01</v>
      </c>
      <c r="FP154">
        <v>956.17</v>
      </c>
      <c r="FQ154">
        <v>884.77</v>
      </c>
      <c r="FR154">
        <v>874.74</v>
      </c>
      <c r="FS154">
        <v>1110.97</v>
      </c>
      <c r="FT154">
        <v>1174.43</v>
      </c>
      <c r="FU154">
        <v>1186.55</v>
      </c>
      <c r="FV154">
        <v>1594.16</v>
      </c>
      <c r="FW154">
        <v>1556.54</v>
      </c>
      <c r="FX154">
        <v>1311.57</v>
      </c>
      <c r="FY154">
        <v>1093.4000000000001</v>
      </c>
      <c r="FZ154">
        <v>1172.8</v>
      </c>
      <c r="GA154">
        <v>1174.45</v>
      </c>
      <c r="GB154">
        <v>946.55</v>
      </c>
      <c r="GC154">
        <v>1205.73</v>
      </c>
      <c r="GD154">
        <v>1066.0999999999999</v>
      </c>
      <c r="GE154">
        <v>1059.67</v>
      </c>
      <c r="GF154">
        <v>1109.32</v>
      </c>
      <c r="GG154">
        <v>1161.6199999999999</v>
      </c>
      <c r="GH154">
        <v>1102.04</v>
      </c>
      <c r="GI154">
        <v>1039.8800000000001</v>
      </c>
      <c r="GJ154">
        <v>1119.9100000000001</v>
      </c>
      <c r="GK154">
        <v>1022.81</v>
      </c>
      <c r="GL154">
        <v>1436.68</v>
      </c>
      <c r="GM154">
        <v>1082.0899999999999</v>
      </c>
      <c r="GN154">
        <v>1105.49</v>
      </c>
      <c r="GO154">
        <v>983.54</v>
      </c>
      <c r="GP154">
        <v>1146.8499999999999</v>
      </c>
      <c r="GQ154">
        <v>1199.97</v>
      </c>
      <c r="GR154">
        <v>988.14</v>
      </c>
      <c r="GS154">
        <v>0.36</v>
      </c>
      <c r="GT154">
        <v>0.25</v>
      </c>
      <c r="GU154">
        <v>0.74</v>
      </c>
      <c r="GV154">
        <v>0.7</v>
      </c>
      <c r="GW154">
        <v>0.66</v>
      </c>
      <c r="GX154">
        <v>7.0000000000000007E-2</v>
      </c>
      <c r="GY154">
        <v>-0.05</v>
      </c>
      <c r="GZ154">
        <v>0.1</v>
      </c>
      <c r="HA154">
        <v>-7.0000000000000007E-2</v>
      </c>
      <c r="HB154">
        <v>0.21</v>
      </c>
      <c r="HC154">
        <v>1.92</v>
      </c>
      <c r="HD154">
        <v>0.16</v>
      </c>
      <c r="HE154">
        <v>0.56000000000000005</v>
      </c>
      <c r="HF154">
        <v>-0.12</v>
      </c>
      <c r="HG154">
        <v>0.55000000000000004</v>
      </c>
      <c r="HH154">
        <v>-0.39</v>
      </c>
      <c r="HI154">
        <v>7.0000000000000007E-2</v>
      </c>
      <c r="HJ154">
        <v>0.51</v>
      </c>
      <c r="HK154">
        <v>-0.5</v>
      </c>
      <c r="HL154">
        <v>0.59</v>
      </c>
      <c r="HM154">
        <v>-0.25</v>
      </c>
      <c r="HN154">
        <v>0.02</v>
      </c>
      <c r="HO154">
        <v>0.1</v>
      </c>
      <c r="HP154">
        <v>1.29</v>
      </c>
      <c r="HQ154">
        <v>0.28000000000000003</v>
      </c>
      <c r="HR154">
        <v>7.0000000000000007E-2</v>
      </c>
      <c r="HS154">
        <v>0.56999999999999995</v>
      </c>
      <c r="HT154">
        <v>0.33</v>
      </c>
      <c r="HU154">
        <v>0.13</v>
      </c>
      <c r="HV154">
        <v>-0.04</v>
      </c>
      <c r="HW154">
        <v>-0.53</v>
      </c>
      <c r="HX154">
        <v>-0.25</v>
      </c>
      <c r="HY154">
        <v>1.63</v>
      </c>
      <c r="HZ154">
        <v>1.23</v>
      </c>
      <c r="IA154">
        <v>2.0099999999999998</v>
      </c>
      <c r="IB154">
        <v>1.8</v>
      </c>
      <c r="IC154">
        <v>1.66</v>
      </c>
      <c r="ID154">
        <v>3.64</v>
      </c>
      <c r="IE154">
        <v>0.66</v>
      </c>
      <c r="IF154">
        <v>1.33</v>
      </c>
      <c r="IG154">
        <v>2.23</v>
      </c>
      <c r="IH154">
        <v>1.99</v>
      </c>
      <c r="II154">
        <v>1.34</v>
      </c>
      <c r="IJ154">
        <v>3.1</v>
      </c>
      <c r="IK154">
        <v>0.64</v>
      </c>
      <c r="IL154">
        <v>1.1100000000000001</v>
      </c>
      <c r="IM154">
        <v>0.96</v>
      </c>
      <c r="IN154">
        <v>1.32</v>
      </c>
      <c r="IO154">
        <v>-0.44</v>
      </c>
      <c r="IP154">
        <v>1.58</v>
      </c>
      <c r="IQ154">
        <v>3.72</v>
      </c>
      <c r="IR154">
        <v>1.57</v>
      </c>
      <c r="IS154">
        <v>1.1100000000000001</v>
      </c>
      <c r="IT154">
        <v>1.42</v>
      </c>
      <c r="IU154">
        <v>0.08</v>
      </c>
      <c r="IV154">
        <v>0.28000000000000003</v>
      </c>
      <c r="IW154">
        <v>1.34</v>
      </c>
      <c r="IX154">
        <v>1.35</v>
      </c>
      <c r="IY154">
        <v>1.72</v>
      </c>
      <c r="IZ154">
        <v>1.07</v>
      </c>
      <c r="JA154">
        <v>0.99</v>
      </c>
      <c r="JB154">
        <v>0.46</v>
      </c>
      <c r="JC154">
        <v>-0.27</v>
      </c>
      <c r="JD154">
        <v>-0.27</v>
      </c>
      <c r="JE154">
        <v>0.55000000000000004</v>
      </c>
      <c r="JF154">
        <v>1.84</v>
      </c>
      <c r="JG154">
        <v>6.13</v>
      </c>
      <c r="JH154">
        <v>8.91</v>
      </c>
      <c r="JI154">
        <v>12.21</v>
      </c>
      <c r="JJ154">
        <v>5.35</v>
      </c>
      <c r="JK154">
        <v>12.57</v>
      </c>
      <c r="JL154">
        <v>10.87</v>
      </c>
      <c r="JM154">
        <v>7.3</v>
      </c>
      <c r="JN154">
        <v>6.92</v>
      </c>
      <c r="JO154">
        <v>8.14</v>
      </c>
      <c r="JP154">
        <v>6.16</v>
      </c>
      <c r="JQ154">
        <v>6.68</v>
      </c>
      <c r="JR154">
        <v>5.76</v>
      </c>
      <c r="JS154">
        <v>8.35</v>
      </c>
      <c r="JT154">
        <v>7.75</v>
      </c>
      <c r="JU154">
        <v>4.53</v>
      </c>
      <c r="JV154">
        <v>7.89</v>
      </c>
      <c r="JW154">
        <v>5.94</v>
      </c>
      <c r="JX154">
        <v>9.5</v>
      </c>
      <c r="JY154">
        <v>3.65</v>
      </c>
      <c r="JZ154">
        <v>4.6399999999999997</v>
      </c>
      <c r="KA154">
        <v>2.84</v>
      </c>
      <c r="KB154">
        <v>2.69</v>
      </c>
      <c r="KC154">
        <v>4.57</v>
      </c>
      <c r="KD154">
        <v>5.8</v>
      </c>
      <c r="KE154">
        <v>8.27</v>
      </c>
      <c r="KF154">
        <v>8.26</v>
      </c>
      <c r="KG154">
        <v>9.15</v>
      </c>
      <c r="KH154">
        <v>7.29</v>
      </c>
      <c r="KI154">
        <v>6.63</v>
      </c>
      <c r="KJ154">
        <v>6.81</v>
      </c>
      <c r="KK154">
        <v>9.69</v>
      </c>
      <c r="KL154">
        <v>3.57</v>
      </c>
      <c r="KM154">
        <v>6.69</v>
      </c>
    </row>
    <row r="155" spans="1:299" x14ac:dyDescent="0.25">
      <c r="A155">
        <v>153</v>
      </c>
      <c r="B155" s="1">
        <v>45078</v>
      </c>
      <c r="C155">
        <v>1706.5</v>
      </c>
      <c r="D155">
        <v>1739.4</v>
      </c>
      <c r="E155">
        <v>1812.38</v>
      </c>
      <c r="F155">
        <v>1861.64</v>
      </c>
      <c r="G155">
        <v>1750.62</v>
      </c>
      <c r="H155">
        <v>1797.43</v>
      </c>
      <c r="I155">
        <v>1704.22</v>
      </c>
      <c r="J155">
        <v>1656.64</v>
      </c>
      <c r="K155">
        <v>1771.4</v>
      </c>
      <c r="L155">
        <v>1591.72</v>
      </c>
      <c r="M155">
        <v>1624.28</v>
      </c>
      <c r="N155">
        <v>1558.49</v>
      </c>
      <c r="O155">
        <v>1582.88</v>
      </c>
      <c r="P155">
        <v>1564.58</v>
      </c>
      <c r="Q155">
        <v>1644.52</v>
      </c>
      <c r="R155">
        <v>1577.86</v>
      </c>
      <c r="S155">
        <v>1528.83</v>
      </c>
      <c r="T155">
        <v>1528.82</v>
      </c>
      <c r="U155">
        <v>1605.18</v>
      </c>
      <c r="V155">
        <v>1753.66</v>
      </c>
      <c r="W155">
        <v>1624.08</v>
      </c>
      <c r="X155">
        <v>1584.76</v>
      </c>
      <c r="Y155">
        <v>1840.77</v>
      </c>
      <c r="Z155">
        <v>1810.23</v>
      </c>
      <c r="AA155">
        <v>1803.11</v>
      </c>
      <c r="AB155">
        <v>1768.61</v>
      </c>
      <c r="AC155">
        <v>1973.18</v>
      </c>
      <c r="AD155">
        <v>1697.13</v>
      </c>
      <c r="AE155">
        <v>1739.19</v>
      </c>
      <c r="AF155">
        <v>1662.22</v>
      </c>
      <c r="AG155">
        <v>1765.77</v>
      </c>
      <c r="AH155">
        <v>1710.73</v>
      </c>
      <c r="AI155">
        <v>1796.19</v>
      </c>
      <c r="AJ155">
        <v>1001.63</v>
      </c>
      <c r="AK155">
        <v>1094.28</v>
      </c>
      <c r="AL155">
        <v>1117.06</v>
      </c>
      <c r="AM155">
        <v>1181.56</v>
      </c>
      <c r="AN155">
        <v>1116.5899999999999</v>
      </c>
      <c r="AO155">
        <v>1073.25</v>
      </c>
      <c r="AP155">
        <v>1075.49</v>
      </c>
      <c r="AQ155">
        <v>1015.25</v>
      </c>
      <c r="AR155">
        <v>1117.75</v>
      </c>
      <c r="AS155">
        <v>965.49</v>
      </c>
      <c r="AT155">
        <v>980.36</v>
      </c>
      <c r="AU155">
        <v>967.62</v>
      </c>
      <c r="AV155">
        <v>977.51</v>
      </c>
      <c r="AW155">
        <v>980.57</v>
      </c>
      <c r="AX155">
        <v>1005.11</v>
      </c>
      <c r="AY155">
        <v>955.21</v>
      </c>
      <c r="AZ155">
        <v>935.9</v>
      </c>
      <c r="BA155">
        <v>928</v>
      </c>
      <c r="BB155">
        <v>953.13</v>
      </c>
      <c r="BC155">
        <v>987.17</v>
      </c>
      <c r="BD155">
        <v>977.64</v>
      </c>
      <c r="BE155">
        <v>951.34</v>
      </c>
      <c r="BF155">
        <v>1034.77</v>
      </c>
      <c r="BG155">
        <v>976.87</v>
      </c>
      <c r="BH155">
        <v>1028.43</v>
      </c>
      <c r="BI155">
        <v>998.56</v>
      </c>
      <c r="BJ155">
        <v>1079.58</v>
      </c>
      <c r="BK155">
        <v>1029.27</v>
      </c>
      <c r="BL155">
        <v>1057.26</v>
      </c>
      <c r="BM155">
        <v>1023</v>
      </c>
      <c r="BN155">
        <v>1096.78</v>
      </c>
      <c r="BO155">
        <v>1010.46</v>
      </c>
      <c r="BP155">
        <v>1093.25</v>
      </c>
      <c r="BQ155">
        <v>704.87</v>
      </c>
      <c r="BR155">
        <v>645.12</v>
      </c>
      <c r="BS155">
        <v>695.32</v>
      </c>
      <c r="BT155">
        <v>680.08</v>
      </c>
      <c r="BU155">
        <v>634.03</v>
      </c>
      <c r="BV155">
        <v>724.18</v>
      </c>
      <c r="BW155">
        <v>628.73</v>
      </c>
      <c r="BX155">
        <v>641.39</v>
      </c>
      <c r="BY155">
        <v>653.65</v>
      </c>
      <c r="BZ155">
        <v>626.23</v>
      </c>
      <c r="CA155">
        <v>643.91999999999996</v>
      </c>
      <c r="CB155">
        <v>590.87</v>
      </c>
      <c r="CC155">
        <v>605.37</v>
      </c>
      <c r="CD155">
        <v>584.01</v>
      </c>
      <c r="CE155">
        <v>639.41</v>
      </c>
      <c r="CF155">
        <v>622.65</v>
      </c>
      <c r="CG155">
        <v>592.92999999999995</v>
      </c>
      <c r="CH155">
        <v>600.82000000000005</v>
      </c>
      <c r="CI155">
        <v>652.04999999999995</v>
      </c>
      <c r="CJ155">
        <v>766.49</v>
      </c>
      <c r="CK155">
        <v>646.44000000000005</v>
      </c>
      <c r="CL155">
        <v>633.41999999999996</v>
      </c>
      <c r="CM155">
        <v>806</v>
      </c>
      <c r="CN155">
        <v>833.36</v>
      </c>
      <c r="CO155">
        <v>774.68</v>
      </c>
      <c r="CP155">
        <v>770.05</v>
      </c>
      <c r="CQ155">
        <v>893.6</v>
      </c>
      <c r="CR155">
        <v>667.86</v>
      </c>
      <c r="CS155">
        <v>681.93</v>
      </c>
      <c r="CT155">
        <v>639.22</v>
      </c>
      <c r="CU155">
        <v>668.99</v>
      </c>
      <c r="CV155">
        <v>700.27</v>
      </c>
      <c r="CW155">
        <v>702.94</v>
      </c>
      <c r="CX155">
        <v>854.22</v>
      </c>
      <c r="CY155">
        <v>866.7</v>
      </c>
      <c r="CZ155">
        <v>1010.63</v>
      </c>
      <c r="DA155">
        <v>987.87</v>
      </c>
      <c r="DB155">
        <v>857</v>
      </c>
      <c r="DC155">
        <v>746.64</v>
      </c>
      <c r="DD155">
        <v>817.23</v>
      </c>
      <c r="DE155">
        <v>804.65</v>
      </c>
      <c r="DF155">
        <v>931.37</v>
      </c>
      <c r="DG155">
        <v>859.69</v>
      </c>
      <c r="DH155">
        <v>855.94</v>
      </c>
      <c r="DI155">
        <v>1035.74</v>
      </c>
      <c r="DJ155">
        <v>914.46</v>
      </c>
      <c r="DK155">
        <v>788.58</v>
      </c>
      <c r="DL155">
        <v>909.3</v>
      </c>
      <c r="DM155">
        <v>843.56</v>
      </c>
      <c r="DN155">
        <v>763.75</v>
      </c>
      <c r="DO155">
        <v>812.3</v>
      </c>
      <c r="DP155">
        <v>849.75</v>
      </c>
      <c r="DQ155">
        <v>839.48</v>
      </c>
      <c r="DR155">
        <v>893.66</v>
      </c>
      <c r="DS155">
        <v>879.07</v>
      </c>
      <c r="DT155">
        <v>838.89</v>
      </c>
      <c r="DU155">
        <v>817.5</v>
      </c>
      <c r="DV155">
        <v>862.33</v>
      </c>
      <c r="DW155">
        <v>845.72</v>
      </c>
      <c r="DX155">
        <v>1068.43</v>
      </c>
      <c r="DY155">
        <v>770.2</v>
      </c>
      <c r="DZ155">
        <v>887.84</v>
      </c>
      <c r="EA155">
        <v>781.9</v>
      </c>
      <c r="EB155">
        <v>1007.25</v>
      </c>
      <c r="EC155">
        <v>903.6</v>
      </c>
      <c r="ED155">
        <v>793.13</v>
      </c>
      <c r="EE155">
        <v>758.73</v>
      </c>
      <c r="EF155">
        <v>808.6</v>
      </c>
      <c r="EG155">
        <v>850.48</v>
      </c>
      <c r="EH155">
        <v>858.72</v>
      </c>
      <c r="EI155">
        <v>824.45</v>
      </c>
      <c r="EJ155">
        <v>706.45</v>
      </c>
      <c r="EK155">
        <v>800.42</v>
      </c>
      <c r="EL155">
        <v>698.88</v>
      </c>
      <c r="EM155">
        <v>874.7</v>
      </c>
      <c r="EN155">
        <v>744.94</v>
      </c>
      <c r="EO155">
        <v>674.63</v>
      </c>
      <c r="EP155">
        <v>876.38</v>
      </c>
      <c r="EQ155">
        <v>787.07</v>
      </c>
      <c r="ER155">
        <v>692.5</v>
      </c>
      <c r="ES155">
        <v>799.18</v>
      </c>
      <c r="ET155">
        <v>712.12</v>
      </c>
      <c r="EU155">
        <v>692.9</v>
      </c>
      <c r="EV155">
        <v>693.03</v>
      </c>
      <c r="EW155">
        <v>770.09</v>
      </c>
      <c r="EX155">
        <v>749.12</v>
      </c>
      <c r="EY155">
        <v>820.94</v>
      </c>
      <c r="EZ155">
        <v>757.33</v>
      </c>
      <c r="FA155">
        <v>729.41</v>
      </c>
      <c r="FB155">
        <v>718.76</v>
      </c>
      <c r="FC155">
        <v>763.33</v>
      </c>
      <c r="FD155">
        <v>781.11</v>
      </c>
      <c r="FE155">
        <v>896.2</v>
      </c>
      <c r="FF155">
        <v>664.67</v>
      </c>
      <c r="FG155">
        <v>805.62</v>
      </c>
      <c r="FH155">
        <v>708.05</v>
      </c>
      <c r="FI155">
        <v>959.13</v>
      </c>
      <c r="FJ155">
        <v>781.75</v>
      </c>
      <c r="FK155">
        <v>724.95</v>
      </c>
      <c r="FL155">
        <v>1112.29</v>
      </c>
      <c r="FM155">
        <v>1039.8</v>
      </c>
      <c r="FN155">
        <v>1588.74</v>
      </c>
      <c r="FO155">
        <v>1400.57</v>
      </c>
      <c r="FP155">
        <v>956.17</v>
      </c>
      <c r="FQ155">
        <v>884.77</v>
      </c>
      <c r="FR155">
        <v>874.74</v>
      </c>
      <c r="FS155">
        <v>1110.97</v>
      </c>
      <c r="FT155">
        <v>1174.43</v>
      </c>
      <c r="FU155">
        <v>1211.1099999999999</v>
      </c>
      <c r="FV155">
        <v>1594.16</v>
      </c>
      <c r="FW155">
        <v>1556.54</v>
      </c>
      <c r="FX155">
        <v>1370.85</v>
      </c>
      <c r="FY155">
        <v>1086.6199999999999</v>
      </c>
      <c r="FZ155">
        <v>1248.44</v>
      </c>
      <c r="GA155">
        <v>1243.6199999999999</v>
      </c>
      <c r="GB155">
        <v>946.55</v>
      </c>
      <c r="GC155">
        <v>1208.8699999999999</v>
      </c>
      <c r="GD155">
        <v>1065.8900000000001</v>
      </c>
      <c r="GE155">
        <v>1069.95</v>
      </c>
      <c r="GF155">
        <v>1112.42</v>
      </c>
      <c r="GG155">
        <v>1221.44</v>
      </c>
      <c r="GH155">
        <v>1102.04</v>
      </c>
      <c r="GI155">
        <v>1054.75</v>
      </c>
      <c r="GJ155">
        <v>1133.1300000000001</v>
      </c>
      <c r="GK155">
        <v>1026.18</v>
      </c>
      <c r="GL155">
        <v>1486.83</v>
      </c>
      <c r="GM155">
        <v>1081.33</v>
      </c>
      <c r="GN155">
        <v>1125.95</v>
      </c>
      <c r="GO155">
        <v>983.54</v>
      </c>
      <c r="GP155">
        <v>1146.8499999999999</v>
      </c>
      <c r="GQ155">
        <v>1272.0899999999999</v>
      </c>
      <c r="GR155">
        <v>987.25</v>
      </c>
      <c r="GS155">
        <v>0.39</v>
      </c>
      <c r="GT155">
        <v>0.44</v>
      </c>
      <c r="GU155">
        <v>1.6</v>
      </c>
      <c r="GV155">
        <v>1.73</v>
      </c>
      <c r="GW155">
        <v>0.62</v>
      </c>
      <c r="GX155">
        <v>0.36</v>
      </c>
      <c r="GY155">
        <v>0.03</v>
      </c>
      <c r="GZ155">
        <v>0.36</v>
      </c>
      <c r="HA155">
        <v>-7.0000000000000007E-2</v>
      </c>
      <c r="HB155">
        <v>0.66</v>
      </c>
      <c r="HC155">
        <v>7.0000000000000007E-2</v>
      </c>
      <c r="HD155">
        <v>0.04</v>
      </c>
      <c r="HE155">
        <v>1.43</v>
      </c>
      <c r="HF155">
        <v>0.46</v>
      </c>
      <c r="HG155">
        <v>1.98</v>
      </c>
      <c r="HH155">
        <v>2.1800000000000002</v>
      </c>
      <c r="HI155">
        <v>-0.05</v>
      </c>
      <c r="HJ155">
        <v>-0.12</v>
      </c>
      <c r="HK155">
        <v>-0.36</v>
      </c>
      <c r="HL155">
        <v>-0.04</v>
      </c>
      <c r="HM155">
        <v>-0.5</v>
      </c>
      <c r="HN155">
        <v>2.54</v>
      </c>
      <c r="HO155">
        <v>-0.13</v>
      </c>
      <c r="HP155">
        <v>0.08</v>
      </c>
      <c r="HQ155">
        <v>0.98</v>
      </c>
      <c r="HR155">
        <v>0.22</v>
      </c>
      <c r="HS155">
        <v>2.38</v>
      </c>
      <c r="HT155">
        <v>0.76</v>
      </c>
      <c r="HU155">
        <v>0.49</v>
      </c>
      <c r="HV155">
        <v>-0.41</v>
      </c>
      <c r="HW155">
        <v>0</v>
      </c>
      <c r="HX155">
        <v>1.67</v>
      </c>
      <c r="HY155">
        <v>0.16</v>
      </c>
      <c r="HZ155">
        <v>1.62</v>
      </c>
      <c r="IA155">
        <v>2.46</v>
      </c>
      <c r="IB155">
        <v>3.43</v>
      </c>
      <c r="IC155">
        <v>3.42</v>
      </c>
      <c r="ID155">
        <v>4.28</v>
      </c>
      <c r="IE155">
        <v>1.02</v>
      </c>
      <c r="IF155">
        <v>1.36</v>
      </c>
      <c r="IG155">
        <v>2.6</v>
      </c>
      <c r="IH155">
        <v>1.92</v>
      </c>
      <c r="II155">
        <v>2</v>
      </c>
      <c r="IJ155">
        <v>3.17</v>
      </c>
      <c r="IK155">
        <v>0.68</v>
      </c>
      <c r="IL155">
        <v>2.56</v>
      </c>
      <c r="IM155">
        <v>1.43</v>
      </c>
      <c r="IN155">
        <v>3.33</v>
      </c>
      <c r="IO155">
        <v>1.73</v>
      </c>
      <c r="IP155">
        <v>1.53</v>
      </c>
      <c r="IQ155">
        <v>3.59</v>
      </c>
      <c r="IR155">
        <v>1.21</v>
      </c>
      <c r="IS155">
        <v>1.07</v>
      </c>
      <c r="IT155">
        <v>0.91</v>
      </c>
      <c r="IU155">
        <v>2.62</v>
      </c>
      <c r="IV155">
        <v>0.15</v>
      </c>
      <c r="IW155">
        <v>1.42</v>
      </c>
      <c r="IX155">
        <v>2.34</v>
      </c>
      <c r="IY155">
        <v>1.94</v>
      </c>
      <c r="IZ155">
        <v>3.48</v>
      </c>
      <c r="JA155">
        <v>1.76</v>
      </c>
      <c r="JB155">
        <v>0.95</v>
      </c>
      <c r="JC155">
        <v>-0.68</v>
      </c>
      <c r="JD155">
        <v>-0.27</v>
      </c>
      <c r="JE155">
        <v>2.23</v>
      </c>
      <c r="JF155">
        <v>2.0099999999999998</v>
      </c>
      <c r="JG155">
        <v>4.82</v>
      </c>
      <c r="JH155">
        <v>8.15</v>
      </c>
      <c r="JI155">
        <v>12.42</v>
      </c>
      <c r="JJ155">
        <v>5.51</v>
      </c>
      <c r="JK155">
        <v>12.09</v>
      </c>
      <c r="JL155">
        <v>9.1</v>
      </c>
      <c r="JM155">
        <v>6.23</v>
      </c>
      <c r="JN155">
        <v>6.4</v>
      </c>
      <c r="JO155">
        <v>6.77</v>
      </c>
      <c r="JP155">
        <v>4.47</v>
      </c>
      <c r="JQ155">
        <v>5.48</v>
      </c>
      <c r="JR155">
        <v>5.04</v>
      </c>
      <c r="JS155">
        <v>5.13</v>
      </c>
      <c r="JT155">
        <v>5.59</v>
      </c>
      <c r="JU155">
        <v>5.93</v>
      </c>
      <c r="JV155">
        <v>4.22</v>
      </c>
      <c r="JW155">
        <v>5.59</v>
      </c>
      <c r="JX155">
        <v>7.6</v>
      </c>
      <c r="JY155">
        <v>2.6</v>
      </c>
      <c r="JZ155">
        <v>2.78</v>
      </c>
      <c r="KA155">
        <v>1.18</v>
      </c>
      <c r="KB155">
        <v>3.09</v>
      </c>
      <c r="KC155">
        <v>3.4</v>
      </c>
      <c r="KD155">
        <v>3.39</v>
      </c>
      <c r="KE155">
        <v>8.51</v>
      </c>
      <c r="KF155">
        <v>8.26</v>
      </c>
      <c r="KG155">
        <v>10.57</v>
      </c>
      <c r="KH155">
        <v>6.68</v>
      </c>
      <c r="KI155">
        <v>6.18</v>
      </c>
      <c r="KJ155">
        <v>5.17</v>
      </c>
      <c r="KK155">
        <v>8.2899999999999991</v>
      </c>
      <c r="KL155">
        <v>4.68</v>
      </c>
      <c r="KM155">
        <v>6.12</v>
      </c>
    </row>
    <row r="156" spans="1:299" x14ac:dyDescent="0.25">
      <c r="A156">
        <v>154</v>
      </c>
      <c r="B156" s="1">
        <v>45108</v>
      </c>
      <c r="C156">
        <v>1710.37</v>
      </c>
      <c r="D156">
        <v>1740.81</v>
      </c>
      <c r="E156">
        <v>1808.67</v>
      </c>
      <c r="F156">
        <v>1866.25</v>
      </c>
      <c r="G156">
        <v>1754.01</v>
      </c>
      <c r="H156">
        <v>1802.61</v>
      </c>
      <c r="I156">
        <v>1701.02</v>
      </c>
      <c r="J156">
        <v>1664.91</v>
      </c>
      <c r="K156">
        <v>1786.34</v>
      </c>
      <c r="L156">
        <v>1593.03</v>
      </c>
      <c r="M156">
        <v>1624.28</v>
      </c>
      <c r="N156">
        <v>1558.6</v>
      </c>
      <c r="O156">
        <v>1589.42</v>
      </c>
      <c r="P156">
        <v>1583.6</v>
      </c>
      <c r="Q156">
        <v>1646.2</v>
      </c>
      <c r="R156">
        <v>1585.88</v>
      </c>
      <c r="S156">
        <v>1530.28</v>
      </c>
      <c r="T156">
        <v>1529.3</v>
      </c>
      <c r="U156">
        <v>1596.61</v>
      </c>
      <c r="V156">
        <v>1761.77</v>
      </c>
      <c r="W156">
        <v>1618.56</v>
      </c>
      <c r="X156">
        <v>1582.65</v>
      </c>
      <c r="Y156">
        <v>1890.37</v>
      </c>
      <c r="Z156">
        <v>1810.86</v>
      </c>
      <c r="AA156">
        <v>1806.36</v>
      </c>
      <c r="AB156">
        <v>1772.59</v>
      </c>
      <c r="AC156">
        <v>1971.92</v>
      </c>
      <c r="AD156">
        <v>1703.47</v>
      </c>
      <c r="AE156">
        <v>1737.71</v>
      </c>
      <c r="AF156">
        <v>1662.38</v>
      </c>
      <c r="AG156">
        <v>1762.57</v>
      </c>
      <c r="AH156">
        <v>1712.24</v>
      </c>
      <c r="AI156">
        <v>1791.68</v>
      </c>
      <c r="AJ156">
        <v>1001.78</v>
      </c>
      <c r="AK156">
        <v>1093.6600000000001</v>
      </c>
      <c r="AL156">
        <v>1113.3499999999999</v>
      </c>
      <c r="AM156">
        <v>1186.17</v>
      </c>
      <c r="AN156">
        <v>1119.98</v>
      </c>
      <c r="AO156">
        <v>1075.75</v>
      </c>
      <c r="AP156">
        <v>1072.28</v>
      </c>
      <c r="AQ156">
        <v>1023.52</v>
      </c>
      <c r="AR156">
        <v>1107.17</v>
      </c>
      <c r="AS156">
        <v>965.18</v>
      </c>
      <c r="AT156">
        <v>980.36</v>
      </c>
      <c r="AU156">
        <v>967.73</v>
      </c>
      <c r="AV156">
        <v>984.05</v>
      </c>
      <c r="AW156">
        <v>976.86</v>
      </c>
      <c r="AX156">
        <v>998.9</v>
      </c>
      <c r="AY156">
        <v>963.23</v>
      </c>
      <c r="AZ156">
        <v>939.54</v>
      </c>
      <c r="BA156">
        <v>930.07</v>
      </c>
      <c r="BB156">
        <v>944.56</v>
      </c>
      <c r="BC156">
        <v>987.43</v>
      </c>
      <c r="BD156">
        <v>972.12</v>
      </c>
      <c r="BE156">
        <v>947.66</v>
      </c>
      <c r="BF156">
        <v>1043.6099999999999</v>
      </c>
      <c r="BG156">
        <v>977.5</v>
      </c>
      <c r="BH156">
        <v>1031.25</v>
      </c>
      <c r="BI156">
        <v>1001.62</v>
      </c>
      <c r="BJ156">
        <v>1078.32</v>
      </c>
      <c r="BK156">
        <v>1035.6099999999999</v>
      </c>
      <c r="BL156">
        <v>1055.6400000000001</v>
      </c>
      <c r="BM156">
        <v>1023.16</v>
      </c>
      <c r="BN156">
        <v>1093.58</v>
      </c>
      <c r="BO156">
        <v>1011.97</v>
      </c>
      <c r="BP156">
        <v>1088.1300000000001</v>
      </c>
      <c r="BQ156">
        <v>708.59</v>
      </c>
      <c r="BR156">
        <v>647.15</v>
      </c>
      <c r="BS156">
        <v>695.32</v>
      </c>
      <c r="BT156">
        <v>680.08</v>
      </c>
      <c r="BU156">
        <v>634.03</v>
      </c>
      <c r="BV156">
        <v>726.86</v>
      </c>
      <c r="BW156">
        <v>628.74</v>
      </c>
      <c r="BX156">
        <v>641.39</v>
      </c>
      <c r="BY156">
        <v>679.17</v>
      </c>
      <c r="BZ156">
        <v>627.85</v>
      </c>
      <c r="CA156">
        <v>643.91999999999996</v>
      </c>
      <c r="CB156">
        <v>590.87</v>
      </c>
      <c r="CC156">
        <v>605.37</v>
      </c>
      <c r="CD156">
        <v>606.74</v>
      </c>
      <c r="CE156">
        <v>647.29999999999995</v>
      </c>
      <c r="CF156">
        <v>622.65</v>
      </c>
      <c r="CG156">
        <v>590.74</v>
      </c>
      <c r="CH156">
        <v>599.23</v>
      </c>
      <c r="CI156">
        <v>652.04999999999995</v>
      </c>
      <c r="CJ156">
        <v>774.34</v>
      </c>
      <c r="CK156">
        <v>646.44000000000005</v>
      </c>
      <c r="CL156">
        <v>634.99</v>
      </c>
      <c r="CM156">
        <v>846.76</v>
      </c>
      <c r="CN156">
        <v>833.36</v>
      </c>
      <c r="CO156">
        <v>775.11</v>
      </c>
      <c r="CP156">
        <v>770.97</v>
      </c>
      <c r="CQ156">
        <v>893.6</v>
      </c>
      <c r="CR156">
        <v>667.86</v>
      </c>
      <c r="CS156">
        <v>682.07</v>
      </c>
      <c r="CT156">
        <v>639.22</v>
      </c>
      <c r="CU156">
        <v>668.99</v>
      </c>
      <c r="CV156">
        <v>700.27</v>
      </c>
      <c r="CW156">
        <v>703.55</v>
      </c>
      <c r="CX156">
        <v>856.19</v>
      </c>
      <c r="CY156">
        <v>867.4</v>
      </c>
      <c r="CZ156">
        <v>1008.61</v>
      </c>
      <c r="DA156">
        <v>990.34</v>
      </c>
      <c r="DB156">
        <v>858.63</v>
      </c>
      <c r="DC156">
        <v>748.81</v>
      </c>
      <c r="DD156">
        <v>815.68</v>
      </c>
      <c r="DE156">
        <v>808.67</v>
      </c>
      <c r="DF156">
        <v>939.2</v>
      </c>
      <c r="DG156">
        <v>860.38</v>
      </c>
      <c r="DH156">
        <v>855.94</v>
      </c>
      <c r="DI156">
        <v>1035.8399999999999</v>
      </c>
      <c r="DJ156">
        <v>918.21</v>
      </c>
      <c r="DK156">
        <v>798.2</v>
      </c>
      <c r="DL156">
        <v>910.21</v>
      </c>
      <c r="DM156">
        <v>847.86</v>
      </c>
      <c r="DN156">
        <v>764.43</v>
      </c>
      <c r="DO156">
        <v>812.54</v>
      </c>
      <c r="DP156">
        <v>845.25</v>
      </c>
      <c r="DQ156">
        <v>843.34</v>
      </c>
      <c r="DR156">
        <v>890.62</v>
      </c>
      <c r="DS156">
        <v>877.93</v>
      </c>
      <c r="DT156">
        <v>861.46</v>
      </c>
      <c r="DU156">
        <v>817.75</v>
      </c>
      <c r="DV156">
        <v>863.89</v>
      </c>
      <c r="DW156">
        <v>847.67</v>
      </c>
      <c r="DX156">
        <v>1067.79</v>
      </c>
      <c r="DY156">
        <v>773.05</v>
      </c>
      <c r="DZ156">
        <v>887.04</v>
      </c>
      <c r="EA156">
        <v>781.98</v>
      </c>
      <c r="EB156">
        <v>1005.43</v>
      </c>
      <c r="EC156">
        <v>904.41</v>
      </c>
      <c r="ED156">
        <v>791.15</v>
      </c>
      <c r="EE156">
        <v>758.8</v>
      </c>
      <c r="EF156">
        <v>808.11</v>
      </c>
      <c r="EG156">
        <v>847.67</v>
      </c>
      <c r="EH156">
        <v>862.07</v>
      </c>
      <c r="EI156">
        <v>826.92</v>
      </c>
      <c r="EJ156">
        <v>708.07</v>
      </c>
      <c r="EK156">
        <v>798.02</v>
      </c>
      <c r="EL156">
        <v>704.54</v>
      </c>
      <c r="EM156">
        <v>866.39</v>
      </c>
      <c r="EN156">
        <v>744.72</v>
      </c>
      <c r="EO156">
        <v>674.63</v>
      </c>
      <c r="EP156">
        <v>876.46</v>
      </c>
      <c r="EQ156">
        <v>792.35</v>
      </c>
      <c r="ER156">
        <v>689.87</v>
      </c>
      <c r="ES156">
        <v>794.23</v>
      </c>
      <c r="ET156">
        <v>718.1</v>
      </c>
      <c r="EU156">
        <v>695.6</v>
      </c>
      <c r="EV156">
        <v>694.55</v>
      </c>
      <c r="EW156">
        <v>763.16</v>
      </c>
      <c r="EX156">
        <v>749.35</v>
      </c>
      <c r="EY156">
        <v>816.34</v>
      </c>
      <c r="EZ156">
        <v>754.38</v>
      </c>
      <c r="FA156">
        <v>735.61</v>
      </c>
      <c r="FB156">
        <v>719.19</v>
      </c>
      <c r="FC156">
        <v>765.39</v>
      </c>
      <c r="FD156">
        <v>783.53</v>
      </c>
      <c r="FE156">
        <v>895.13</v>
      </c>
      <c r="FF156">
        <v>668.79</v>
      </c>
      <c r="FG156">
        <v>804.41</v>
      </c>
      <c r="FH156">
        <v>708.19</v>
      </c>
      <c r="FI156">
        <v>956.35</v>
      </c>
      <c r="FJ156">
        <v>782.92</v>
      </c>
      <c r="FK156">
        <v>721.55</v>
      </c>
      <c r="FL156">
        <v>1118.19</v>
      </c>
      <c r="FM156">
        <v>1043.03</v>
      </c>
      <c r="FN156">
        <v>1588.74</v>
      </c>
      <c r="FO156">
        <v>1400.57</v>
      </c>
      <c r="FP156">
        <v>956.17</v>
      </c>
      <c r="FQ156">
        <v>888.04</v>
      </c>
      <c r="FR156">
        <v>874.74</v>
      </c>
      <c r="FS156">
        <v>1110.97</v>
      </c>
      <c r="FT156">
        <v>1220.23</v>
      </c>
      <c r="FU156">
        <v>1214.26</v>
      </c>
      <c r="FV156">
        <v>1594.16</v>
      </c>
      <c r="FW156">
        <v>1556.54</v>
      </c>
      <c r="FX156">
        <v>1370.85</v>
      </c>
      <c r="FY156">
        <v>1128.8900000000001</v>
      </c>
      <c r="FZ156">
        <v>1263.8</v>
      </c>
      <c r="GA156">
        <v>1243.6199999999999</v>
      </c>
      <c r="GB156">
        <v>943.05</v>
      </c>
      <c r="GC156">
        <v>1205.72</v>
      </c>
      <c r="GD156">
        <v>1065.8900000000001</v>
      </c>
      <c r="GE156">
        <v>1080.8599999999999</v>
      </c>
      <c r="GF156">
        <v>1112.42</v>
      </c>
      <c r="GG156">
        <v>1224.49</v>
      </c>
      <c r="GH156">
        <v>1157.8</v>
      </c>
      <c r="GI156">
        <v>1054.75</v>
      </c>
      <c r="GJ156">
        <v>1133.81</v>
      </c>
      <c r="GK156">
        <v>1027.4100000000001</v>
      </c>
      <c r="GL156">
        <v>1486.83</v>
      </c>
      <c r="GM156">
        <v>1081.33</v>
      </c>
      <c r="GN156">
        <v>1126.17</v>
      </c>
      <c r="GO156">
        <v>983.54</v>
      </c>
      <c r="GP156">
        <v>1146.8499999999999</v>
      </c>
      <c r="GQ156">
        <v>1272.0899999999999</v>
      </c>
      <c r="GR156">
        <v>988.14</v>
      </c>
      <c r="GS156">
        <v>0.23</v>
      </c>
      <c r="GT156">
        <v>0.08</v>
      </c>
      <c r="GU156">
        <v>-0.2</v>
      </c>
      <c r="GV156">
        <v>0.25</v>
      </c>
      <c r="GW156">
        <v>0.19</v>
      </c>
      <c r="GX156">
        <v>0.28999999999999998</v>
      </c>
      <c r="GY156">
        <v>-0.19</v>
      </c>
      <c r="GZ156">
        <v>0.5</v>
      </c>
      <c r="HA156">
        <v>0.84</v>
      </c>
      <c r="HB156">
        <v>0.08</v>
      </c>
      <c r="HC156">
        <v>0</v>
      </c>
      <c r="HD156">
        <v>0.01</v>
      </c>
      <c r="HE156">
        <v>0.41</v>
      </c>
      <c r="HF156">
        <v>1.22</v>
      </c>
      <c r="HG156">
        <v>0.1</v>
      </c>
      <c r="HH156">
        <v>0.51</v>
      </c>
      <c r="HI156">
        <v>0.09</v>
      </c>
      <c r="HJ156">
        <v>0.03</v>
      </c>
      <c r="HK156">
        <v>-0.53</v>
      </c>
      <c r="HL156">
        <v>0.46</v>
      </c>
      <c r="HM156">
        <v>-0.34</v>
      </c>
      <c r="HN156">
        <v>-0.13</v>
      </c>
      <c r="HO156">
        <v>2.69</v>
      </c>
      <c r="HP156">
        <v>0.03</v>
      </c>
      <c r="HQ156">
        <v>0.18</v>
      </c>
      <c r="HR156">
        <v>0.23</v>
      </c>
      <c r="HS156">
        <v>-0.06</v>
      </c>
      <c r="HT156">
        <v>0.37</v>
      </c>
      <c r="HU156">
        <v>-0.09</v>
      </c>
      <c r="HV156">
        <v>0.01</v>
      </c>
      <c r="HW156">
        <v>-0.18</v>
      </c>
      <c r="HX156">
        <v>0.09</v>
      </c>
      <c r="HY156">
        <v>-0.25</v>
      </c>
      <c r="HZ156">
        <v>1.85</v>
      </c>
      <c r="IA156">
        <v>2.54</v>
      </c>
      <c r="IB156">
        <v>3.22</v>
      </c>
      <c r="IC156">
        <v>3.68</v>
      </c>
      <c r="ID156">
        <v>4.4800000000000004</v>
      </c>
      <c r="IE156">
        <v>1.31</v>
      </c>
      <c r="IF156">
        <v>1.17</v>
      </c>
      <c r="IG156">
        <v>3.11</v>
      </c>
      <c r="IH156">
        <v>2.78</v>
      </c>
      <c r="II156">
        <v>2.09</v>
      </c>
      <c r="IJ156">
        <v>3.17</v>
      </c>
      <c r="IK156">
        <v>0.69</v>
      </c>
      <c r="IL156">
        <v>2.98</v>
      </c>
      <c r="IM156">
        <v>2.66</v>
      </c>
      <c r="IN156">
        <v>3.43</v>
      </c>
      <c r="IO156">
        <v>2.25</v>
      </c>
      <c r="IP156">
        <v>1.62</v>
      </c>
      <c r="IQ156">
        <v>3.62</v>
      </c>
      <c r="IR156">
        <v>0.67</v>
      </c>
      <c r="IS156">
        <v>1.54</v>
      </c>
      <c r="IT156">
        <v>0.56999999999999995</v>
      </c>
      <c r="IU156">
        <v>2.4900000000000002</v>
      </c>
      <c r="IV156">
        <v>2.84</v>
      </c>
      <c r="IW156">
        <v>1.45</v>
      </c>
      <c r="IX156">
        <v>2.52</v>
      </c>
      <c r="IY156">
        <v>2.1800000000000002</v>
      </c>
      <c r="IZ156">
        <v>3.42</v>
      </c>
      <c r="JA156">
        <v>2.14</v>
      </c>
      <c r="JB156">
        <v>0.86</v>
      </c>
      <c r="JC156">
        <v>-0.67</v>
      </c>
      <c r="JD156">
        <v>-0.45</v>
      </c>
      <c r="JE156">
        <v>2.3199999999999998</v>
      </c>
      <c r="JF156">
        <v>1.75</v>
      </c>
      <c r="JG156">
        <v>3.52</v>
      </c>
      <c r="JH156">
        <v>7.32</v>
      </c>
      <c r="JI156">
        <v>10.66</v>
      </c>
      <c r="JJ156">
        <v>5.65</v>
      </c>
      <c r="JK156">
        <v>11.15</v>
      </c>
      <c r="JL156">
        <v>8.3000000000000007</v>
      </c>
      <c r="JM156">
        <v>5.64</v>
      </c>
      <c r="JN156">
        <v>6.28</v>
      </c>
      <c r="JO156">
        <v>4.2300000000000004</v>
      </c>
      <c r="JP156">
        <v>3.01</v>
      </c>
      <c r="JQ156">
        <v>4.09</v>
      </c>
      <c r="JR156">
        <v>4.6900000000000004</v>
      </c>
      <c r="JS156">
        <v>4.0199999999999996</v>
      </c>
      <c r="JT156">
        <v>5.6</v>
      </c>
      <c r="JU156">
        <v>5.34</v>
      </c>
      <c r="JV156">
        <v>3.45</v>
      </c>
      <c r="JW156">
        <v>5.14</v>
      </c>
      <c r="JX156">
        <v>5.7</v>
      </c>
      <c r="JY156">
        <v>-0.27</v>
      </c>
      <c r="JZ156">
        <v>2.1800000000000002</v>
      </c>
      <c r="KA156">
        <v>0.65</v>
      </c>
      <c r="KB156">
        <v>2.58</v>
      </c>
      <c r="KC156">
        <v>3.91</v>
      </c>
      <c r="KD156">
        <v>2.2799999999999998</v>
      </c>
      <c r="KE156">
        <v>5.2</v>
      </c>
      <c r="KF156">
        <v>3.16</v>
      </c>
      <c r="KG156">
        <v>9.6</v>
      </c>
      <c r="KH156">
        <v>4.13</v>
      </c>
      <c r="KI156">
        <v>4.79</v>
      </c>
      <c r="KJ156">
        <v>3.7</v>
      </c>
      <c r="KK156">
        <v>6.18</v>
      </c>
      <c r="KL156">
        <v>3.51</v>
      </c>
      <c r="KM156">
        <v>5.42</v>
      </c>
    </row>
    <row r="157" spans="1:299" x14ac:dyDescent="0.25">
      <c r="A157">
        <v>155</v>
      </c>
      <c r="B157" s="1">
        <v>45139</v>
      </c>
      <c r="C157">
        <v>1713.52</v>
      </c>
      <c r="D157">
        <v>1741.51</v>
      </c>
      <c r="E157">
        <v>1804.89</v>
      </c>
      <c r="F157">
        <v>1866.94</v>
      </c>
      <c r="G157">
        <v>1750.57</v>
      </c>
      <c r="H157">
        <v>1808.26</v>
      </c>
      <c r="I157">
        <v>1702.77</v>
      </c>
      <c r="J157">
        <v>1672.22</v>
      </c>
      <c r="K157">
        <v>1789.36</v>
      </c>
      <c r="L157">
        <v>1592.25</v>
      </c>
      <c r="M157">
        <v>1635.03</v>
      </c>
      <c r="N157">
        <v>1565.79</v>
      </c>
      <c r="O157">
        <v>1581.77</v>
      </c>
      <c r="P157">
        <v>1579.43</v>
      </c>
      <c r="Q157">
        <v>1649.97</v>
      </c>
      <c r="R157">
        <v>1588.4</v>
      </c>
      <c r="S157">
        <v>1530</v>
      </c>
      <c r="T157">
        <v>1526.81</v>
      </c>
      <c r="U157">
        <v>1590.26</v>
      </c>
      <c r="V157">
        <v>1760.79</v>
      </c>
      <c r="W157">
        <v>1616.28</v>
      </c>
      <c r="X157">
        <v>1580.42</v>
      </c>
      <c r="Y157">
        <v>1889.12</v>
      </c>
      <c r="Z157">
        <v>1810.87</v>
      </c>
      <c r="AA157">
        <v>1832.8</v>
      </c>
      <c r="AB157">
        <v>1813.3</v>
      </c>
      <c r="AC157">
        <v>1975.52</v>
      </c>
      <c r="AD157">
        <v>1727.96</v>
      </c>
      <c r="AE157">
        <v>1741.72</v>
      </c>
      <c r="AF157">
        <v>1701.79</v>
      </c>
      <c r="AG157">
        <v>1764.24</v>
      </c>
      <c r="AH157">
        <v>1709.67</v>
      </c>
      <c r="AI157">
        <v>1783.74</v>
      </c>
      <c r="AJ157">
        <v>1000.42</v>
      </c>
      <c r="AK157">
        <v>1095.25</v>
      </c>
      <c r="AL157">
        <v>1121.73</v>
      </c>
      <c r="AM157">
        <v>1186.8599999999999</v>
      </c>
      <c r="AN157">
        <v>1114.3599999999999</v>
      </c>
      <c r="AO157">
        <v>1093.98</v>
      </c>
      <c r="AP157">
        <v>1074.04</v>
      </c>
      <c r="AQ157">
        <v>1030.83</v>
      </c>
      <c r="AR157">
        <v>1110.19</v>
      </c>
      <c r="AS157">
        <v>964.56</v>
      </c>
      <c r="AT157">
        <v>991.11</v>
      </c>
      <c r="AU157">
        <v>974.92</v>
      </c>
      <c r="AV157">
        <v>976.4</v>
      </c>
      <c r="AW157">
        <v>972.28</v>
      </c>
      <c r="AX157">
        <v>1005.31</v>
      </c>
      <c r="AY157">
        <v>965.75</v>
      </c>
      <c r="AZ157">
        <v>939.26</v>
      </c>
      <c r="BA157">
        <v>927.58</v>
      </c>
      <c r="BB157">
        <v>938.21</v>
      </c>
      <c r="BC157">
        <v>985.1</v>
      </c>
      <c r="BD157">
        <v>969.84</v>
      </c>
      <c r="BE157">
        <v>945.68</v>
      </c>
      <c r="BF157">
        <v>1035.3499999999999</v>
      </c>
      <c r="BG157">
        <v>977.47</v>
      </c>
      <c r="BH157">
        <v>1028.93</v>
      </c>
      <c r="BI157">
        <v>995.74</v>
      </c>
      <c r="BJ157">
        <v>1080.32</v>
      </c>
      <c r="BK157">
        <v>1035.1099999999999</v>
      </c>
      <c r="BL157">
        <v>1054.21</v>
      </c>
      <c r="BM157">
        <v>1026.6300000000001</v>
      </c>
      <c r="BN157">
        <v>1095.25</v>
      </c>
      <c r="BO157">
        <v>1009.4</v>
      </c>
      <c r="BP157">
        <v>1080.8</v>
      </c>
      <c r="BQ157">
        <v>713.1</v>
      </c>
      <c r="BR157">
        <v>646.26</v>
      </c>
      <c r="BS157">
        <v>683.16</v>
      </c>
      <c r="BT157">
        <v>680.08</v>
      </c>
      <c r="BU157">
        <v>636.21</v>
      </c>
      <c r="BV157">
        <v>714.28</v>
      </c>
      <c r="BW157">
        <v>628.73</v>
      </c>
      <c r="BX157">
        <v>641.39</v>
      </c>
      <c r="BY157">
        <v>679.17</v>
      </c>
      <c r="BZ157">
        <v>627.69000000000005</v>
      </c>
      <c r="CA157">
        <v>643.91999999999996</v>
      </c>
      <c r="CB157">
        <v>590.87</v>
      </c>
      <c r="CC157">
        <v>605.37</v>
      </c>
      <c r="CD157">
        <v>607.15</v>
      </c>
      <c r="CE157">
        <v>644.66</v>
      </c>
      <c r="CF157">
        <v>622.65</v>
      </c>
      <c r="CG157">
        <v>590.74</v>
      </c>
      <c r="CH157">
        <v>599.23</v>
      </c>
      <c r="CI157">
        <v>652.04999999999995</v>
      </c>
      <c r="CJ157">
        <v>775.69</v>
      </c>
      <c r="CK157">
        <v>646.44000000000005</v>
      </c>
      <c r="CL157">
        <v>634.74</v>
      </c>
      <c r="CM157">
        <v>853.77</v>
      </c>
      <c r="CN157">
        <v>833.4</v>
      </c>
      <c r="CO157">
        <v>803.87</v>
      </c>
      <c r="CP157">
        <v>817.56</v>
      </c>
      <c r="CQ157">
        <v>895.2</v>
      </c>
      <c r="CR157">
        <v>692.85</v>
      </c>
      <c r="CS157">
        <v>687.51</v>
      </c>
      <c r="CT157">
        <v>675.16</v>
      </c>
      <c r="CU157">
        <v>668.99</v>
      </c>
      <c r="CV157">
        <v>700.27</v>
      </c>
      <c r="CW157">
        <v>702.94</v>
      </c>
      <c r="CX157">
        <v>857.73</v>
      </c>
      <c r="CY157">
        <v>867.74</v>
      </c>
      <c r="CZ157">
        <v>1006.49</v>
      </c>
      <c r="DA157">
        <v>990.74</v>
      </c>
      <c r="DB157">
        <v>856.91</v>
      </c>
      <c r="DC157">
        <v>751.13</v>
      </c>
      <c r="DD157">
        <v>816.5</v>
      </c>
      <c r="DE157">
        <v>812.23</v>
      </c>
      <c r="DF157">
        <v>940.79</v>
      </c>
      <c r="DG157">
        <v>859.95</v>
      </c>
      <c r="DH157">
        <v>861.59</v>
      </c>
      <c r="DI157">
        <v>1040.5999999999999</v>
      </c>
      <c r="DJ157">
        <v>913.8</v>
      </c>
      <c r="DK157">
        <v>796.12</v>
      </c>
      <c r="DL157">
        <v>912.3</v>
      </c>
      <c r="DM157">
        <v>849.22</v>
      </c>
      <c r="DN157">
        <v>764.28</v>
      </c>
      <c r="DO157">
        <v>811.24</v>
      </c>
      <c r="DP157">
        <v>841.87</v>
      </c>
      <c r="DQ157">
        <v>842.83</v>
      </c>
      <c r="DR157">
        <v>889.37</v>
      </c>
      <c r="DS157">
        <v>876.7</v>
      </c>
      <c r="DT157">
        <v>860.85</v>
      </c>
      <c r="DU157">
        <v>817.75</v>
      </c>
      <c r="DV157">
        <v>876.5</v>
      </c>
      <c r="DW157">
        <v>867.16</v>
      </c>
      <c r="DX157">
        <v>1069.71</v>
      </c>
      <c r="DY157">
        <v>784.19</v>
      </c>
      <c r="DZ157">
        <v>889.08</v>
      </c>
      <c r="EA157">
        <v>800.51</v>
      </c>
      <c r="EB157">
        <v>1006.34</v>
      </c>
      <c r="EC157">
        <v>903.06</v>
      </c>
      <c r="ED157">
        <v>787.67</v>
      </c>
      <c r="EE157">
        <v>757.74</v>
      </c>
      <c r="EF157">
        <v>809.32</v>
      </c>
      <c r="EG157">
        <v>854.03</v>
      </c>
      <c r="EH157">
        <v>862.58</v>
      </c>
      <c r="EI157">
        <v>822.79</v>
      </c>
      <c r="EJ157">
        <v>720.04</v>
      </c>
      <c r="EK157">
        <v>799.29</v>
      </c>
      <c r="EL157">
        <v>709.54</v>
      </c>
      <c r="EM157">
        <v>868.73</v>
      </c>
      <c r="EN157">
        <v>744.27</v>
      </c>
      <c r="EO157">
        <v>682.05</v>
      </c>
      <c r="EP157">
        <v>882.95</v>
      </c>
      <c r="EQ157">
        <v>786.17</v>
      </c>
      <c r="ER157">
        <v>686.62</v>
      </c>
      <c r="ES157">
        <v>799.31</v>
      </c>
      <c r="ET157">
        <v>719.97</v>
      </c>
      <c r="EU157">
        <v>695.39</v>
      </c>
      <c r="EV157">
        <v>692.68</v>
      </c>
      <c r="EW157">
        <v>758.05</v>
      </c>
      <c r="EX157">
        <v>747.55</v>
      </c>
      <c r="EY157">
        <v>814.46</v>
      </c>
      <c r="EZ157">
        <v>752.8</v>
      </c>
      <c r="FA157">
        <v>729.8</v>
      </c>
      <c r="FB157">
        <v>719.19</v>
      </c>
      <c r="FC157">
        <v>763.71</v>
      </c>
      <c r="FD157">
        <v>778.91</v>
      </c>
      <c r="FE157">
        <v>896.83</v>
      </c>
      <c r="FF157">
        <v>668.45</v>
      </c>
      <c r="FG157">
        <v>803.28</v>
      </c>
      <c r="FH157">
        <v>710.6</v>
      </c>
      <c r="FI157">
        <v>957.78</v>
      </c>
      <c r="FJ157">
        <v>780.96</v>
      </c>
      <c r="FK157">
        <v>716.71</v>
      </c>
      <c r="FL157">
        <v>1125.3399999999999</v>
      </c>
      <c r="FM157">
        <v>1041.57</v>
      </c>
      <c r="FN157">
        <v>1560.93</v>
      </c>
      <c r="FO157">
        <v>1400.57</v>
      </c>
      <c r="FP157">
        <v>959.42</v>
      </c>
      <c r="FQ157">
        <v>872.68</v>
      </c>
      <c r="FR157">
        <v>874.74</v>
      </c>
      <c r="FS157">
        <v>1110.97</v>
      </c>
      <c r="FT157">
        <v>1220.23</v>
      </c>
      <c r="FU157">
        <v>1213.8900000000001</v>
      </c>
      <c r="FV157">
        <v>1594.16</v>
      </c>
      <c r="FW157">
        <v>1556.54</v>
      </c>
      <c r="FX157">
        <v>1370.85</v>
      </c>
      <c r="FY157">
        <v>1129.68</v>
      </c>
      <c r="FZ157">
        <v>1258.6199999999999</v>
      </c>
      <c r="GA157">
        <v>1243.6199999999999</v>
      </c>
      <c r="GB157">
        <v>943.05</v>
      </c>
      <c r="GC157">
        <v>1205.72</v>
      </c>
      <c r="GD157">
        <v>1065.8900000000001</v>
      </c>
      <c r="GE157">
        <v>1082.7</v>
      </c>
      <c r="GF157">
        <v>1112.42</v>
      </c>
      <c r="GG157">
        <v>1224</v>
      </c>
      <c r="GH157">
        <v>1167.4100000000001</v>
      </c>
      <c r="GI157">
        <v>1054.75</v>
      </c>
      <c r="GJ157">
        <v>1175.8699999999999</v>
      </c>
      <c r="GK157">
        <v>1089.47</v>
      </c>
      <c r="GL157">
        <v>1489.5</v>
      </c>
      <c r="GM157">
        <v>1121.77</v>
      </c>
      <c r="GN157">
        <v>1135.18</v>
      </c>
      <c r="GO157">
        <v>1038.82</v>
      </c>
      <c r="GP157">
        <v>1146.8499999999999</v>
      </c>
      <c r="GQ157">
        <v>1272.0899999999999</v>
      </c>
      <c r="GR157">
        <v>987.25</v>
      </c>
      <c r="GS157">
        <v>0.18</v>
      </c>
      <c r="GT157">
        <v>0.04</v>
      </c>
      <c r="GU157">
        <v>-0.21</v>
      </c>
      <c r="GV157">
        <v>0.04</v>
      </c>
      <c r="GW157">
        <v>-0.2</v>
      </c>
      <c r="GX157">
        <v>0.31</v>
      </c>
      <c r="GY157">
        <v>0.1</v>
      </c>
      <c r="GZ157">
        <v>0.44</v>
      </c>
      <c r="HA157">
        <v>0.17</v>
      </c>
      <c r="HB157">
        <v>-0.05</v>
      </c>
      <c r="HC157">
        <v>0.66</v>
      </c>
      <c r="HD157">
        <v>0.46</v>
      </c>
      <c r="HE157">
        <v>-0.48</v>
      </c>
      <c r="HF157">
        <v>-0.26</v>
      </c>
      <c r="HG157">
        <v>0.23</v>
      </c>
      <c r="HH157">
        <v>0.16</v>
      </c>
      <c r="HI157">
        <v>-0.02</v>
      </c>
      <c r="HJ157">
        <v>-0.16</v>
      </c>
      <c r="HK157">
        <v>-0.4</v>
      </c>
      <c r="HL157">
        <v>-0.06</v>
      </c>
      <c r="HM157">
        <v>-0.14000000000000001</v>
      </c>
      <c r="HN157">
        <v>-0.14000000000000001</v>
      </c>
      <c r="HO157">
        <v>-7.0000000000000007E-2</v>
      </c>
      <c r="HP157">
        <v>0</v>
      </c>
      <c r="HQ157">
        <v>1.46</v>
      </c>
      <c r="HR157">
        <v>2.2999999999999998</v>
      </c>
      <c r="HS157">
        <v>0.18</v>
      </c>
      <c r="HT157">
        <v>1.44</v>
      </c>
      <c r="HU157">
        <v>0.23</v>
      </c>
      <c r="HV157">
        <v>2.37</v>
      </c>
      <c r="HW157">
        <v>0.09</v>
      </c>
      <c r="HX157">
        <v>-0.15</v>
      </c>
      <c r="HY157">
        <v>-0.44</v>
      </c>
      <c r="HZ157">
        <v>2.04</v>
      </c>
      <c r="IA157">
        <v>2.58</v>
      </c>
      <c r="IB157">
        <v>3.01</v>
      </c>
      <c r="IC157">
        <v>3.72</v>
      </c>
      <c r="ID157">
        <v>4.2699999999999996</v>
      </c>
      <c r="IE157">
        <v>1.63</v>
      </c>
      <c r="IF157">
        <v>1.27</v>
      </c>
      <c r="IG157">
        <v>3.57</v>
      </c>
      <c r="IH157">
        <v>2.95</v>
      </c>
      <c r="II157">
        <v>2.04</v>
      </c>
      <c r="IJ157">
        <v>3.85</v>
      </c>
      <c r="IK157">
        <v>1.1499999999999999</v>
      </c>
      <c r="IL157">
        <v>2.4900000000000002</v>
      </c>
      <c r="IM157">
        <v>2.4</v>
      </c>
      <c r="IN157">
        <v>3.67</v>
      </c>
      <c r="IO157">
        <v>2.42</v>
      </c>
      <c r="IP157">
        <v>1.6</v>
      </c>
      <c r="IQ157">
        <v>3.46</v>
      </c>
      <c r="IR157">
        <v>0.27</v>
      </c>
      <c r="IS157">
        <v>1.48</v>
      </c>
      <c r="IT157">
        <v>0.43</v>
      </c>
      <c r="IU157">
        <v>2.34</v>
      </c>
      <c r="IV157">
        <v>2.77</v>
      </c>
      <c r="IW157">
        <v>1.45</v>
      </c>
      <c r="IX157">
        <v>4.0199999999999996</v>
      </c>
      <c r="IY157">
        <v>4.53</v>
      </c>
      <c r="IZ157">
        <v>3.6</v>
      </c>
      <c r="JA157">
        <v>3.61</v>
      </c>
      <c r="JB157">
        <v>1.0900000000000001</v>
      </c>
      <c r="JC157">
        <v>1.68</v>
      </c>
      <c r="JD157">
        <v>-0.36</v>
      </c>
      <c r="JE157">
        <v>2.16</v>
      </c>
      <c r="JF157">
        <v>1.3</v>
      </c>
      <c r="JG157">
        <v>3.11</v>
      </c>
      <c r="JH157">
        <v>5.85</v>
      </c>
      <c r="JI157">
        <v>4.51</v>
      </c>
      <c r="JJ157">
        <v>5.05</v>
      </c>
      <c r="JK157">
        <v>7.49</v>
      </c>
      <c r="JL157">
        <v>6.98</v>
      </c>
      <c r="JM157">
        <v>5.58</v>
      </c>
      <c r="JN157">
        <v>5.6</v>
      </c>
      <c r="JO157">
        <v>3.91</v>
      </c>
      <c r="JP157">
        <v>2.73</v>
      </c>
      <c r="JQ157">
        <v>4.6900000000000004</v>
      </c>
      <c r="JR157">
        <v>4.51</v>
      </c>
      <c r="JS157">
        <v>3.46</v>
      </c>
      <c r="JT157">
        <v>3.87</v>
      </c>
      <c r="JU157">
        <v>5.49</v>
      </c>
      <c r="JV157">
        <v>3.61</v>
      </c>
      <c r="JW157">
        <v>4.79</v>
      </c>
      <c r="JX157">
        <v>5.01</v>
      </c>
      <c r="JY157">
        <v>-0.89</v>
      </c>
      <c r="JZ157">
        <v>1.62</v>
      </c>
      <c r="KA157">
        <v>0.13</v>
      </c>
      <c r="KB157">
        <v>1.98</v>
      </c>
      <c r="KC157">
        <v>2.94</v>
      </c>
      <c r="KD157">
        <v>1.87</v>
      </c>
      <c r="KE157">
        <v>5.98</v>
      </c>
      <c r="KF157">
        <v>5.32</v>
      </c>
      <c r="KG157">
        <v>7.97</v>
      </c>
      <c r="KH157">
        <v>5</v>
      </c>
      <c r="KI157">
        <v>3.91</v>
      </c>
      <c r="KJ157">
        <v>2.36</v>
      </c>
      <c r="KK157">
        <v>5.48</v>
      </c>
      <c r="KL157">
        <v>2.63</v>
      </c>
      <c r="KM157">
        <v>4.6500000000000004</v>
      </c>
    </row>
    <row r="158" spans="1:299" x14ac:dyDescent="0.25">
      <c r="A158">
        <v>156</v>
      </c>
      <c r="B158" s="1">
        <v>45170</v>
      </c>
      <c r="C158">
        <v>1713.87</v>
      </c>
      <c r="D158">
        <v>1750.02</v>
      </c>
      <c r="E158">
        <v>1813.7</v>
      </c>
      <c r="F158">
        <v>1872.14</v>
      </c>
      <c r="G158">
        <v>1779.03</v>
      </c>
      <c r="H158">
        <v>1823.16</v>
      </c>
      <c r="I158">
        <v>1701.83</v>
      </c>
      <c r="J158">
        <v>1675.58</v>
      </c>
      <c r="K158">
        <v>1792.84</v>
      </c>
      <c r="L158">
        <v>1590.83</v>
      </c>
      <c r="M158">
        <v>1633.79</v>
      </c>
      <c r="N158">
        <v>1567.78</v>
      </c>
      <c r="O158">
        <v>1579.77</v>
      </c>
      <c r="P158">
        <v>1580.87</v>
      </c>
      <c r="Q158">
        <v>1651.48</v>
      </c>
      <c r="R158">
        <v>1578.75</v>
      </c>
      <c r="S158">
        <v>1557.17</v>
      </c>
      <c r="T158">
        <v>1522.85</v>
      </c>
      <c r="U158">
        <v>1587.21</v>
      </c>
      <c r="V158">
        <v>1760.23</v>
      </c>
      <c r="W158">
        <v>1612.18</v>
      </c>
      <c r="X158">
        <v>1578.2</v>
      </c>
      <c r="Y158">
        <v>1892.67</v>
      </c>
      <c r="Z158">
        <v>1810.91</v>
      </c>
      <c r="AA158">
        <v>1833.64</v>
      </c>
      <c r="AB158">
        <v>1813.88</v>
      </c>
      <c r="AC158">
        <v>1976.94</v>
      </c>
      <c r="AD158">
        <v>1728.72</v>
      </c>
      <c r="AE158">
        <v>1743.37</v>
      </c>
      <c r="AF158">
        <v>1704.73</v>
      </c>
      <c r="AG158">
        <v>1767.3</v>
      </c>
      <c r="AH158">
        <v>1708.5</v>
      </c>
      <c r="AI158">
        <v>1786.57</v>
      </c>
      <c r="AJ158">
        <v>998.17</v>
      </c>
      <c r="AK158">
        <v>1092.17</v>
      </c>
      <c r="AL158">
        <v>1130.5899999999999</v>
      </c>
      <c r="AM158">
        <v>1192.06</v>
      </c>
      <c r="AN158">
        <v>1096.2</v>
      </c>
      <c r="AO158">
        <v>1096.3499999999999</v>
      </c>
      <c r="AP158">
        <v>1073.0999999999999</v>
      </c>
      <c r="AQ158">
        <v>1034.19</v>
      </c>
      <c r="AR158">
        <v>1114.57</v>
      </c>
      <c r="AS158">
        <v>962.32</v>
      </c>
      <c r="AT158">
        <v>989.87</v>
      </c>
      <c r="AU158">
        <v>976.91</v>
      </c>
      <c r="AV158">
        <v>974.4</v>
      </c>
      <c r="AW158">
        <v>973.72</v>
      </c>
      <c r="AX158">
        <v>1006.82</v>
      </c>
      <c r="AY158">
        <v>956.1</v>
      </c>
      <c r="AZ158">
        <v>946.24</v>
      </c>
      <c r="BA158">
        <v>933.02</v>
      </c>
      <c r="BB158">
        <v>935</v>
      </c>
      <c r="BC158">
        <v>980.94</v>
      </c>
      <c r="BD158">
        <v>965.74</v>
      </c>
      <c r="BE158">
        <v>943.46</v>
      </c>
      <c r="BF158">
        <v>1020.09</v>
      </c>
      <c r="BG158">
        <v>977.51</v>
      </c>
      <c r="BH158">
        <v>1029.81</v>
      </c>
      <c r="BI158">
        <v>996.32</v>
      </c>
      <c r="BJ158">
        <v>1081.74</v>
      </c>
      <c r="BK158">
        <v>1036.01</v>
      </c>
      <c r="BL158">
        <v>1056.24</v>
      </c>
      <c r="BM158">
        <v>1032.02</v>
      </c>
      <c r="BN158">
        <v>1098.31</v>
      </c>
      <c r="BO158">
        <v>1008.23</v>
      </c>
      <c r="BP158">
        <v>1083.6300000000001</v>
      </c>
      <c r="BQ158">
        <v>715.7</v>
      </c>
      <c r="BR158">
        <v>657.85</v>
      </c>
      <c r="BS158">
        <v>683.11</v>
      </c>
      <c r="BT158">
        <v>680.08</v>
      </c>
      <c r="BU158">
        <v>682.83</v>
      </c>
      <c r="BV158">
        <v>726.81</v>
      </c>
      <c r="BW158">
        <v>628.73</v>
      </c>
      <c r="BX158">
        <v>641.39</v>
      </c>
      <c r="BY158">
        <v>678.27</v>
      </c>
      <c r="BZ158">
        <v>628.51</v>
      </c>
      <c r="CA158">
        <v>643.91999999999996</v>
      </c>
      <c r="CB158">
        <v>590.87</v>
      </c>
      <c r="CC158">
        <v>605.37</v>
      </c>
      <c r="CD158">
        <v>607.15</v>
      </c>
      <c r="CE158">
        <v>644.66</v>
      </c>
      <c r="CF158">
        <v>622.65</v>
      </c>
      <c r="CG158">
        <v>610.92999999999995</v>
      </c>
      <c r="CH158">
        <v>589.83000000000004</v>
      </c>
      <c r="CI158">
        <v>652.21</v>
      </c>
      <c r="CJ158">
        <v>779.29</v>
      </c>
      <c r="CK158">
        <v>646.44000000000005</v>
      </c>
      <c r="CL158">
        <v>634.74</v>
      </c>
      <c r="CM158">
        <v>872.58</v>
      </c>
      <c r="CN158">
        <v>833.4</v>
      </c>
      <c r="CO158">
        <v>803.83</v>
      </c>
      <c r="CP158">
        <v>817.56</v>
      </c>
      <c r="CQ158">
        <v>895.2</v>
      </c>
      <c r="CR158">
        <v>692.71</v>
      </c>
      <c r="CS158">
        <v>687.13</v>
      </c>
      <c r="CT158">
        <v>672.71</v>
      </c>
      <c r="CU158">
        <v>668.99</v>
      </c>
      <c r="CV158">
        <v>700.27</v>
      </c>
      <c r="CW158">
        <v>702.94</v>
      </c>
      <c r="CX158">
        <v>857.9</v>
      </c>
      <c r="CY158">
        <v>872</v>
      </c>
      <c r="CZ158">
        <v>1011.42</v>
      </c>
      <c r="DA158">
        <v>993.51</v>
      </c>
      <c r="DB158">
        <v>870.88</v>
      </c>
      <c r="DC158">
        <v>757.29</v>
      </c>
      <c r="DD158">
        <v>816.01</v>
      </c>
      <c r="DE158">
        <v>813.85</v>
      </c>
      <c r="DF158">
        <v>942.58</v>
      </c>
      <c r="DG158">
        <v>859.18</v>
      </c>
      <c r="DH158">
        <v>860.9</v>
      </c>
      <c r="DI158">
        <v>1041.96</v>
      </c>
      <c r="DJ158">
        <v>912.62</v>
      </c>
      <c r="DK158">
        <v>796.84</v>
      </c>
      <c r="DL158">
        <v>913.13</v>
      </c>
      <c r="DM158">
        <v>844.04</v>
      </c>
      <c r="DN158">
        <v>777.89</v>
      </c>
      <c r="DO158">
        <v>809.13</v>
      </c>
      <c r="DP158">
        <v>840.27</v>
      </c>
      <c r="DQ158">
        <v>842.58</v>
      </c>
      <c r="DR158">
        <v>887.15</v>
      </c>
      <c r="DS158">
        <v>875.48</v>
      </c>
      <c r="DT158">
        <v>862.49</v>
      </c>
      <c r="DU158">
        <v>817.75</v>
      </c>
      <c r="DV158">
        <v>876.94</v>
      </c>
      <c r="DW158">
        <v>867.42</v>
      </c>
      <c r="DX158">
        <v>1070.46</v>
      </c>
      <c r="DY158">
        <v>784.5</v>
      </c>
      <c r="DZ158">
        <v>889.88</v>
      </c>
      <c r="EA158">
        <v>801.87</v>
      </c>
      <c r="EB158">
        <v>1008.05</v>
      </c>
      <c r="EC158">
        <v>902.43</v>
      </c>
      <c r="ED158">
        <v>788.93</v>
      </c>
      <c r="EE158">
        <v>756.07</v>
      </c>
      <c r="EF158">
        <v>807.06</v>
      </c>
      <c r="EG158">
        <v>860.78</v>
      </c>
      <c r="EH158">
        <v>866.38</v>
      </c>
      <c r="EI158">
        <v>809.38</v>
      </c>
      <c r="EJ158">
        <v>721.62</v>
      </c>
      <c r="EK158">
        <v>798.57</v>
      </c>
      <c r="EL158">
        <v>711.89</v>
      </c>
      <c r="EM158">
        <v>872.12</v>
      </c>
      <c r="EN158">
        <v>742.56</v>
      </c>
      <c r="EO158">
        <v>681.23</v>
      </c>
      <c r="EP158">
        <v>884.72</v>
      </c>
      <c r="EQ158">
        <v>784.52</v>
      </c>
      <c r="ER158">
        <v>687.65</v>
      </c>
      <c r="ES158">
        <v>800.51</v>
      </c>
      <c r="ET158">
        <v>712.77</v>
      </c>
      <c r="EU158">
        <v>700.54</v>
      </c>
      <c r="EV158">
        <v>696.77</v>
      </c>
      <c r="EW158">
        <v>755.47</v>
      </c>
      <c r="EX158">
        <v>744.41</v>
      </c>
      <c r="EY158">
        <v>811.04</v>
      </c>
      <c r="EZ158">
        <v>751.07</v>
      </c>
      <c r="FA158">
        <v>719.08</v>
      </c>
      <c r="FB158">
        <v>719.19</v>
      </c>
      <c r="FC158">
        <v>764.4</v>
      </c>
      <c r="FD158">
        <v>779.38</v>
      </c>
      <c r="FE158">
        <v>897.99</v>
      </c>
      <c r="FF158">
        <v>669.05</v>
      </c>
      <c r="FG158">
        <v>804.81</v>
      </c>
      <c r="FH158">
        <v>714.29</v>
      </c>
      <c r="FI158">
        <v>960.46</v>
      </c>
      <c r="FJ158">
        <v>780.03</v>
      </c>
      <c r="FK158">
        <v>718.58</v>
      </c>
      <c r="FL158">
        <v>1129.3900000000001</v>
      </c>
      <c r="FM158">
        <v>1060.21</v>
      </c>
      <c r="FN158">
        <v>1560.78</v>
      </c>
      <c r="FO158">
        <v>1400.57</v>
      </c>
      <c r="FP158">
        <v>1029.75</v>
      </c>
      <c r="FQ158">
        <v>887.95</v>
      </c>
      <c r="FR158">
        <v>874.74</v>
      </c>
      <c r="FS158">
        <v>1110.97</v>
      </c>
      <c r="FT158">
        <v>1218.6400000000001</v>
      </c>
      <c r="FU158">
        <v>1215.47</v>
      </c>
      <c r="FV158">
        <v>1594.16</v>
      </c>
      <c r="FW158">
        <v>1556.54</v>
      </c>
      <c r="FX158">
        <v>1370.85</v>
      </c>
      <c r="FY158">
        <v>1129.68</v>
      </c>
      <c r="FZ158">
        <v>1258.6199999999999</v>
      </c>
      <c r="GA158">
        <v>1243.6199999999999</v>
      </c>
      <c r="GB158">
        <v>975.3</v>
      </c>
      <c r="GC158">
        <v>1186.79</v>
      </c>
      <c r="GD158">
        <v>1066.0999999999999</v>
      </c>
      <c r="GE158">
        <v>1087.68</v>
      </c>
      <c r="GF158">
        <v>1112.42</v>
      </c>
      <c r="GG158">
        <v>1224</v>
      </c>
      <c r="GH158">
        <v>1193.0899999999999</v>
      </c>
      <c r="GI158">
        <v>1054.75</v>
      </c>
      <c r="GJ158">
        <v>1175.8699999999999</v>
      </c>
      <c r="GK158">
        <v>1089.47</v>
      </c>
      <c r="GL158">
        <v>1489.5</v>
      </c>
      <c r="GM158">
        <v>1121.55</v>
      </c>
      <c r="GN158">
        <v>1134.5</v>
      </c>
      <c r="GO158">
        <v>1035.08</v>
      </c>
      <c r="GP158">
        <v>1146.8499999999999</v>
      </c>
      <c r="GQ158">
        <v>1272.0899999999999</v>
      </c>
      <c r="GR158">
        <v>987.25</v>
      </c>
      <c r="GS158">
        <v>0.02</v>
      </c>
      <c r="GT158">
        <v>0.49</v>
      </c>
      <c r="GU158">
        <v>0.49</v>
      </c>
      <c r="GV158">
        <v>0.28000000000000003</v>
      </c>
      <c r="GW158">
        <v>1.63</v>
      </c>
      <c r="GX158">
        <v>0.82</v>
      </c>
      <c r="GY158">
        <v>-0.06</v>
      </c>
      <c r="GZ158">
        <v>0.2</v>
      </c>
      <c r="HA158">
        <v>0.19</v>
      </c>
      <c r="HB158">
        <v>-0.09</v>
      </c>
      <c r="HC158">
        <v>-0.08</v>
      </c>
      <c r="HD158">
        <v>0.13</v>
      </c>
      <c r="HE158">
        <v>-0.13</v>
      </c>
      <c r="HF158">
        <v>0.09</v>
      </c>
      <c r="HG158">
        <v>0.09</v>
      </c>
      <c r="HH158">
        <v>-0.61</v>
      </c>
      <c r="HI158">
        <v>1.78</v>
      </c>
      <c r="HJ158">
        <v>-0.26</v>
      </c>
      <c r="HK158">
        <v>-0.19</v>
      </c>
      <c r="HL158">
        <v>-0.03</v>
      </c>
      <c r="HM158">
        <v>-0.25</v>
      </c>
      <c r="HN158">
        <v>-0.14000000000000001</v>
      </c>
      <c r="HO158">
        <v>0.19</v>
      </c>
      <c r="HP158">
        <v>0</v>
      </c>
      <c r="HQ158">
        <v>0.05</v>
      </c>
      <c r="HR158">
        <v>0.03</v>
      </c>
      <c r="HS158">
        <v>7.0000000000000007E-2</v>
      </c>
      <c r="HT158">
        <v>0.04</v>
      </c>
      <c r="HU158">
        <v>0.09</v>
      </c>
      <c r="HV158">
        <v>0.17</v>
      </c>
      <c r="HW158">
        <v>0.17</v>
      </c>
      <c r="HX158">
        <v>-7.0000000000000007E-2</v>
      </c>
      <c r="HY158">
        <v>0.16</v>
      </c>
      <c r="HZ158">
        <v>2.06</v>
      </c>
      <c r="IA158">
        <v>3.09</v>
      </c>
      <c r="IB158">
        <v>3.51</v>
      </c>
      <c r="IC158">
        <v>4.01</v>
      </c>
      <c r="ID158">
        <v>5.97</v>
      </c>
      <c r="IE158">
        <v>2.46</v>
      </c>
      <c r="IF158">
        <v>1.21</v>
      </c>
      <c r="IG158">
        <v>3.78</v>
      </c>
      <c r="IH158">
        <v>3.15</v>
      </c>
      <c r="II158">
        <v>1.94</v>
      </c>
      <c r="IJ158">
        <v>3.77</v>
      </c>
      <c r="IK158">
        <v>1.29</v>
      </c>
      <c r="IL158">
        <v>2.35</v>
      </c>
      <c r="IM158">
        <v>2.4900000000000002</v>
      </c>
      <c r="IN158">
        <v>3.77</v>
      </c>
      <c r="IO158">
        <v>1.79</v>
      </c>
      <c r="IP158">
        <v>3.41</v>
      </c>
      <c r="IQ158">
        <v>3.19</v>
      </c>
      <c r="IR158">
        <v>0.08</v>
      </c>
      <c r="IS158">
        <v>1.45</v>
      </c>
      <c r="IT158">
        <v>0.18</v>
      </c>
      <c r="IU158">
        <v>2.2000000000000002</v>
      </c>
      <c r="IV158">
        <v>2.97</v>
      </c>
      <c r="IW158">
        <v>1.45</v>
      </c>
      <c r="IX158">
        <v>4.07</v>
      </c>
      <c r="IY158">
        <v>4.5599999999999996</v>
      </c>
      <c r="IZ158">
        <v>3.67</v>
      </c>
      <c r="JA158">
        <v>3.65</v>
      </c>
      <c r="JB158">
        <v>1.18</v>
      </c>
      <c r="JC158">
        <v>1.86</v>
      </c>
      <c r="JD158">
        <v>-0.19</v>
      </c>
      <c r="JE158">
        <v>2.09</v>
      </c>
      <c r="JF158">
        <v>1.46</v>
      </c>
      <c r="JG158">
        <v>2.68</v>
      </c>
      <c r="JH158">
        <v>5.82</v>
      </c>
      <c r="JI158">
        <v>4.3099999999999996</v>
      </c>
      <c r="JJ158">
        <v>4.1900000000000004</v>
      </c>
      <c r="JK158">
        <v>8.48</v>
      </c>
      <c r="JL158">
        <v>7.04</v>
      </c>
      <c r="JM158">
        <v>5.24</v>
      </c>
      <c r="JN158">
        <v>5.42</v>
      </c>
      <c r="JO158">
        <v>3.36</v>
      </c>
      <c r="JP158">
        <v>2.21</v>
      </c>
      <c r="JQ158">
        <v>3.88</v>
      </c>
      <c r="JR158">
        <v>4.22</v>
      </c>
      <c r="JS158">
        <v>2.42</v>
      </c>
      <c r="JT158">
        <v>3.1</v>
      </c>
      <c r="JU158">
        <v>5.0599999999999996</v>
      </c>
      <c r="JV158">
        <v>2.77</v>
      </c>
      <c r="JW158">
        <v>5.84</v>
      </c>
      <c r="JX158">
        <v>4.05</v>
      </c>
      <c r="JY158">
        <v>-1.07</v>
      </c>
      <c r="JZ158">
        <v>1.31</v>
      </c>
      <c r="KA158">
        <v>-0.49</v>
      </c>
      <c r="KB158">
        <v>1.95</v>
      </c>
      <c r="KC158">
        <v>2.9</v>
      </c>
      <c r="KD158">
        <v>1.59</v>
      </c>
      <c r="KE158">
        <v>5.03</v>
      </c>
      <c r="KF158">
        <v>5.24</v>
      </c>
      <c r="KG158">
        <v>5.0999999999999996</v>
      </c>
      <c r="KH158">
        <v>4.58</v>
      </c>
      <c r="KI158">
        <v>3.57</v>
      </c>
      <c r="KJ158">
        <v>2.17</v>
      </c>
      <c r="KK158">
        <v>4.75</v>
      </c>
      <c r="KL158">
        <v>2.44</v>
      </c>
      <c r="KM158">
        <v>4.5199999999999996</v>
      </c>
    </row>
    <row r="159" spans="1:299" x14ac:dyDescent="0.25">
      <c r="A159">
        <v>157</v>
      </c>
      <c r="B159" s="1">
        <v>45200</v>
      </c>
      <c r="C159">
        <v>1716.3</v>
      </c>
      <c r="D159">
        <v>1763.67</v>
      </c>
      <c r="E159">
        <v>1817.01</v>
      </c>
      <c r="F159">
        <v>1874.01</v>
      </c>
      <c r="G159">
        <v>1780.89</v>
      </c>
      <c r="H159">
        <v>1844.61</v>
      </c>
      <c r="I159">
        <v>1725.03</v>
      </c>
      <c r="J159">
        <v>1689.87</v>
      </c>
      <c r="K159">
        <v>1803.98</v>
      </c>
      <c r="L159">
        <v>1593.63</v>
      </c>
      <c r="M159">
        <v>1636.27</v>
      </c>
      <c r="N159">
        <v>1570.41</v>
      </c>
      <c r="O159">
        <v>1578.86</v>
      </c>
      <c r="P159">
        <v>1606.23</v>
      </c>
      <c r="Q159">
        <v>1649.44</v>
      </c>
      <c r="R159">
        <v>1576.12</v>
      </c>
      <c r="S159">
        <v>1562.13</v>
      </c>
      <c r="T159">
        <v>1520.65</v>
      </c>
      <c r="U159">
        <v>1592.69</v>
      </c>
      <c r="V159">
        <v>1760.7</v>
      </c>
      <c r="W159">
        <v>1606.01</v>
      </c>
      <c r="X159">
        <v>1580.35</v>
      </c>
      <c r="Y159">
        <v>1896.88</v>
      </c>
      <c r="Z159">
        <v>1813.74</v>
      </c>
      <c r="AA159">
        <v>1835.7</v>
      </c>
      <c r="AB159">
        <v>1816.19</v>
      </c>
      <c r="AC159">
        <v>1979.06</v>
      </c>
      <c r="AD159">
        <v>1730.29</v>
      </c>
      <c r="AE159">
        <v>1742.32</v>
      </c>
      <c r="AF159">
        <v>1700.68</v>
      </c>
      <c r="AG159">
        <v>1766.05</v>
      </c>
      <c r="AH159">
        <v>1707.39</v>
      </c>
      <c r="AI159">
        <v>1787.93</v>
      </c>
      <c r="AJ159">
        <v>998.35</v>
      </c>
      <c r="AK159">
        <v>1093.1600000000001</v>
      </c>
      <c r="AL159">
        <v>1130.01</v>
      </c>
      <c r="AM159">
        <v>1193.93</v>
      </c>
      <c r="AN159">
        <v>1094.78</v>
      </c>
      <c r="AO159">
        <v>1097.57</v>
      </c>
      <c r="AP159">
        <v>1071.58</v>
      </c>
      <c r="AQ159">
        <v>1048.48</v>
      </c>
      <c r="AR159">
        <v>1125.71</v>
      </c>
      <c r="AS159">
        <v>963.46</v>
      </c>
      <c r="AT159">
        <v>992.34</v>
      </c>
      <c r="AU159">
        <v>979.53</v>
      </c>
      <c r="AV159">
        <v>973.46</v>
      </c>
      <c r="AW159">
        <v>976.83</v>
      </c>
      <c r="AX159">
        <v>1004.78</v>
      </c>
      <c r="AY159">
        <v>953.42</v>
      </c>
      <c r="AZ159">
        <v>951.31</v>
      </c>
      <c r="BA159">
        <v>932.37</v>
      </c>
      <c r="BB159">
        <v>938.69</v>
      </c>
      <c r="BC159">
        <v>979.99</v>
      </c>
      <c r="BD159">
        <v>959.53</v>
      </c>
      <c r="BE159">
        <v>945.61</v>
      </c>
      <c r="BF159">
        <v>1017.72</v>
      </c>
      <c r="BG159">
        <v>980.02</v>
      </c>
      <c r="BH159">
        <v>1031.83</v>
      </c>
      <c r="BI159">
        <v>998.6</v>
      </c>
      <c r="BJ159">
        <v>1083.81</v>
      </c>
      <c r="BK159">
        <v>1037.51</v>
      </c>
      <c r="BL159">
        <v>1054.52</v>
      </c>
      <c r="BM159">
        <v>1027.96</v>
      </c>
      <c r="BN159">
        <v>1097.06</v>
      </c>
      <c r="BO159">
        <v>1007.09</v>
      </c>
      <c r="BP159">
        <v>1082.07</v>
      </c>
      <c r="BQ159">
        <v>717.95</v>
      </c>
      <c r="BR159">
        <v>670.51</v>
      </c>
      <c r="BS159">
        <v>687</v>
      </c>
      <c r="BT159">
        <v>680.08</v>
      </c>
      <c r="BU159">
        <v>686.11</v>
      </c>
      <c r="BV159">
        <v>747.04</v>
      </c>
      <c r="BW159">
        <v>653.45000000000005</v>
      </c>
      <c r="BX159">
        <v>641.39</v>
      </c>
      <c r="BY159">
        <v>678.27</v>
      </c>
      <c r="BZ159">
        <v>630.16999999999996</v>
      </c>
      <c r="CA159">
        <v>643.92999999999995</v>
      </c>
      <c r="CB159">
        <v>590.88</v>
      </c>
      <c r="CC159">
        <v>605.4</v>
      </c>
      <c r="CD159">
        <v>629.4</v>
      </c>
      <c r="CE159">
        <v>644.66</v>
      </c>
      <c r="CF159">
        <v>622.70000000000005</v>
      </c>
      <c r="CG159">
        <v>610.82000000000005</v>
      </c>
      <c r="CH159">
        <v>588.28</v>
      </c>
      <c r="CI159">
        <v>654</v>
      </c>
      <c r="CJ159">
        <v>780.71</v>
      </c>
      <c r="CK159">
        <v>646.48</v>
      </c>
      <c r="CL159">
        <v>634.74</v>
      </c>
      <c r="CM159">
        <v>879.16</v>
      </c>
      <c r="CN159">
        <v>833.72</v>
      </c>
      <c r="CO159">
        <v>803.87</v>
      </c>
      <c r="CP159">
        <v>817.59</v>
      </c>
      <c r="CQ159">
        <v>895.25</v>
      </c>
      <c r="CR159">
        <v>692.78</v>
      </c>
      <c r="CS159">
        <v>687.8</v>
      </c>
      <c r="CT159">
        <v>672.72</v>
      </c>
      <c r="CU159">
        <v>668.99</v>
      </c>
      <c r="CV159">
        <v>700.3</v>
      </c>
      <c r="CW159">
        <v>705.86</v>
      </c>
      <c r="CX159">
        <v>859.1</v>
      </c>
      <c r="CY159">
        <v>878.8</v>
      </c>
      <c r="CZ159">
        <v>1013.24</v>
      </c>
      <c r="DA159">
        <v>994.51</v>
      </c>
      <c r="DB159">
        <v>871.75</v>
      </c>
      <c r="DC159">
        <v>766.23</v>
      </c>
      <c r="DD159">
        <v>827.1</v>
      </c>
      <c r="DE159">
        <v>820.77</v>
      </c>
      <c r="DF159">
        <v>948.42</v>
      </c>
      <c r="DG159">
        <v>860.72</v>
      </c>
      <c r="DH159">
        <v>862.19</v>
      </c>
      <c r="DI159">
        <v>1043.73</v>
      </c>
      <c r="DJ159">
        <v>912.07</v>
      </c>
      <c r="DK159">
        <v>809.59</v>
      </c>
      <c r="DL159">
        <v>912.03</v>
      </c>
      <c r="DM159">
        <v>842.61</v>
      </c>
      <c r="DN159">
        <v>780.37</v>
      </c>
      <c r="DO159">
        <v>808</v>
      </c>
      <c r="DP159">
        <v>843.21</v>
      </c>
      <c r="DQ159">
        <v>842.83</v>
      </c>
      <c r="DR159">
        <v>883.78</v>
      </c>
      <c r="DS159">
        <v>876.7</v>
      </c>
      <c r="DT159">
        <v>864.39</v>
      </c>
      <c r="DU159">
        <v>819.06</v>
      </c>
      <c r="DV159">
        <v>877.9</v>
      </c>
      <c r="DW159">
        <v>868.55</v>
      </c>
      <c r="DX159">
        <v>1071.6300000000001</v>
      </c>
      <c r="DY159">
        <v>785.21</v>
      </c>
      <c r="DZ159">
        <v>889.35</v>
      </c>
      <c r="EA159">
        <v>799.95</v>
      </c>
      <c r="EB159">
        <v>1007.34</v>
      </c>
      <c r="EC159">
        <v>901.88</v>
      </c>
      <c r="ED159">
        <v>789.56</v>
      </c>
      <c r="EE159">
        <v>756.22</v>
      </c>
      <c r="EF159">
        <v>807.78</v>
      </c>
      <c r="EG159">
        <v>860.35</v>
      </c>
      <c r="EH159">
        <v>867.77</v>
      </c>
      <c r="EI159">
        <v>808.32</v>
      </c>
      <c r="EJ159">
        <v>722.42</v>
      </c>
      <c r="EK159">
        <v>797.46</v>
      </c>
      <c r="EL159">
        <v>721.71</v>
      </c>
      <c r="EM159">
        <v>880.84</v>
      </c>
      <c r="EN159">
        <v>743.45</v>
      </c>
      <c r="EO159">
        <v>682.93</v>
      </c>
      <c r="EP159">
        <v>887.11</v>
      </c>
      <c r="EQ159">
        <v>783.73</v>
      </c>
      <c r="ER159">
        <v>689.85</v>
      </c>
      <c r="ES159">
        <v>798.91</v>
      </c>
      <c r="ET159">
        <v>710.78</v>
      </c>
      <c r="EU159">
        <v>704.32</v>
      </c>
      <c r="EV159">
        <v>696.28</v>
      </c>
      <c r="EW159">
        <v>758.42</v>
      </c>
      <c r="EX159">
        <v>743.66</v>
      </c>
      <c r="EY159">
        <v>805.85</v>
      </c>
      <c r="EZ159">
        <v>752.79</v>
      </c>
      <c r="FA159">
        <v>717.42</v>
      </c>
      <c r="FB159">
        <v>721.06</v>
      </c>
      <c r="FC159">
        <v>765.93</v>
      </c>
      <c r="FD159">
        <v>781.17</v>
      </c>
      <c r="FE159">
        <v>899.7</v>
      </c>
      <c r="FF159">
        <v>670.06</v>
      </c>
      <c r="FG159">
        <v>803.52</v>
      </c>
      <c r="FH159">
        <v>711.51</v>
      </c>
      <c r="FI159">
        <v>959.41</v>
      </c>
      <c r="FJ159">
        <v>779.17</v>
      </c>
      <c r="FK159">
        <v>717.57</v>
      </c>
      <c r="FL159">
        <v>1132.9000000000001</v>
      </c>
      <c r="FM159">
        <v>1080.57</v>
      </c>
      <c r="FN159">
        <v>1569.67</v>
      </c>
      <c r="FO159">
        <v>1400.57</v>
      </c>
      <c r="FP159">
        <v>1034.69</v>
      </c>
      <c r="FQ159">
        <v>912.63</v>
      </c>
      <c r="FR159">
        <v>909.12</v>
      </c>
      <c r="FS159">
        <v>1110.97</v>
      </c>
      <c r="FT159">
        <v>1218.6400000000001</v>
      </c>
      <c r="FU159">
        <v>1218.6300000000001</v>
      </c>
      <c r="FV159">
        <v>1594.16</v>
      </c>
      <c r="FW159">
        <v>1556.54</v>
      </c>
      <c r="FX159">
        <v>1370.99</v>
      </c>
      <c r="FY159">
        <v>1171.03</v>
      </c>
      <c r="FZ159">
        <v>1258.6199999999999</v>
      </c>
      <c r="GA159">
        <v>1243.75</v>
      </c>
      <c r="GB159">
        <v>975.11</v>
      </c>
      <c r="GC159">
        <v>1183.71</v>
      </c>
      <c r="GD159">
        <v>1069.0899999999999</v>
      </c>
      <c r="GE159">
        <v>1089.6400000000001</v>
      </c>
      <c r="GF159">
        <v>1112.54</v>
      </c>
      <c r="GG159">
        <v>1224</v>
      </c>
      <c r="GH159">
        <v>1202.04</v>
      </c>
      <c r="GI159">
        <v>1055.17</v>
      </c>
      <c r="GJ159">
        <v>1175.8699999999999</v>
      </c>
      <c r="GK159">
        <v>1089.47</v>
      </c>
      <c r="GL159">
        <v>1489.65</v>
      </c>
      <c r="GM159">
        <v>1121.6600000000001</v>
      </c>
      <c r="GN159">
        <v>1135.6300000000001</v>
      </c>
      <c r="GO159">
        <v>1035.08</v>
      </c>
      <c r="GP159">
        <v>1146.8499999999999</v>
      </c>
      <c r="GQ159">
        <v>1272.0899999999999</v>
      </c>
      <c r="GR159">
        <v>991.4</v>
      </c>
      <c r="GS159">
        <v>0.14000000000000001</v>
      </c>
      <c r="GT159">
        <v>0.78</v>
      </c>
      <c r="GU159">
        <v>0.18</v>
      </c>
      <c r="GV159">
        <v>0.1</v>
      </c>
      <c r="GW159">
        <v>0.1</v>
      </c>
      <c r="GX159">
        <v>1.18</v>
      </c>
      <c r="GY159">
        <v>1.36</v>
      </c>
      <c r="GZ159">
        <v>0.85</v>
      </c>
      <c r="HA159">
        <v>0.62</v>
      </c>
      <c r="HB159">
        <v>0.18</v>
      </c>
      <c r="HC159">
        <v>0.15</v>
      </c>
      <c r="HD159">
        <v>0.17</v>
      </c>
      <c r="HE159">
        <v>-0.06</v>
      </c>
      <c r="HF159">
        <v>1.6</v>
      </c>
      <c r="HG159">
        <v>-0.12</v>
      </c>
      <c r="HH159">
        <v>-0.17</v>
      </c>
      <c r="HI159">
        <v>0.32</v>
      </c>
      <c r="HJ159">
        <v>-0.14000000000000001</v>
      </c>
      <c r="HK159">
        <v>0.35</v>
      </c>
      <c r="HL159">
        <v>0.03</v>
      </c>
      <c r="HM159">
        <v>-0.38</v>
      </c>
      <c r="HN159">
        <v>0.14000000000000001</v>
      </c>
      <c r="HO159">
        <v>0.22</v>
      </c>
      <c r="HP159">
        <v>0.16</v>
      </c>
      <c r="HQ159">
        <v>0.11</v>
      </c>
      <c r="HR159">
        <v>0.13</v>
      </c>
      <c r="HS159">
        <v>0.11</v>
      </c>
      <c r="HT159">
        <v>0.09</v>
      </c>
      <c r="HU159">
        <v>-0.06</v>
      </c>
      <c r="HV159">
        <v>-0.24</v>
      </c>
      <c r="HW159">
        <v>-7.0000000000000007E-2</v>
      </c>
      <c r="HX159">
        <v>-0.06</v>
      </c>
      <c r="HY159">
        <v>0.08</v>
      </c>
      <c r="HZ159">
        <v>2.2000000000000002</v>
      </c>
      <c r="IA159">
        <v>3.89</v>
      </c>
      <c r="IB159">
        <v>3.7</v>
      </c>
      <c r="IC159">
        <v>4.1100000000000003</v>
      </c>
      <c r="ID159">
        <v>6.07</v>
      </c>
      <c r="IE159">
        <v>3.67</v>
      </c>
      <c r="IF159">
        <v>2.59</v>
      </c>
      <c r="IG159">
        <v>4.66</v>
      </c>
      <c r="IH159">
        <v>3.79</v>
      </c>
      <c r="II159">
        <v>2.13</v>
      </c>
      <c r="IJ159">
        <v>3.92</v>
      </c>
      <c r="IK159">
        <v>1.46</v>
      </c>
      <c r="IL159">
        <v>2.29</v>
      </c>
      <c r="IM159">
        <v>4.13</v>
      </c>
      <c r="IN159">
        <v>3.64</v>
      </c>
      <c r="IO159">
        <v>1.62</v>
      </c>
      <c r="IP159">
        <v>3.74</v>
      </c>
      <c r="IQ159">
        <v>3.04</v>
      </c>
      <c r="IR159">
        <v>0.43</v>
      </c>
      <c r="IS159">
        <v>1.48</v>
      </c>
      <c r="IT159">
        <v>-0.2</v>
      </c>
      <c r="IU159">
        <v>2.34</v>
      </c>
      <c r="IV159">
        <v>3.19</v>
      </c>
      <c r="IW159">
        <v>1.61</v>
      </c>
      <c r="IX159">
        <v>4.1900000000000004</v>
      </c>
      <c r="IY159">
        <v>4.7</v>
      </c>
      <c r="IZ159">
        <v>3.79</v>
      </c>
      <c r="JA159">
        <v>3.74</v>
      </c>
      <c r="JB159">
        <v>1.1200000000000001</v>
      </c>
      <c r="JC159">
        <v>1.61</v>
      </c>
      <c r="JD159">
        <v>-0.26</v>
      </c>
      <c r="JE159">
        <v>2.0299999999999998</v>
      </c>
      <c r="JF159">
        <v>1.55</v>
      </c>
      <c r="JG159">
        <v>2.44</v>
      </c>
      <c r="JH159">
        <v>5.1100000000000003</v>
      </c>
      <c r="JI159">
        <v>4.2300000000000004</v>
      </c>
      <c r="JJ159">
        <v>4.1100000000000003</v>
      </c>
      <c r="JK159">
        <v>7.89</v>
      </c>
      <c r="JL159">
        <v>4.5</v>
      </c>
      <c r="JM159">
        <v>4.0199999999999996</v>
      </c>
      <c r="JN159">
        <v>5.99</v>
      </c>
      <c r="JO159">
        <v>3.91</v>
      </c>
      <c r="JP159">
        <v>2.14</v>
      </c>
      <c r="JQ159">
        <v>4.07</v>
      </c>
      <c r="JR159">
        <v>3.91</v>
      </c>
      <c r="JS159">
        <v>2.44</v>
      </c>
      <c r="JT159">
        <v>4.6900000000000004</v>
      </c>
      <c r="JU159">
        <v>4.1500000000000004</v>
      </c>
      <c r="JV159">
        <v>2.16</v>
      </c>
      <c r="JW159">
        <v>3.45</v>
      </c>
      <c r="JX159">
        <v>3.31</v>
      </c>
      <c r="JY159">
        <v>-0.62</v>
      </c>
      <c r="JZ159">
        <v>1.37</v>
      </c>
      <c r="KA159">
        <v>-0.77</v>
      </c>
      <c r="KB159">
        <v>2.0699999999999998</v>
      </c>
      <c r="KC159">
        <v>3.05</v>
      </c>
      <c r="KD159">
        <v>1.8</v>
      </c>
      <c r="KE159">
        <v>4.87</v>
      </c>
      <c r="KF159">
        <v>5.27</v>
      </c>
      <c r="KG159">
        <v>4.8099999999999996</v>
      </c>
      <c r="KH159">
        <v>4.24</v>
      </c>
      <c r="KI159">
        <v>1.88</v>
      </c>
      <c r="KJ159">
        <v>1.95</v>
      </c>
      <c r="KK159">
        <v>-0.2</v>
      </c>
      <c r="KL159">
        <v>2.29</v>
      </c>
      <c r="KM159">
        <v>4.26</v>
      </c>
    </row>
    <row r="160" spans="1:299" x14ac:dyDescent="0.25">
      <c r="A160">
        <v>158</v>
      </c>
      <c r="B160" s="1">
        <v>45231</v>
      </c>
      <c r="C160">
        <v>1717.71</v>
      </c>
      <c r="D160">
        <v>1766.89</v>
      </c>
      <c r="E160">
        <v>1818.32</v>
      </c>
      <c r="F160">
        <v>1874.62</v>
      </c>
      <c r="G160">
        <v>1786.31</v>
      </c>
      <c r="H160">
        <v>1855.63</v>
      </c>
      <c r="I160">
        <v>1726.49</v>
      </c>
      <c r="J160">
        <v>1698.3</v>
      </c>
      <c r="K160">
        <v>1805.16</v>
      </c>
      <c r="L160">
        <v>1595.83</v>
      </c>
      <c r="M160">
        <v>1648.16</v>
      </c>
      <c r="N160">
        <v>1576.18</v>
      </c>
      <c r="O160">
        <v>1578.92</v>
      </c>
      <c r="P160">
        <v>1611.76</v>
      </c>
      <c r="Q160">
        <v>1650.52</v>
      </c>
      <c r="R160">
        <v>1570.43</v>
      </c>
      <c r="S160">
        <v>1562.77</v>
      </c>
      <c r="T160">
        <v>1521.91</v>
      </c>
      <c r="U160">
        <v>1595.56</v>
      </c>
      <c r="V160">
        <v>1761.83</v>
      </c>
      <c r="W160">
        <v>1611.14</v>
      </c>
      <c r="X160">
        <v>1580.67</v>
      </c>
      <c r="Y160">
        <v>1893.94</v>
      </c>
      <c r="Z160">
        <v>1814.17</v>
      </c>
      <c r="AA160">
        <v>1838</v>
      </c>
      <c r="AB160">
        <v>1817.42</v>
      </c>
      <c r="AC160">
        <v>1984.4</v>
      </c>
      <c r="AD160">
        <v>1731.46</v>
      </c>
      <c r="AE160">
        <v>1739.31</v>
      </c>
      <c r="AF160">
        <v>1698.58</v>
      </c>
      <c r="AG160">
        <v>1759.62</v>
      </c>
      <c r="AH160">
        <v>1705.76</v>
      </c>
      <c r="AI160">
        <v>1786.94</v>
      </c>
      <c r="AJ160">
        <v>999.15</v>
      </c>
      <c r="AK160">
        <v>1094.07</v>
      </c>
      <c r="AL160">
        <v>1121.48</v>
      </c>
      <c r="AM160">
        <v>1194.54</v>
      </c>
      <c r="AN160">
        <v>1093.67</v>
      </c>
      <c r="AO160">
        <v>1106.95</v>
      </c>
      <c r="AP160">
        <v>1073.04</v>
      </c>
      <c r="AQ160">
        <v>1056.9100000000001</v>
      </c>
      <c r="AR160">
        <v>1126.8900000000001</v>
      </c>
      <c r="AS160">
        <v>964.86</v>
      </c>
      <c r="AT160">
        <v>1000.87</v>
      </c>
      <c r="AU160">
        <v>985.3</v>
      </c>
      <c r="AV160">
        <v>973.52</v>
      </c>
      <c r="AW160">
        <v>982.14</v>
      </c>
      <c r="AX160">
        <v>1005.86</v>
      </c>
      <c r="AY160">
        <v>946.56</v>
      </c>
      <c r="AZ160">
        <v>949.54</v>
      </c>
      <c r="BA160">
        <v>933.63</v>
      </c>
      <c r="BB160">
        <v>941.56</v>
      </c>
      <c r="BC160">
        <v>981.12</v>
      </c>
      <c r="BD160">
        <v>964.66</v>
      </c>
      <c r="BE160">
        <v>945.93</v>
      </c>
      <c r="BF160">
        <v>1014.78</v>
      </c>
      <c r="BG160">
        <v>980.45</v>
      </c>
      <c r="BH160">
        <v>1033.19</v>
      </c>
      <c r="BI160">
        <v>999.44</v>
      </c>
      <c r="BJ160">
        <v>1088.96</v>
      </c>
      <c r="BK160">
        <v>1036.1199999999999</v>
      </c>
      <c r="BL160">
        <v>1051.1099999999999</v>
      </c>
      <c r="BM160">
        <v>1025.8599999999999</v>
      </c>
      <c r="BN160">
        <v>1087.1300000000001</v>
      </c>
      <c r="BO160">
        <v>1005.46</v>
      </c>
      <c r="BP160">
        <v>1084</v>
      </c>
      <c r="BQ160">
        <v>718.56</v>
      </c>
      <c r="BR160">
        <v>672.82</v>
      </c>
      <c r="BS160">
        <v>696.84</v>
      </c>
      <c r="BT160">
        <v>680.08</v>
      </c>
      <c r="BU160">
        <v>692.64</v>
      </c>
      <c r="BV160">
        <v>748.68</v>
      </c>
      <c r="BW160">
        <v>653.45000000000005</v>
      </c>
      <c r="BX160">
        <v>641.39</v>
      </c>
      <c r="BY160">
        <v>678.27</v>
      </c>
      <c r="BZ160">
        <v>630.97</v>
      </c>
      <c r="CA160">
        <v>647.29</v>
      </c>
      <c r="CB160">
        <v>590.88</v>
      </c>
      <c r="CC160">
        <v>605.4</v>
      </c>
      <c r="CD160">
        <v>629.62</v>
      </c>
      <c r="CE160">
        <v>644.66</v>
      </c>
      <c r="CF160">
        <v>623.87</v>
      </c>
      <c r="CG160">
        <v>613.23</v>
      </c>
      <c r="CH160">
        <v>588.28</v>
      </c>
      <c r="CI160">
        <v>654</v>
      </c>
      <c r="CJ160">
        <v>780.71</v>
      </c>
      <c r="CK160">
        <v>646.48</v>
      </c>
      <c r="CL160">
        <v>634.74</v>
      </c>
      <c r="CM160">
        <v>879.16</v>
      </c>
      <c r="CN160">
        <v>833.72</v>
      </c>
      <c r="CO160">
        <v>804.81</v>
      </c>
      <c r="CP160">
        <v>817.98</v>
      </c>
      <c r="CQ160">
        <v>895.44</v>
      </c>
      <c r="CR160">
        <v>695.34</v>
      </c>
      <c r="CS160">
        <v>688.2</v>
      </c>
      <c r="CT160">
        <v>672.72</v>
      </c>
      <c r="CU160">
        <v>672.49</v>
      </c>
      <c r="CV160">
        <v>700.3</v>
      </c>
      <c r="CW160">
        <v>702.94</v>
      </c>
      <c r="CX160">
        <v>859.79</v>
      </c>
      <c r="CY160">
        <v>880.38</v>
      </c>
      <c r="CZ160">
        <v>1013.95</v>
      </c>
      <c r="DA160">
        <v>994.8</v>
      </c>
      <c r="DB160">
        <v>874.37</v>
      </c>
      <c r="DC160">
        <v>770.82</v>
      </c>
      <c r="DD160">
        <v>827.77</v>
      </c>
      <c r="DE160">
        <v>824.88</v>
      </c>
      <c r="DF160">
        <v>949.09</v>
      </c>
      <c r="DG160">
        <v>861.93</v>
      </c>
      <c r="DH160">
        <v>868.49</v>
      </c>
      <c r="DI160">
        <v>1047.5899999999999</v>
      </c>
      <c r="DJ160">
        <v>912.07</v>
      </c>
      <c r="DK160">
        <v>812.34</v>
      </c>
      <c r="DL160">
        <v>912.67</v>
      </c>
      <c r="DM160">
        <v>839.57</v>
      </c>
      <c r="DN160">
        <v>780.69</v>
      </c>
      <c r="DO160">
        <v>808.65</v>
      </c>
      <c r="DP160">
        <v>844.72</v>
      </c>
      <c r="DQ160">
        <v>843.34</v>
      </c>
      <c r="DR160">
        <v>886.61</v>
      </c>
      <c r="DS160">
        <v>876.88</v>
      </c>
      <c r="DT160">
        <v>863.09</v>
      </c>
      <c r="DU160">
        <v>819.22</v>
      </c>
      <c r="DV160">
        <v>879.04</v>
      </c>
      <c r="DW160">
        <v>869.16</v>
      </c>
      <c r="DX160">
        <v>1074.53</v>
      </c>
      <c r="DY160">
        <v>785.76</v>
      </c>
      <c r="DZ160">
        <v>887.84</v>
      </c>
      <c r="EA160">
        <v>798.99</v>
      </c>
      <c r="EB160">
        <v>1003.72</v>
      </c>
      <c r="EC160">
        <v>900.98</v>
      </c>
      <c r="ED160">
        <v>789.08</v>
      </c>
      <c r="EE160">
        <v>756.83</v>
      </c>
      <c r="EF160">
        <v>808.43</v>
      </c>
      <c r="EG160">
        <v>853.9</v>
      </c>
      <c r="EH160">
        <v>868.2</v>
      </c>
      <c r="EI160">
        <v>807.52</v>
      </c>
      <c r="EJ160">
        <v>728.56</v>
      </c>
      <c r="EK160">
        <v>798.57</v>
      </c>
      <c r="EL160">
        <v>727.48</v>
      </c>
      <c r="EM160">
        <v>881.72</v>
      </c>
      <c r="EN160">
        <v>744.57</v>
      </c>
      <c r="EO160">
        <v>688.81</v>
      </c>
      <c r="EP160">
        <v>892.34</v>
      </c>
      <c r="EQ160">
        <v>783.81</v>
      </c>
      <c r="ER160">
        <v>693.58</v>
      </c>
      <c r="ES160">
        <v>799.79</v>
      </c>
      <c r="ET160">
        <v>705.66</v>
      </c>
      <c r="EU160">
        <v>702.98</v>
      </c>
      <c r="EV160">
        <v>697.18</v>
      </c>
      <c r="EW160">
        <v>760.77</v>
      </c>
      <c r="EX160">
        <v>744.56</v>
      </c>
      <c r="EY160">
        <v>810.12</v>
      </c>
      <c r="EZ160">
        <v>753.02</v>
      </c>
      <c r="FA160">
        <v>715.34</v>
      </c>
      <c r="FB160">
        <v>721.35</v>
      </c>
      <c r="FC160">
        <v>766.92</v>
      </c>
      <c r="FD160">
        <v>781.79</v>
      </c>
      <c r="FE160">
        <v>904.02</v>
      </c>
      <c r="FF160">
        <v>669.19</v>
      </c>
      <c r="FG160">
        <v>800.95</v>
      </c>
      <c r="FH160">
        <v>710.08</v>
      </c>
      <c r="FI160">
        <v>950.67</v>
      </c>
      <c r="FJ160">
        <v>777.92</v>
      </c>
      <c r="FK160">
        <v>718.86</v>
      </c>
      <c r="FL160">
        <v>1133.8</v>
      </c>
      <c r="FM160">
        <v>1084.24</v>
      </c>
      <c r="FN160">
        <v>1592.12</v>
      </c>
      <c r="FO160">
        <v>1400.57</v>
      </c>
      <c r="FP160">
        <v>1044.52</v>
      </c>
      <c r="FQ160">
        <v>914.64</v>
      </c>
      <c r="FR160">
        <v>909.12</v>
      </c>
      <c r="FS160">
        <v>1110.97</v>
      </c>
      <c r="FT160">
        <v>1218.6400000000001</v>
      </c>
      <c r="FU160">
        <v>1220.22</v>
      </c>
      <c r="FV160">
        <v>1602.45</v>
      </c>
      <c r="FW160">
        <v>1556.54</v>
      </c>
      <c r="FX160">
        <v>1370.99</v>
      </c>
      <c r="FY160">
        <v>1171.3800000000001</v>
      </c>
      <c r="FZ160">
        <v>1258.6199999999999</v>
      </c>
      <c r="GA160">
        <v>1246.1099999999999</v>
      </c>
      <c r="GB160">
        <v>978.91</v>
      </c>
      <c r="GC160">
        <v>1183.71</v>
      </c>
      <c r="GD160">
        <v>1069.0899999999999</v>
      </c>
      <c r="GE160">
        <v>1089.6400000000001</v>
      </c>
      <c r="GF160">
        <v>1112.54</v>
      </c>
      <c r="GG160">
        <v>1224</v>
      </c>
      <c r="GH160">
        <v>1202.04</v>
      </c>
      <c r="GI160">
        <v>1055.17</v>
      </c>
      <c r="GJ160">
        <v>1177.29</v>
      </c>
      <c r="GK160">
        <v>1090.01</v>
      </c>
      <c r="GL160">
        <v>1489.95</v>
      </c>
      <c r="GM160">
        <v>1125.81</v>
      </c>
      <c r="GN160">
        <v>1136.31</v>
      </c>
      <c r="GO160">
        <v>1035.08</v>
      </c>
      <c r="GP160">
        <v>1152.81</v>
      </c>
      <c r="GQ160">
        <v>1272.0899999999999</v>
      </c>
      <c r="GR160">
        <v>987.33</v>
      </c>
      <c r="GS160">
        <v>0.08</v>
      </c>
      <c r="GT160">
        <v>0.18</v>
      </c>
      <c r="GU160">
        <v>7.0000000000000007E-2</v>
      </c>
      <c r="GV160">
        <v>0.03</v>
      </c>
      <c r="GW160">
        <v>0.3</v>
      </c>
      <c r="GX160">
        <v>0.6</v>
      </c>
      <c r="GY160">
        <v>0.08</v>
      </c>
      <c r="GZ160">
        <v>0.5</v>
      </c>
      <c r="HA160">
        <v>7.0000000000000007E-2</v>
      </c>
      <c r="HB160">
        <v>0.14000000000000001</v>
      </c>
      <c r="HC160">
        <v>0.73</v>
      </c>
      <c r="HD160">
        <v>0.37</v>
      </c>
      <c r="HE160">
        <v>0</v>
      </c>
      <c r="HF160">
        <v>0.34</v>
      </c>
      <c r="HG160">
        <v>7.0000000000000007E-2</v>
      </c>
      <c r="HH160">
        <v>-0.36</v>
      </c>
      <c r="HI160">
        <v>0.04</v>
      </c>
      <c r="HJ160">
        <v>0.08</v>
      </c>
      <c r="HK160">
        <v>0.18</v>
      </c>
      <c r="HL160">
        <v>0.06</v>
      </c>
      <c r="HM160">
        <v>0.32</v>
      </c>
      <c r="HN160">
        <v>0.02</v>
      </c>
      <c r="HO160">
        <v>-0.15</v>
      </c>
      <c r="HP160">
        <v>0.02</v>
      </c>
      <c r="HQ160">
        <v>0.13</v>
      </c>
      <c r="HR160">
        <v>7.0000000000000007E-2</v>
      </c>
      <c r="HS160">
        <v>0.27</v>
      </c>
      <c r="HT160">
        <v>7.0000000000000007E-2</v>
      </c>
      <c r="HU160">
        <v>-0.17</v>
      </c>
      <c r="HV160">
        <v>-0.12</v>
      </c>
      <c r="HW160">
        <v>-0.36</v>
      </c>
      <c r="HX160">
        <v>-0.1</v>
      </c>
      <c r="HY160">
        <v>-0.06</v>
      </c>
      <c r="HZ160">
        <v>2.2799999999999998</v>
      </c>
      <c r="IA160">
        <v>4.08</v>
      </c>
      <c r="IB160">
        <v>3.77</v>
      </c>
      <c r="IC160">
        <v>4.1399999999999997</v>
      </c>
      <c r="ID160">
        <v>6.39</v>
      </c>
      <c r="IE160">
        <v>4.29</v>
      </c>
      <c r="IF160">
        <v>2.67</v>
      </c>
      <c r="IG160">
        <v>5.18</v>
      </c>
      <c r="IH160">
        <v>3.86</v>
      </c>
      <c r="II160">
        <v>2.27</v>
      </c>
      <c r="IJ160">
        <v>4.68</v>
      </c>
      <c r="IK160">
        <v>1.83</v>
      </c>
      <c r="IL160">
        <v>2.29</v>
      </c>
      <c r="IM160">
        <v>4.4800000000000004</v>
      </c>
      <c r="IN160">
        <v>3.71</v>
      </c>
      <c r="IO160">
        <v>1.25</v>
      </c>
      <c r="IP160">
        <v>3.78</v>
      </c>
      <c r="IQ160">
        <v>3.13</v>
      </c>
      <c r="IR160">
        <v>0.61</v>
      </c>
      <c r="IS160">
        <v>1.54</v>
      </c>
      <c r="IT160">
        <v>0.12</v>
      </c>
      <c r="IU160">
        <v>2.36</v>
      </c>
      <c r="IV160">
        <v>3.04</v>
      </c>
      <c r="IW160">
        <v>1.63</v>
      </c>
      <c r="IX160">
        <v>4.32</v>
      </c>
      <c r="IY160">
        <v>4.7699999999999996</v>
      </c>
      <c r="IZ160">
        <v>4.07</v>
      </c>
      <c r="JA160">
        <v>3.82</v>
      </c>
      <c r="JB160">
        <v>0.95</v>
      </c>
      <c r="JC160">
        <v>1.49</v>
      </c>
      <c r="JD160">
        <v>-0.62</v>
      </c>
      <c r="JE160">
        <v>1.93</v>
      </c>
      <c r="JF160">
        <v>1.48</v>
      </c>
      <c r="JG160">
        <v>2.36</v>
      </c>
      <c r="JH160">
        <v>4.78</v>
      </c>
      <c r="JI160">
        <v>4.17</v>
      </c>
      <c r="JJ160">
        <v>3.97</v>
      </c>
      <c r="JK160">
        <v>7.54</v>
      </c>
      <c r="JL160">
        <v>4.45</v>
      </c>
      <c r="JM160">
        <v>3.39</v>
      </c>
      <c r="JN160">
        <v>6.24</v>
      </c>
      <c r="JO160">
        <v>4.16</v>
      </c>
      <c r="JP160">
        <v>2.23</v>
      </c>
      <c r="JQ160">
        <v>4.71</v>
      </c>
      <c r="JR160">
        <v>4.5199999999999996</v>
      </c>
      <c r="JS160">
        <v>2.04</v>
      </c>
      <c r="JT160">
        <v>5.1100000000000003</v>
      </c>
      <c r="JU160">
        <v>4.1900000000000004</v>
      </c>
      <c r="JV160">
        <v>1.51</v>
      </c>
      <c r="JW160">
        <v>3.73</v>
      </c>
      <c r="JX160">
        <v>3.36</v>
      </c>
      <c r="JY160">
        <v>-0.24</v>
      </c>
      <c r="JZ160">
        <v>1.45</v>
      </c>
      <c r="KA160">
        <v>-0.36</v>
      </c>
      <c r="KB160">
        <v>2.09</v>
      </c>
      <c r="KC160">
        <v>3.01</v>
      </c>
      <c r="KD160">
        <v>1.75</v>
      </c>
      <c r="KE160">
        <v>4.66</v>
      </c>
      <c r="KF160">
        <v>5.08</v>
      </c>
      <c r="KG160">
        <v>4.66</v>
      </c>
      <c r="KH160">
        <v>3.92</v>
      </c>
      <c r="KI160">
        <v>1.1599999999999999</v>
      </c>
      <c r="KJ160">
        <v>1.73</v>
      </c>
      <c r="KK160">
        <v>-0.65</v>
      </c>
      <c r="KL160">
        <v>2.0099999999999998</v>
      </c>
      <c r="KM160">
        <v>2.19</v>
      </c>
    </row>
    <row r="161" spans="1:299" x14ac:dyDescent="0.25">
      <c r="A161">
        <v>159</v>
      </c>
      <c r="B161" s="1">
        <v>45261</v>
      </c>
      <c r="C161">
        <v>1722.19</v>
      </c>
      <c r="D161">
        <v>1772.31</v>
      </c>
      <c r="E161">
        <v>1823.29</v>
      </c>
      <c r="F161">
        <v>1875.68</v>
      </c>
      <c r="G161">
        <v>1793.08</v>
      </c>
      <c r="H161">
        <v>1872.78</v>
      </c>
      <c r="I161">
        <v>1732.7</v>
      </c>
      <c r="J161">
        <v>1696.73</v>
      </c>
      <c r="K161">
        <v>1805.85</v>
      </c>
      <c r="L161">
        <v>1599.14</v>
      </c>
      <c r="M161">
        <v>1653.98</v>
      </c>
      <c r="N161">
        <v>1614.79</v>
      </c>
      <c r="O161">
        <v>1581.77</v>
      </c>
      <c r="P161">
        <v>1618.17</v>
      </c>
      <c r="Q161">
        <v>1651.47</v>
      </c>
      <c r="R161">
        <v>1569.36</v>
      </c>
      <c r="S161">
        <v>1563.47</v>
      </c>
      <c r="T161">
        <v>1529.64</v>
      </c>
      <c r="U161">
        <v>1594.19</v>
      </c>
      <c r="V161">
        <v>1764.24</v>
      </c>
      <c r="W161">
        <v>1612.01</v>
      </c>
      <c r="X161">
        <v>1578.77</v>
      </c>
      <c r="Y161">
        <v>1894.47</v>
      </c>
      <c r="Z161">
        <v>1818.57</v>
      </c>
      <c r="AA161">
        <v>1842.66</v>
      </c>
      <c r="AB161">
        <v>1824.34</v>
      </c>
      <c r="AC161">
        <v>1987.02</v>
      </c>
      <c r="AD161">
        <v>1734.32</v>
      </c>
      <c r="AE161">
        <v>1754.88</v>
      </c>
      <c r="AF161">
        <v>1701.66</v>
      </c>
      <c r="AG161">
        <v>1801.53</v>
      </c>
      <c r="AH161">
        <v>1709.09</v>
      </c>
      <c r="AI161">
        <v>1792.96</v>
      </c>
      <c r="AJ161">
        <v>1001.89</v>
      </c>
      <c r="AK161">
        <v>1099.1199999999999</v>
      </c>
      <c r="AL161">
        <v>1126.4000000000001</v>
      </c>
      <c r="AM161">
        <v>1195.5999999999999</v>
      </c>
      <c r="AN161">
        <v>1100.44</v>
      </c>
      <c r="AO161">
        <v>1121.29</v>
      </c>
      <c r="AP161">
        <v>1079.25</v>
      </c>
      <c r="AQ161">
        <v>1051.97</v>
      </c>
      <c r="AR161">
        <v>1127.58</v>
      </c>
      <c r="AS161">
        <v>966.41</v>
      </c>
      <c r="AT161">
        <v>1006.69</v>
      </c>
      <c r="AU161">
        <v>985.9</v>
      </c>
      <c r="AV161">
        <v>978.64</v>
      </c>
      <c r="AW161">
        <v>988.77</v>
      </c>
      <c r="AX161">
        <v>1004.09</v>
      </c>
      <c r="AY161">
        <v>945.49</v>
      </c>
      <c r="AZ161">
        <v>950.24</v>
      </c>
      <c r="BA161">
        <v>939.77</v>
      </c>
      <c r="BB161">
        <v>940.18</v>
      </c>
      <c r="BC161">
        <v>982.48</v>
      </c>
      <c r="BD161">
        <v>962.84</v>
      </c>
      <c r="BE161">
        <v>944.06</v>
      </c>
      <c r="BF161">
        <v>1015.31</v>
      </c>
      <c r="BG161">
        <v>984.29</v>
      </c>
      <c r="BH161">
        <v>1041.42</v>
      </c>
      <c r="BI161">
        <v>1006.35</v>
      </c>
      <c r="BJ161">
        <v>1106.46</v>
      </c>
      <c r="BK161">
        <v>1037.6300000000001</v>
      </c>
      <c r="BL161">
        <v>1053.8699999999999</v>
      </c>
      <c r="BM161">
        <v>1028.94</v>
      </c>
      <c r="BN161">
        <v>1088.8900000000001</v>
      </c>
      <c r="BO161">
        <v>1008.79</v>
      </c>
      <c r="BP161">
        <v>1087.0999999999999</v>
      </c>
      <c r="BQ161">
        <v>720.3</v>
      </c>
      <c r="BR161">
        <v>673.19</v>
      </c>
      <c r="BS161">
        <v>696.89</v>
      </c>
      <c r="BT161">
        <v>680.08</v>
      </c>
      <c r="BU161">
        <v>692.64</v>
      </c>
      <c r="BV161">
        <v>751.49</v>
      </c>
      <c r="BW161">
        <v>653.45000000000005</v>
      </c>
      <c r="BX161">
        <v>644.76</v>
      </c>
      <c r="BY161">
        <v>678.27</v>
      </c>
      <c r="BZ161">
        <v>632.73</v>
      </c>
      <c r="CA161">
        <v>647.29</v>
      </c>
      <c r="CB161">
        <v>628.89</v>
      </c>
      <c r="CC161">
        <v>603.13</v>
      </c>
      <c r="CD161">
        <v>629.4</v>
      </c>
      <c r="CE161">
        <v>647.38</v>
      </c>
      <c r="CF161">
        <v>623.87</v>
      </c>
      <c r="CG161">
        <v>613.23</v>
      </c>
      <c r="CH161">
        <v>589.87</v>
      </c>
      <c r="CI161">
        <v>654.01</v>
      </c>
      <c r="CJ161">
        <v>781.76</v>
      </c>
      <c r="CK161">
        <v>649.16999999999996</v>
      </c>
      <c r="CL161">
        <v>634.71</v>
      </c>
      <c r="CM161">
        <v>879.16</v>
      </c>
      <c r="CN161">
        <v>834.28</v>
      </c>
      <c r="CO161">
        <v>801.24</v>
      </c>
      <c r="CP161">
        <v>817.99</v>
      </c>
      <c r="CQ161">
        <v>880.56</v>
      </c>
      <c r="CR161">
        <v>696.69</v>
      </c>
      <c r="CS161">
        <v>701.01</v>
      </c>
      <c r="CT161">
        <v>672.72</v>
      </c>
      <c r="CU161">
        <v>712.64</v>
      </c>
      <c r="CV161">
        <v>700.3</v>
      </c>
      <c r="CW161">
        <v>705.86</v>
      </c>
      <c r="CX161">
        <v>862.02</v>
      </c>
      <c r="CY161">
        <v>883.11</v>
      </c>
      <c r="CZ161">
        <v>1016.69</v>
      </c>
      <c r="DA161">
        <v>995.4</v>
      </c>
      <c r="DB161">
        <v>877.69</v>
      </c>
      <c r="DC161">
        <v>777.91</v>
      </c>
      <c r="DD161">
        <v>830.75</v>
      </c>
      <c r="DE161">
        <v>824.13</v>
      </c>
      <c r="DF161">
        <v>949.47</v>
      </c>
      <c r="DG161">
        <v>863.74</v>
      </c>
      <c r="DH161">
        <v>871.53</v>
      </c>
      <c r="DI161">
        <v>1073.26</v>
      </c>
      <c r="DJ161">
        <v>913.71</v>
      </c>
      <c r="DK161">
        <v>815.59</v>
      </c>
      <c r="DL161">
        <v>913.22</v>
      </c>
      <c r="DM161">
        <v>838.98</v>
      </c>
      <c r="DN161">
        <v>781</v>
      </c>
      <c r="DO161">
        <v>812.77</v>
      </c>
      <c r="DP161">
        <v>843.96</v>
      </c>
      <c r="DQ161">
        <v>844.52</v>
      </c>
      <c r="DR161">
        <v>887.05</v>
      </c>
      <c r="DS161">
        <v>875.82</v>
      </c>
      <c r="DT161">
        <v>863.35</v>
      </c>
      <c r="DU161">
        <v>821.19</v>
      </c>
      <c r="DV161">
        <v>881.24</v>
      </c>
      <c r="DW161">
        <v>872.46</v>
      </c>
      <c r="DX161">
        <v>1075.92</v>
      </c>
      <c r="DY161">
        <v>787.09</v>
      </c>
      <c r="DZ161">
        <v>895.83</v>
      </c>
      <c r="EA161">
        <v>800.43</v>
      </c>
      <c r="EB161">
        <v>1027.6099999999999</v>
      </c>
      <c r="EC161">
        <v>902.78</v>
      </c>
      <c r="ED161">
        <v>791.77</v>
      </c>
      <c r="EE161">
        <v>758.87</v>
      </c>
      <c r="EF161">
        <v>812.15</v>
      </c>
      <c r="EG161">
        <v>857.65</v>
      </c>
      <c r="EH161">
        <v>868.98</v>
      </c>
      <c r="EI161">
        <v>812.52</v>
      </c>
      <c r="EJ161">
        <v>738.03</v>
      </c>
      <c r="EK161">
        <v>803.2</v>
      </c>
      <c r="EL161">
        <v>724.06</v>
      </c>
      <c r="EM161">
        <v>882.25</v>
      </c>
      <c r="EN161">
        <v>745.76</v>
      </c>
      <c r="EO161">
        <v>692.8</v>
      </c>
      <c r="EP161">
        <v>892.87</v>
      </c>
      <c r="EQ161">
        <v>787.96</v>
      </c>
      <c r="ER161">
        <v>698.23</v>
      </c>
      <c r="ES161">
        <v>798.35</v>
      </c>
      <c r="ET161">
        <v>704.88</v>
      </c>
      <c r="EU161">
        <v>703.48</v>
      </c>
      <c r="EV161">
        <v>701.78</v>
      </c>
      <c r="EW161">
        <v>759.63</v>
      </c>
      <c r="EX161">
        <v>745.6</v>
      </c>
      <c r="EY161">
        <v>808.58</v>
      </c>
      <c r="EZ161">
        <v>751.51</v>
      </c>
      <c r="FA161">
        <v>715.7</v>
      </c>
      <c r="FB161">
        <v>724.16</v>
      </c>
      <c r="FC161">
        <v>773.06</v>
      </c>
      <c r="FD161">
        <v>787.19</v>
      </c>
      <c r="FE161">
        <v>918.57</v>
      </c>
      <c r="FF161">
        <v>670.19</v>
      </c>
      <c r="FG161">
        <v>803.03</v>
      </c>
      <c r="FH161">
        <v>712.21</v>
      </c>
      <c r="FI161">
        <v>952.2</v>
      </c>
      <c r="FJ161">
        <v>780.49</v>
      </c>
      <c r="FK161">
        <v>720.95</v>
      </c>
      <c r="FL161">
        <v>1136.52</v>
      </c>
      <c r="FM161">
        <v>1084.78</v>
      </c>
      <c r="FN161">
        <v>1592.28</v>
      </c>
      <c r="FO161">
        <v>1400.57</v>
      </c>
      <c r="FP161">
        <v>1044.52</v>
      </c>
      <c r="FQ161">
        <v>918.12</v>
      </c>
      <c r="FR161">
        <v>909.12</v>
      </c>
      <c r="FS161">
        <v>1116.8499999999999</v>
      </c>
      <c r="FT161">
        <v>1218.6400000000001</v>
      </c>
      <c r="FU161">
        <v>1223.6300000000001</v>
      </c>
      <c r="FV161">
        <v>1602.45</v>
      </c>
      <c r="FW161">
        <v>1656.62</v>
      </c>
      <c r="FX161">
        <v>1365.78</v>
      </c>
      <c r="FY161">
        <v>1171.03</v>
      </c>
      <c r="FZ161">
        <v>1263.9000000000001</v>
      </c>
      <c r="GA161">
        <v>1246.1099999999999</v>
      </c>
      <c r="GB161">
        <v>978.91</v>
      </c>
      <c r="GC161">
        <v>1186.9000000000001</v>
      </c>
      <c r="GD161">
        <v>1069.0899999999999</v>
      </c>
      <c r="GE161">
        <v>1091.05</v>
      </c>
      <c r="GF161">
        <v>1117.21</v>
      </c>
      <c r="GG161">
        <v>1223.8800000000001</v>
      </c>
      <c r="GH161">
        <v>1202.04</v>
      </c>
      <c r="GI161">
        <v>1055.9100000000001</v>
      </c>
      <c r="GJ161">
        <v>1172.1099999999999</v>
      </c>
      <c r="GK161">
        <v>1090.01</v>
      </c>
      <c r="GL161">
        <v>1465.22</v>
      </c>
      <c r="GM161">
        <v>1127.95</v>
      </c>
      <c r="GN161">
        <v>1157.45</v>
      </c>
      <c r="GO161">
        <v>1035.08</v>
      </c>
      <c r="GP161">
        <v>1221.6400000000001</v>
      </c>
      <c r="GQ161">
        <v>1272.0899999999999</v>
      </c>
      <c r="GR161">
        <v>991.48</v>
      </c>
      <c r="GS161">
        <v>0.26</v>
      </c>
      <c r="GT161">
        <v>0.31</v>
      </c>
      <c r="GU161">
        <v>0.27</v>
      </c>
      <c r="GV161">
        <v>0.06</v>
      </c>
      <c r="GW161">
        <v>0.38</v>
      </c>
      <c r="GX161">
        <v>0.92</v>
      </c>
      <c r="GY161">
        <v>0.36</v>
      </c>
      <c r="GZ161">
        <v>-0.09</v>
      </c>
      <c r="HA161">
        <v>0.04</v>
      </c>
      <c r="HB161">
        <v>0.21</v>
      </c>
      <c r="HC161">
        <v>0.35</v>
      </c>
      <c r="HD161">
        <v>2.4500000000000002</v>
      </c>
      <c r="HE161">
        <v>0.18</v>
      </c>
      <c r="HF161">
        <v>0.4</v>
      </c>
      <c r="HG161">
        <v>0.06</v>
      </c>
      <c r="HH161">
        <v>-7.0000000000000007E-2</v>
      </c>
      <c r="HI161">
        <v>0.04</v>
      </c>
      <c r="HJ161">
        <v>0.51</v>
      </c>
      <c r="HK161">
        <v>-0.09</v>
      </c>
      <c r="HL161">
        <v>0.14000000000000001</v>
      </c>
      <c r="HM161">
        <v>0.05</v>
      </c>
      <c r="HN161">
        <v>-0.12</v>
      </c>
      <c r="HO161">
        <v>0.03</v>
      </c>
      <c r="HP161">
        <v>0.24</v>
      </c>
      <c r="HQ161">
        <v>0.25</v>
      </c>
      <c r="HR161">
        <v>0.38</v>
      </c>
      <c r="HS161">
        <v>0.13</v>
      </c>
      <c r="HT161">
        <v>0.17</v>
      </c>
      <c r="HU161">
        <v>0.9</v>
      </c>
      <c r="HV161">
        <v>0.18</v>
      </c>
      <c r="HW161">
        <v>2.38</v>
      </c>
      <c r="HX161">
        <v>0.2</v>
      </c>
      <c r="HY161">
        <v>0.34</v>
      </c>
      <c r="HZ161">
        <v>2.5499999999999998</v>
      </c>
      <c r="IA161">
        <v>4.4000000000000004</v>
      </c>
      <c r="IB161">
        <v>4.05</v>
      </c>
      <c r="IC161">
        <v>4.2</v>
      </c>
      <c r="ID161">
        <v>6.8</v>
      </c>
      <c r="IE161">
        <v>5.25</v>
      </c>
      <c r="IF161">
        <v>3.04</v>
      </c>
      <c r="IG161">
        <v>5.09</v>
      </c>
      <c r="IH161">
        <v>3.9</v>
      </c>
      <c r="II161">
        <v>2.48</v>
      </c>
      <c r="IJ161">
        <v>5.05</v>
      </c>
      <c r="IK161">
        <v>4.33</v>
      </c>
      <c r="IL161">
        <v>2.4700000000000002</v>
      </c>
      <c r="IM161">
        <v>4.9000000000000004</v>
      </c>
      <c r="IN161">
        <v>3.78</v>
      </c>
      <c r="IO161">
        <v>1.18</v>
      </c>
      <c r="IP161">
        <v>3.82</v>
      </c>
      <c r="IQ161">
        <v>3.65</v>
      </c>
      <c r="IR161">
        <v>0.52</v>
      </c>
      <c r="IS161">
        <v>1.68</v>
      </c>
      <c r="IT161">
        <v>0.17</v>
      </c>
      <c r="IU161">
        <v>2.2400000000000002</v>
      </c>
      <c r="IV161">
        <v>3.07</v>
      </c>
      <c r="IW161">
        <v>1.88</v>
      </c>
      <c r="IX161">
        <v>4.58</v>
      </c>
      <c r="IY161">
        <v>5.17</v>
      </c>
      <c r="IZ161">
        <v>4.2</v>
      </c>
      <c r="JA161">
        <v>3.99</v>
      </c>
      <c r="JB161">
        <v>1.86</v>
      </c>
      <c r="JC161">
        <v>1.67</v>
      </c>
      <c r="JD161">
        <v>1.74</v>
      </c>
      <c r="JE161">
        <v>2.13</v>
      </c>
      <c r="JF161">
        <v>1.83</v>
      </c>
      <c r="JG161">
        <v>2.5499999999999998</v>
      </c>
      <c r="JH161">
        <v>4.4000000000000004</v>
      </c>
      <c r="JI161">
        <v>4.05</v>
      </c>
      <c r="JJ161">
        <v>4.2</v>
      </c>
      <c r="JK161">
        <v>6.8</v>
      </c>
      <c r="JL161">
        <v>5.25</v>
      </c>
      <c r="JM161">
        <v>3.04</v>
      </c>
      <c r="JN161">
        <v>5.09</v>
      </c>
      <c r="JO161">
        <v>3.9</v>
      </c>
      <c r="JP161">
        <v>2.48</v>
      </c>
      <c r="JQ161">
        <v>5.05</v>
      </c>
      <c r="JR161">
        <v>4.33</v>
      </c>
      <c r="JS161">
        <v>2.4700000000000002</v>
      </c>
      <c r="JT161">
        <v>4.9000000000000004</v>
      </c>
      <c r="JU161">
        <v>3.78</v>
      </c>
      <c r="JV161">
        <v>1.18</v>
      </c>
      <c r="JW161">
        <v>3.82</v>
      </c>
      <c r="JX161">
        <v>3.65</v>
      </c>
      <c r="JY161">
        <v>0.52</v>
      </c>
      <c r="JZ161">
        <v>1.68</v>
      </c>
      <c r="KA161">
        <v>0.17</v>
      </c>
      <c r="KB161">
        <v>2.2400000000000002</v>
      </c>
      <c r="KC161">
        <v>3.07</v>
      </c>
      <c r="KD161">
        <v>1.88</v>
      </c>
      <c r="KE161">
        <v>4.58</v>
      </c>
      <c r="KF161">
        <v>5.17</v>
      </c>
      <c r="KG161">
        <v>4.2</v>
      </c>
      <c r="KH161">
        <v>3.99</v>
      </c>
      <c r="KI161">
        <v>1.86</v>
      </c>
      <c r="KJ161">
        <v>1.67</v>
      </c>
      <c r="KK161">
        <v>1.74</v>
      </c>
      <c r="KL161">
        <v>2.13</v>
      </c>
      <c r="KM161">
        <v>1.83</v>
      </c>
    </row>
    <row r="162" spans="1:299" x14ac:dyDescent="0.25">
      <c r="A162">
        <v>160</v>
      </c>
      <c r="B162" s="1">
        <v>45292</v>
      </c>
      <c r="C162">
        <v>1725.52</v>
      </c>
      <c r="D162">
        <v>1782.91</v>
      </c>
      <c r="E162">
        <v>1823.92</v>
      </c>
      <c r="F162">
        <v>1888.46</v>
      </c>
      <c r="G162">
        <v>1807.25</v>
      </c>
      <c r="H162">
        <v>1878.48</v>
      </c>
      <c r="I162">
        <v>1742.26</v>
      </c>
      <c r="J162">
        <v>1705.57</v>
      </c>
      <c r="K162">
        <v>1823</v>
      </c>
      <c r="L162">
        <v>1606.98</v>
      </c>
      <c r="M162">
        <v>1661.13</v>
      </c>
      <c r="N162">
        <v>1614.8</v>
      </c>
      <c r="O162">
        <v>1593.8</v>
      </c>
      <c r="P162">
        <v>1624.41</v>
      </c>
      <c r="Q162">
        <v>1654.28</v>
      </c>
      <c r="R162">
        <v>1570.89</v>
      </c>
      <c r="S162">
        <v>1573.18</v>
      </c>
      <c r="T162">
        <v>1542.08</v>
      </c>
      <c r="U162">
        <v>1606.04</v>
      </c>
      <c r="V162">
        <v>1763.58</v>
      </c>
      <c r="W162">
        <v>1612.58</v>
      </c>
      <c r="X162">
        <v>1578.04</v>
      </c>
      <c r="Y162">
        <v>1893.15</v>
      </c>
      <c r="Z162">
        <v>1817.44</v>
      </c>
      <c r="AA162">
        <v>1843.86</v>
      </c>
      <c r="AB162">
        <v>1826.91</v>
      </c>
      <c r="AC162">
        <v>1985.7</v>
      </c>
      <c r="AD162">
        <v>1735.61</v>
      </c>
      <c r="AE162">
        <v>1755.14</v>
      </c>
      <c r="AF162">
        <v>1702.07</v>
      </c>
      <c r="AG162">
        <v>1801.67</v>
      </c>
      <c r="AH162">
        <v>1710.25</v>
      </c>
      <c r="AI162">
        <v>1791.98</v>
      </c>
      <c r="AJ162">
        <v>1003.26</v>
      </c>
      <c r="AK162">
        <v>1109.67</v>
      </c>
      <c r="AL162">
        <v>1122.5899999999999</v>
      </c>
      <c r="AM162">
        <v>1212.8900000000001</v>
      </c>
      <c r="AN162">
        <v>1121.1400000000001</v>
      </c>
      <c r="AO162">
        <v>1123.0999999999999</v>
      </c>
      <c r="AP162">
        <v>1088.81</v>
      </c>
      <c r="AQ162">
        <v>1055.5899999999999</v>
      </c>
      <c r="AR162">
        <v>1130.53</v>
      </c>
      <c r="AS162">
        <v>969.86</v>
      </c>
      <c r="AT162">
        <v>1011.3</v>
      </c>
      <c r="AU162">
        <v>982.68</v>
      </c>
      <c r="AV162">
        <v>981.66</v>
      </c>
      <c r="AW162">
        <v>995.01</v>
      </c>
      <c r="AX162">
        <v>1006.9</v>
      </c>
      <c r="AY162">
        <v>947.02</v>
      </c>
      <c r="AZ162">
        <v>951.87</v>
      </c>
      <c r="BA162">
        <v>941.18</v>
      </c>
      <c r="BB162">
        <v>945.88</v>
      </c>
      <c r="BC162">
        <v>981.82</v>
      </c>
      <c r="BD162">
        <v>963.41</v>
      </c>
      <c r="BE162">
        <v>943.33</v>
      </c>
      <c r="BF162">
        <v>1013.99</v>
      </c>
      <c r="BG162">
        <v>983.16</v>
      </c>
      <c r="BH162">
        <v>1035.3399999999999</v>
      </c>
      <c r="BI162">
        <v>994.17</v>
      </c>
      <c r="BJ162">
        <v>1105.1400000000001</v>
      </c>
      <c r="BK162">
        <v>1037.2</v>
      </c>
      <c r="BL162">
        <v>1057.73</v>
      </c>
      <c r="BM162">
        <v>1029.3499999999999</v>
      </c>
      <c r="BN162">
        <v>1092.74</v>
      </c>
      <c r="BO162">
        <v>1015.7</v>
      </c>
      <c r="BP162">
        <v>1089.04</v>
      </c>
      <c r="BQ162">
        <v>722.26</v>
      </c>
      <c r="BR162">
        <v>673.24</v>
      </c>
      <c r="BS162">
        <v>701.33</v>
      </c>
      <c r="BT162">
        <v>675.57</v>
      </c>
      <c r="BU162">
        <v>686.11</v>
      </c>
      <c r="BV162">
        <v>755.38</v>
      </c>
      <c r="BW162">
        <v>653.45000000000005</v>
      </c>
      <c r="BX162">
        <v>649.98</v>
      </c>
      <c r="BY162">
        <v>692.47</v>
      </c>
      <c r="BZ162">
        <v>637.12</v>
      </c>
      <c r="CA162">
        <v>649.83000000000004</v>
      </c>
      <c r="CB162">
        <v>632.12</v>
      </c>
      <c r="CC162">
        <v>612.14</v>
      </c>
      <c r="CD162">
        <v>629.4</v>
      </c>
      <c r="CE162">
        <v>647.38</v>
      </c>
      <c r="CF162">
        <v>623.87</v>
      </c>
      <c r="CG162">
        <v>621.30999999999995</v>
      </c>
      <c r="CH162">
        <v>600.9</v>
      </c>
      <c r="CI162">
        <v>660.16</v>
      </c>
      <c r="CJ162">
        <v>781.76</v>
      </c>
      <c r="CK162">
        <v>649.16999999999996</v>
      </c>
      <c r="CL162">
        <v>634.71</v>
      </c>
      <c r="CM162">
        <v>879.16</v>
      </c>
      <c r="CN162">
        <v>834.28</v>
      </c>
      <c r="CO162">
        <v>808.52</v>
      </c>
      <c r="CP162">
        <v>832.74</v>
      </c>
      <c r="CQ162">
        <v>880.56</v>
      </c>
      <c r="CR162">
        <v>698.41</v>
      </c>
      <c r="CS162">
        <v>697.41</v>
      </c>
      <c r="CT162">
        <v>672.72</v>
      </c>
      <c r="CU162">
        <v>708.93</v>
      </c>
      <c r="CV162">
        <v>694.55</v>
      </c>
      <c r="CW162">
        <v>702.94</v>
      </c>
      <c r="CX162">
        <v>863.66</v>
      </c>
      <c r="CY162">
        <v>888.41</v>
      </c>
      <c r="CZ162">
        <v>1016.99</v>
      </c>
      <c r="DA162">
        <v>1002.17</v>
      </c>
      <c r="DB162">
        <v>884.62</v>
      </c>
      <c r="DC162">
        <v>780.25</v>
      </c>
      <c r="DD162">
        <v>835.32</v>
      </c>
      <c r="DE162">
        <v>828.42</v>
      </c>
      <c r="DF162">
        <v>958.49</v>
      </c>
      <c r="DG162">
        <v>867.97</v>
      </c>
      <c r="DH162">
        <v>875.28</v>
      </c>
      <c r="DI162">
        <v>1073.26</v>
      </c>
      <c r="DJ162">
        <v>920.65</v>
      </c>
      <c r="DK162">
        <v>818.77</v>
      </c>
      <c r="DL162">
        <v>914.77</v>
      </c>
      <c r="DM162">
        <v>839.82</v>
      </c>
      <c r="DN162">
        <v>785.84</v>
      </c>
      <c r="DO162">
        <v>819.36</v>
      </c>
      <c r="DP162">
        <v>850.21</v>
      </c>
      <c r="DQ162">
        <v>844.18</v>
      </c>
      <c r="DR162">
        <v>887.4</v>
      </c>
      <c r="DS162">
        <v>875.39</v>
      </c>
      <c r="DT162">
        <v>862.74</v>
      </c>
      <c r="DU162">
        <v>820.69</v>
      </c>
      <c r="DV162">
        <v>881.86</v>
      </c>
      <c r="DW162">
        <v>873.68</v>
      </c>
      <c r="DX162">
        <v>1075.17</v>
      </c>
      <c r="DY162">
        <v>787.64</v>
      </c>
      <c r="DZ162">
        <v>895.92</v>
      </c>
      <c r="EA162">
        <v>800.59</v>
      </c>
      <c r="EB162">
        <v>1027.71</v>
      </c>
      <c r="EC162">
        <v>903.42</v>
      </c>
      <c r="ED162">
        <v>791.37</v>
      </c>
      <c r="EE162">
        <v>759.93</v>
      </c>
      <c r="EF162">
        <v>819.94</v>
      </c>
      <c r="EG162">
        <v>854.74</v>
      </c>
      <c r="EH162">
        <v>881.58</v>
      </c>
      <c r="EI162">
        <v>827.8</v>
      </c>
      <c r="EJ162">
        <v>739.21</v>
      </c>
      <c r="EK162">
        <v>810.35</v>
      </c>
      <c r="EL162">
        <v>726.53</v>
      </c>
      <c r="EM162">
        <v>884.54</v>
      </c>
      <c r="EN162">
        <v>748.44</v>
      </c>
      <c r="EO162">
        <v>695.99</v>
      </c>
      <c r="EP162">
        <v>889.93</v>
      </c>
      <c r="EQ162">
        <v>790.41</v>
      </c>
      <c r="ER162">
        <v>702.62</v>
      </c>
      <c r="ES162">
        <v>800.58</v>
      </c>
      <c r="ET162">
        <v>706.01</v>
      </c>
      <c r="EU162">
        <v>704.67</v>
      </c>
      <c r="EV162">
        <v>702.84</v>
      </c>
      <c r="EW162">
        <v>764.26</v>
      </c>
      <c r="EX162">
        <v>745.08</v>
      </c>
      <c r="EY162">
        <v>809.07</v>
      </c>
      <c r="EZ162">
        <v>750.91</v>
      </c>
      <c r="FA162">
        <v>714.77</v>
      </c>
      <c r="FB162">
        <v>723.37</v>
      </c>
      <c r="FC162">
        <v>768.57</v>
      </c>
      <c r="FD162">
        <v>777.66</v>
      </c>
      <c r="FE162">
        <v>917.47</v>
      </c>
      <c r="FF162">
        <v>669.92</v>
      </c>
      <c r="FG162">
        <v>806</v>
      </c>
      <c r="FH162">
        <v>712.5</v>
      </c>
      <c r="FI162">
        <v>955.53</v>
      </c>
      <c r="FJ162">
        <v>785.8</v>
      </c>
      <c r="FK162">
        <v>722.24</v>
      </c>
      <c r="FL162">
        <v>1139.5899999999999</v>
      </c>
      <c r="FM162">
        <v>1084.8900000000001</v>
      </c>
      <c r="FN162">
        <v>1602.47</v>
      </c>
      <c r="FO162">
        <v>1391.33</v>
      </c>
      <c r="FP162">
        <v>1034.7</v>
      </c>
      <c r="FQ162">
        <v>922.89</v>
      </c>
      <c r="FR162">
        <v>909.12</v>
      </c>
      <c r="FS162">
        <v>1125.9000000000001</v>
      </c>
      <c r="FT162">
        <v>1244.1099999999999</v>
      </c>
      <c r="FU162">
        <v>1232.08</v>
      </c>
      <c r="FV162">
        <v>1608.7</v>
      </c>
      <c r="FW162">
        <v>1665.07</v>
      </c>
      <c r="FX162">
        <v>1386.13</v>
      </c>
      <c r="FY162">
        <v>1171.03</v>
      </c>
      <c r="FZ162">
        <v>1263.9000000000001</v>
      </c>
      <c r="GA162">
        <v>1246.1099999999999</v>
      </c>
      <c r="GB162">
        <v>991.83</v>
      </c>
      <c r="GC162">
        <v>1209.0999999999999</v>
      </c>
      <c r="GD162">
        <v>1079.1300000000001</v>
      </c>
      <c r="GE162">
        <v>1091.05</v>
      </c>
      <c r="GF162">
        <v>1117.21</v>
      </c>
      <c r="GG162">
        <v>1223.8800000000001</v>
      </c>
      <c r="GH162">
        <v>1202.04</v>
      </c>
      <c r="GI162">
        <v>1055.9100000000001</v>
      </c>
      <c r="GJ162">
        <v>1182.77</v>
      </c>
      <c r="GK162">
        <v>1109.6300000000001</v>
      </c>
      <c r="GL162">
        <v>1465.22</v>
      </c>
      <c r="GM162">
        <v>1130.77</v>
      </c>
      <c r="GN162">
        <v>1151.55</v>
      </c>
      <c r="GO162">
        <v>1035.08</v>
      </c>
      <c r="GP162">
        <v>1215.28</v>
      </c>
      <c r="GQ162">
        <v>1261.6600000000001</v>
      </c>
      <c r="GR162">
        <v>987.41</v>
      </c>
      <c r="GS162">
        <v>0.19</v>
      </c>
      <c r="GT162">
        <v>0.6</v>
      </c>
      <c r="GU162">
        <v>0.03</v>
      </c>
      <c r="GV162">
        <v>0.68</v>
      </c>
      <c r="GW162">
        <v>0.79</v>
      </c>
      <c r="GX162">
        <v>0.3</v>
      </c>
      <c r="GY162">
        <v>0.55000000000000004</v>
      </c>
      <c r="GZ162">
        <v>0.52</v>
      </c>
      <c r="HA162">
        <v>0.95</v>
      </c>
      <c r="HB162">
        <v>0.49</v>
      </c>
      <c r="HC162">
        <v>0.43</v>
      </c>
      <c r="HD162">
        <v>0</v>
      </c>
      <c r="HE162">
        <v>0.76</v>
      </c>
      <c r="HF162">
        <v>0.39</v>
      </c>
      <c r="HG162">
        <v>0.17</v>
      </c>
      <c r="HH162">
        <v>0.1</v>
      </c>
      <c r="HI162">
        <v>0.62</v>
      </c>
      <c r="HJ162">
        <v>0.81</v>
      </c>
      <c r="HK162">
        <v>0.74</v>
      </c>
      <c r="HL162">
        <v>-0.04</v>
      </c>
      <c r="HM162">
        <v>0.04</v>
      </c>
      <c r="HN162">
        <v>-0.05</v>
      </c>
      <c r="HO162">
        <v>-7.0000000000000007E-2</v>
      </c>
      <c r="HP162">
        <v>-0.06</v>
      </c>
      <c r="HQ162">
        <v>7.0000000000000007E-2</v>
      </c>
      <c r="HR162">
        <v>0.14000000000000001</v>
      </c>
      <c r="HS162">
        <v>-7.0000000000000007E-2</v>
      </c>
      <c r="HT162">
        <v>7.0000000000000007E-2</v>
      </c>
      <c r="HU162">
        <v>0.01</v>
      </c>
      <c r="HV162">
        <v>0.02</v>
      </c>
      <c r="HW162">
        <v>0.01</v>
      </c>
      <c r="HX162">
        <v>7.0000000000000007E-2</v>
      </c>
      <c r="HY162">
        <v>-0.05</v>
      </c>
      <c r="HZ162">
        <v>0.19</v>
      </c>
      <c r="IA162">
        <v>0.6</v>
      </c>
      <c r="IB162">
        <v>0.03</v>
      </c>
      <c r="IC162">
        <v>0.68</v>
      </c>
      <c r="ID162">
        <v>0.79</v>
      </c>
      <c r="IE162">
        <v>0.3</v>
      </c>
      <c r="IF162">
        <v>0.55000000000000004</v>
      </c>
      <c r="IG162">
        <v>0.52</v>
      </c>
      <c r="IH162">
        <v>0.95</v>
      </c>
      <c r="II162">
        <v>0.49</v>
      </c>
      <c r="IJ162">
        <v>0.43</v>
      </c>
      <c r="IK162">
        <v>0</v>
      </c>
      <c r="IL162">
        <v>0.76</v>
      </c>
      <c r="IM162">
        <v>0.39</v>
      </c>
      <c r="IN162">
        <v>0.17</v>
      </c>
      <c r="IO162">
        <v>0.1</v>
      </c>
      <c r="IP162">
        <v>0.62</v>
      </c>
      <c r="IQ162">
        <v>0.81</v>
      </c>
      <c r="IR162">
        <v>0.74</v>
      </c>
      <c r="IS162">
        <v>-0.04</v>
      </c>
      <c r="IT162">
        <v>0.04</v>
      </c>
      <c r="IU162">
        <v>-0.05</v>
      </c>
      <c r="IV162">
        <v>-7.0000000000000007E-2</v>
      </c>
      <c r="IW162">
        <v>-0.06</v>
      </c>
      <c r="IX162">
        <v>7.0000000000000007E-2</v>
      </c>
      <c r="IY162">
        <v>0.14000000000000001</v>
      </c>
      <c r="IZ162">
        <v>-7.0000000000000007E-2</v>
      </c>
      <c r="JA162">
        <v>7.0000000000000007E-2</v>
      </c>
      <c r="JB162">
        <v>0.01</v>
      </c>
      <c r="JC162">
        <v>0.02</v>
      </c>
      <c r="JD162">
        <v>0.01</v>
      </c>
      <c r="JE162">
        <v>7.0000000000000007E-2</v>
      </c>
      <c r="JF162">
        <v>-0.05</v>
      </c>
      <c r="JG162">
        <v>2.4300000000000002</v>
      </c>
      <c r="JH162">
        <v>4.29</v>
      </c>
      <c r="JI162">
        <v>3.95</v>
      </c>
      <c r="JJ162">
        <v>4.8</v>
      </c>
      <c r="JK162">
        <v>6.5</v>
      </c>
      <c r="JL162">
        <v>5.89</v>
      </c>
      <c r="JM162">
        <v>2.69</v>
      </c>
      <c r="JN162">
        <v>5.74</v>
      </c>
      <c r="JO162">
        <v>3.81</v>
      </c>
      <c r="JP162">
        <v>2.96</v>
      </c>
      <c r="JQ162">
        <v>4.8499999999999996</v>
      </c>
      <c r="JR162">
        <v>4.3</v>
      </c>
      <c r="JS162">
        <v>3.25</v>
      </c>
      <c r="JT162">
        <v>4.93</v>
      </c>
      <c r="JU162">
        <v>4.0199999999999996</v>
      </c>
      <c r="JV162">
        <v>1.37</v>
      </c>
      <c r="JW162">
        <v>4.2300000000000004</v>
      </c>
      <c r="JX162">
        <v>3.89</v>
      </c>
      <c r="JY162">
        <v>1.55</v>
      </c>
      <c r="JZ162">
        <v>1.0900000000000001</v>
      </c>
      <c r="KA162">
        <v>-1.75</v>
      </c>
      <c r="KB162">
        <v>2.83</v>
      </c>
      <c r="KC162">
        <v>2.89</v>
      </c>
      <c r="KD162">
        <v>1.8</v>
      </c>
      <c r="KE162">
        <v>4.66</v>
      </c>
      <c r="KF162">
        <v>5.22</v>
      </c>
      <c r="KG162">
        <v>4.18</v>
      </c>
      <c r="KH162">
        <v>4.1900000000000004</v>
      </c>
      <c r="KI162">
        <v>1.62</v>
      </c>
      <c r="KJ162">
        <v>1.38</v>
      </c>
      <c r="KK162">
        <v>1.77</v>
      </c>
      <c r="KL162">
        <v>1.28</v>
      </c>
      <c r="KM162">
        <v>2.09</v>
      </c>
    </row>
    <row r="163" spans="1:299" x14ac:dyDescent="0.25">
      <c r="A163">
        <v>161</v>
      </c>
      <c r="B163" s="1">
        <v>45323</v>
      </c>
      <c r="C163">
        <v>1728.11</v>
      </c>
      <c r="D163">
        <v>1785.43</v>
      </c>
      <c r="E163">
        <v>1828.23</v>
      </c>
      <c r="F163">
        <v>1892.13</v>
      </c>
      <c r="G163">
        <v>1807.6</v>
      </c>
      <c r="H163">
        <v>1885.96</v>
      </c>
      <c r="I163">
        <v>1741.89</v>
      </c>
      <c r="J163">
        <v>1715.88</v>
      </c>
      <c r="K163">
        <v>1836.18</v>
      </c>
      <c r="L163">
        <v>1609.65</v>
      </c>
      <c r="M163">
        <v>1667.23</v>
      </c>
      <c r="N163">
        <v>1622.09</v>
      </c>
      <c r="O163">
        <v>1608.44</v>
      </c>
      <c r="P163">
        <v>1632.99</v>
      </c>
      <c r="Q163">
        <v>1660.41</v>
      </c>
      <c r="R163">
        <v>1570.3</v>
      </c>
      <c r="S163">
        <v>1575.73</v>
      </c>
      <c r="T163">
        <v>1547.16</v>
      </c>
      <c r="U163">
        <v>1598.81</v>
      </c>
      <c r="V163">
        <v>1765.45</v>
      </c>
      <c r="W163">
        <v>1617.35</v>
      </c>
      <c r="X163">
        <v>1577.37</v>
      </c>
      <c r="Y163">
        <v>1899.42</v>
      </c>
      <c r="Z163">
        <v>1816.04</v>
      </c>
      <c r="AA163">
        <v>1845.73</v>
      </c>
      <c r="AB163">
        <v>1832.05</v>
      </c>
      <c r="AC163">
        <v>1983.8</v>
      </c>
      <c r="AD163">
        <v>1735.64</v>
      </c>
      <c r="AE163">
        <v>1761.49</v>
      </c>
      <c r="AF163">
        <v>1697.63</v>
      </c>
      <c r="AG163">
        <v>1815.75</v>
      </c>
      <c r="AH163">
        <v>1718.69</v>
      </c>
      <c r="AI163">
        <v>1792.46</v>
      </c>
      <c r="AJ163">
        <v>1004.92</v>
      </c>
      <c r="AK163">
        <v>1112.07</v>
      </c>
      <c r="AL163">
        <v>1126.9000000000001</v>
      </c>
      <c r="AM163">
        <v>1216.56</v>
      </c>
      <c r="AN163">
        <v>1121.49</v>
      </c>
      <c r="AO163">
        <v>1124.6199999999999</v>
      </c>
      <c r="AP163">
        <v>1088.44</v>
      </c>
      <c r="AQ163">
        <v>1067.8</v>
      </c>
      <c r="AR163">
        <v>1143.71</v>
      </c>
      <c r="AS163">
        <v>971.04</v>
      </c>
      <c r="AT163">
        <v>1017.4</v>
      </c>
      <c r="AU163">
        <v>986.74</v>
      </c>
      <c r="AV163">
        <v>994.02</v>
      </c>
      <c r="AW163">
        <v>994.47</v>
      </c>
      <c r="AX163">
        <v>1006.48</v>
      </c>
      <c r="AY163">
        <v>946.43</v>
      </c>
      <c r="AZ163">
        <v>954.42</v>
      </c>
      <c r="BA163">
        <v>946.26</v>
      </c>
      <c r="BB163">
        <v>938.65</v>
      </c>
      <c r="BC163">
        <v>984.05</v>
      </c>
      <c r="BD163">
        <v>968.18</v>
      </c>
      <c r="BE163">
        <v>942.66</v>
      </c>
      <c r="BF163">
        <v>1021.6</v>
      </c>
      <c r="BG163">
        <v>981.97</v>
      </c>
      <c r="BH163">
        <v>1033.01</v>
      </c>
      <c r="BI163">
        <v>999.31</v>
      </c>
      <c r="BJ163">
        <v>1087.3499999999999</v>
      </c>
      <c r="BK163">
        <v>1037.23</v>
      </c>
      <c r="BL163">
        <v>1063.42</v>
      </c>
      <c r="BM163">
        <v>1024.9100000000001</v>
      </c>
      <c r="BN163">
        <v>1106.82</v>
      </c>
      <c r="BO163">
        <v>1024.1400000000001</v>
      </c>
      <c r="BP163">
        <v>1086.5999999999999</v>
      </c>
      <c r="BQ163">
        <v>723.19</v>
      </c>
      <c r="BR163">
        <v>673.36</v>
      </c>
      <c r="BS163">
        <v>701.33</v>
      </c>
      <c r="BT163">
        <v>675.57</v>
      </c>
      <c r="BU163">
        <v>686.11</v>
      </c>
      <c r="BV163">
        <v>761.34</v>
      </c>
      <c r="BW163">
        <v>653.45000000000005</v>
      </c>
      <c r="BX163">
        <v>648.08000000000004</v>
      </c>
      <c r="BY163">
        <v>692.47</v>
      </c>
      <c r="BZ163">
        <v>638.61</v>
      </c>
      <c r="CA163">
        <v>649.83000000000004</v>
      </c>
      <c r="CB163">
        <v>635.35</v>
      </c>
      <c r="CC163">
        <v>614.41999999999996</v>
      </c>
      <c r="CD163">
        <v>638.52</v>
      </c>
      <c r="CE163">
        <v>653.92999999999995</v>
      </c>
      <c r="CF163">
        <v>623.87</v>
      </c>
      <c r="CG163">
        <v>621.30999999999995</v>
      </c>
      <c r="CH163">
        <v>600.9</v>
      </c>
      <c r="CI163">
        <v>660.16</v>
      </c>
      <c r="CJ163">
        <v>781.4</v>
      </c>
      <c r="CK163">
        <v>649.16999999999996</v>
      </c>
      <c r="CL163">
        <v>634.71</v>
      </c>
      <c r="CM163">
        <v>877.82</v>
      </c>
      <c r="CN163">
        <v>834.07</v>
      </c>
      <c r="CO163">
        <v>812.72</v>
      </c>
      <c r="CP163">
        <v>832.74</v>
      </c>
      <c r="CQ163">
        <v>896.45</v>
      </c>
      <c r="CR163">
        <v>698.41</v>
      </c>
      <c r="CS163">
        <v>698.07</v>
      </c>
      <c r="CT163">
        <v>672.72</v>
      </c>
      <c r="CU163">
        <v>708.93</v>
      </c>
      <c r="CV163">
        <v>694.55</v>
      </c>
      <c r="CW163">
        <v>705.86</v>
      </c>
      <c r="CX163">
        <v>864.96</v>
      </c>
      <c r="CY163">
        <v>889.65</v>
      </c>
      <c r="CZ163">
        <v>1019.43</v>
      </c>
      <c r="DA163">
        <v>1004.07</v>
      </c>
      <c r="DB163">
        <v>884.8</v>
      </c>
      <c r="DC163">
        <v>783.37</v>
      </c>
      <c r="DD163">
        <v>835.15</v>
      </c>
      <c r="DE163">
        <v>833.39</v>
      </c>
      <c r="DF163">
        <v>965.39</v>
      </c>
      <c r="DG163">
        <v>869.45</v>
      </c>
      <c r="DH163">
        <v>878.51</v>
      </c>
      <c r="DI163">
        <v>1078.0899999999999</v>
      </c>
      <c r="DJ163">
        <v>929.12</v>
      </c>
      <c r="DK163">
        <v>823.11</v>
      </c>
      <c r="DL163">
        <v>918.15</v>
      </c>
      <c r="DM163">
        <v>839.49</v>
      </c>
      <c r="DN163">
        <v>787.1</v>
      </c>
      <c r="DO163">
        <v>822.06</v>
      </c>
      <c r="DP163">
        <v>846.38</v>
      </c>
      <c r="DQ163">
        <v>845.11</v>
      </c>
      <c r="DR163">
        <v>890.07</v>
      </c>
      <c r="DS163">
        <v>875.04</v>
      </c>
      <c r="DT163">
        <v>865.59</v>
      </c>
      <c r="DU163">
        <v>820.04</v>
      </c>
      <c r="DV163">
        <v>882.74</v>
      </c>
      <c r="DW163">
        <v>876.13</v>
      </c>
      <c r="DX163">
        <v>1074.0999999999999</v>
      </c>
      <c r="DY163">
        <v>787.64</v>
      </c>
      <c r="DZ163">
        <v>899.14</v>
      </c>
      <c r="EA163">
        <v>798.51</v>
      </c>
      <c r="EB163">
        <v>1035.72</v>
      </c>
      <c r="EC163">
        <v>907.84</v>
      </c>
      <c r="ED163">
        <v>791.61</v>
      </c>
      <c r="EE163">
        <v>761.23</v>
      </c>
      <c r="EF163">
        <v>821.75</v>
      </c>
      <c r="EG163">
        <v>857.98</v>
      </c>
      <c r="EH163">
        <v>884.23</v>
      </c>
      <c r="EI163">
        <v>828.05</v>
      </c>
      <c r="EJ163">
        <v>740.24</v>
      </c>
      <c r="EK163">
        <v>810.11</v>
      </c>
      <c r="EL163">
        <v>734.95</v>
      </c>
      <c r="EM163">
        <v>894.89</v>
      </c>
      <c r="EN163">
        <v>749.34</v>
      </c>
      <c r="EO163">
        <v>700.16</v>
      </c>
      <c r="EP163">
        <v>893.58</v>
      </c>
      <c r="EQ163">
        <v>800.37</v>
      </c>
      <c r="ER163">
        <v>702.27</v>
      </c>
      <c r="ES163">
        <v>800.26</v>
      </c>
      <c r="ET163">
        <v>705.59</v>
      </c>
      <c r="EU163">
        <v>706.57</v>
      </c>
      <c r="EV163">
        <v>706.63</v>
      </c>
      <c r="EW163">
        <v>758.38</v>
      </c>
      <c r="EX163">
        <v>746.79</v>
      </c>
      <c r="EY163">
        <v>813.11</v>
      </c>
      <c r="EZ163">
        <v>750.39</v>
      </c>
      <c r="FA163">
        <v>720.13</v>
      </c>
      <c r="FB163">
        <v>722.5</v>
      </c>
      <c r="FC163">
        <v>766.81</v>
      </c>
      <c r="FD163">
        <v>781.71</v>
      </c>
      <c r="FE163">
        <v>902.7</v>
      </c>
      <c r="FF163">
        <v>669.92</v>
      </c>
      <c r="FG163">
        <v>810.36</v>
      </c>
      <c r="FH163">
        <v>709.43</v>
      </c>
      <c r="FI163">
        <v>967.86</v>
      </c>
      <c r="FJ163">
        <v>792.32</v>
      </c>
      <c r="FK163">
        <v>720.65</v>
      </c>
      <c r="FL163">
        <v>1141.07</v>
      </c>
      <c r="FM163">
        <v>1085.1099999999999</v>
      </c>
      <c r="FN163">
        <v>1602.47</v>
      </c>
      <c r="FO163">
        <v>1391.33</v>
      </c>
      <c r="FP163">
        <v>1034.7</v>
      </c>
      <c r="FQ163">
        <v>930.18</v>
      </c>
      <c r="FR163">
        <v>909.12</v>
      </c>
      <c r="FS163">
        <v>1122.6300000000001</v>
      </c>
      <c r="FT163">
        <v>1244.1099999999999</v>
      </c>
      <c r="FU163">
        <v>1234.9100000000001</v>
      </c>
      <c r="FV163">
        <v>1608.7</v>
      </c>
      <c r="FW163">
        <v>1673.56</v>
      </c>
      <c r="FX163">
        <v>1391.26</v>
      </c>
      <c r="FY163">
        <v>1188.01</v>
      </c>
      <c r="FZ163">
        <v>1276.67</v>
      </c>
      <c r="GA163">
        <v>1246.1099999999999</v>
      </c>
      <c r="GB163">
        <v>991.83</v>
      </c>
      <c r="GC163">
        <v>1209.0999999999999</v>
      </c>
      <c r="GD163">
        <v>1079.1300000000001</v>
      </c>
      <c r="GE163">
        <v>1090.51</v>
      </c>
      <c r="GF163">
        <v>1117.21</v>
      </c>
      <c r="GG163">
        <v>1223.8800000000001</v>
      </c>
      <c r="GH163">
        <v>1200.24</v>
      </c>
      <c r="GI163">
        <v>1055.5999999999999</v>
      </c>
      <c r="GJ163">
        <v>1188.92</v>
      </c>
      <c r="GK163">
        <v>1109.6300000000001</v>
      </c>
      <c r="GL163">
        <v>1491.59</v>
      </c>
      <c r="GM163">
        <v>1130.77</v>
      </c>
      <c r="GN163">
        <v>1152.58</v>
      </c>
      <c r="GO163">
        <v>1035.08</v>
      </c>
      <c r="GP163">
        <v>1215.28</v>
      </c>
      <c r="GQ163">
        <v>1261.6600000000001</v>
      </c>
      <c r="GR163">
        <v>991.56</v>
      </c>
      <c r="GS163">
        <v>0.15</v>
      </c>
      <c r="GT163">
        <v>0.14000000000000001</v>
      </c>
      <c r="GU163">
        <v>0.24</v>
      </c>
      <c r="GV163">
        <v>0.19</v>
      </c>
      <c r="GW163">
        <v>0.02</v>
      </c>
      <c r="GX163">
        <v>0.4</v>
      </c>
      <c r="GY163">
        <v>-0.02</v>
      </c>
      <c r="GZ163">
        <v>0.6</v>
      </c>
      <c r="HA163">
        <v>0.72</v>
      </c>
      <c r="HB163">
        <v>0.17</v>
      </c>
      <c r="HC163">
        <v>0.37</v>
      </c>
      <c r="HD163">
        <v>0.45</v>
      </c>
      <c r="HE163">
        <v>0.92</v>
      </c>
      <c r="HF163">
        <v>0.53</v>
      </c>
      <c r="HG163">
        <v>0.37</v>
      </c>
      <c r="HH163">
        <v>-0.04</v>
      </c>
      <c r="HI163">
        <v>0.16</v>
      </c>
      <c r="HJ163">
        <v>0.33</v>
      </c>
      <c r="HK163">
        <v>-0.45</v>
      </c>
      <c r="HL163">
        <v>0.11</v>
      </c>
      <c r="HM163">
        <v>0.3</v>
      </c>
      <c r="HN163">
        <v>-0.04</v>
      </c>
      <c r="HO163">
        <v>0.33</v>
      </c>
      <c r="HP163">
        <v>-0.08</v>
      </c>
      <c r="HQ163">
        <v>0.1</v>
      </c>
      <c r="HR163">
        <v>0.28000000000000003</v>
      </c>
      <c r="HS163">
        <v>-0.1</v>
      </c>
      <c r="HT163">
        <v>0</v>
      </c>
      <c r="HU163">
        <v>0.36</v>
      </c>
      <c r="HV163">
        <v>-0.26</v>
      </c>
      <c r="HW163">
        <v>0.78</v>
      </c>
      <c r="HX163">
        <v>0.49</v>
      </c>
      <c r="HY163">
        <v>0.03</v>
      </c>
      <c r="HZ163">
        <v>0.34</v>
      </c>
      <c r="IA163">
        <v>0.74</v>
      </c>
      <c r="IB163">
        <v>0.27</v>
      </c>
      <c r="IC163">
        <v>0.87</v>
      </c>
      <c r="ID163">
        <v>0.81</v>
      </c>
      <c r="IE163">
        <v>0.7</v>
      </c>
      <c r="IF163">
        <v>0.53</v>
      </c>
      <c r="IG163">
        <v>1.1200000000000001</v>
      </c>
      <c r="IH163">
        <v>1.68</v>
      </c>
      <c r="II163">
        <v>0.66</v>
      </c>
      <c r="IJ163">
        <v>0.8</v>
      </c>
      <c r="IK163">
        <v>0.45</v>
      </c>
      <c r="IL163">
        <v>1.69</v>
      </c>
      <c r="IM163">
        <v>0.92</v>
      </c>
      <c r="IN163">
        <v>0.54</v>
      </c>
      <c r="IO163">
        <v>0.06</v>
      </c>
      <c r="IP163">
        <v>0.78</v>
      </c>
      <c r="IQ163">
        <v>1.1399999999999999</v>
      </c>
      <c r="IR163">
        <v>0.28999999999999998</v>
      </c>
      <c r="IS163">
        <v>7.0000000000000007E-2</v>
      </c>
      <c r="IT163">
        <v>0.34</v>
      </c>
      <c r="IU163">
        <v>-0.09</v>
      </c>
      <c r="IV163">
        <v>0.26</v>
      </c>
      <c r="IW163">
        <v>-0.14000000000000001</v>
      </c>
      <c r="IX163">
        <v>0.17</v>
      </c>
      <c r="IY163">
        <v>0.42</v>
      </c>
      <c r="IZ163">
        <v>-0.17</v>
      </c>
      <c r="JA163">
        <v>7.0000000000000007E-2</v>
      </c>
      <c r="JB163">
        <v>0.37</v>
      </c>
      <c r="JC163">
        <v>-0.24</v>
      </c>
      <c r="JD163">
        <v>0.79</v>
      </c>
      <c r="JE163">
        <v>0.56000000000000005</v>
      </c>
      <c r="JF163">
        <v>-0.02</v>
      </c>
      <c r="JG163">
        <v>2.5</v>
      </c>
      <c r="JH163">
        <v>3.47</v>
      </c>
      <c r="JI163">
        <v>3.82</v>
      </c>
      <c r="JJ163">
        <v>4.18</v>
      </c>
      <c r="JK163">
        <v>4.99</v>
      </c>
      <c r="JL163">
        <v>6.23</v>
      </c>
      <c r="JM163">
        <v>1.89</v>
      </c>
      <c r="JN163">
        <v>4.25</v>
      </c>
      <c r="JO163">
        <v>4.12</v>
      </c>
      <c r="JP163">
        <v>3.07</v>
      </c>
      <c r="JQ163">
        <v>4.8099999999999996</v>
      </c>
      <c r="JR163">
        <v>4.5</v>
      </c>
      <c r="JS163">
        <v>3.81</v>
      </c>
      <c r="JT163">
        <v>5.5</v>
      </c>
      <c r="JU163">
        <v>4.4000000000000004</v>
      </c>
      <c r="JV163">
        <v>1.91</v>
      </c>
      <c r="JW163">
        <v>4.08</v>
      </c>
      <c r="JX163">
        <v>4.12</v>
      </c>
      <c r="JY163">
        <v>1.07</v>
      </c>
      <c r="JZ163">
        <v>1.34</v>
      </c>
      <c r="KA163">
        <v>-1.26</v>
      </c>
      <c r="KB163">
        <v>2.48</v>
      </c>
      <c r="KC163">
        <v>3.19</v>
      </c>
      <c r="KD163">
        <v>1.92</v>
      </c>
      <c r="KE163">
        <v>4.59</v>
      </c>
      <c r="KF163">
        <v>5.24</v>
      </c>
      <c r="KG163">
        <v>4.0599999999999996</v>
      </c>
      <c r="KH163">
        <v>4.03</v>
      </c>
      <c r="KI163">
        <v>1.91</v>
      </c>
      <c r="KJ163">
        <v>1.48</v>
      </c>
      <c r="KK163">
        <v>2.33</v>
      </c>
      <c r="KL163">
        <v>1.68</v>
      </c>
      <c r="KM163">
        <v>2.0099999999999998</v>
      </c>
    </row>
    <row r="164" spans="1:299" x14ac:dyDescent="0.25">
      <c r="A164">
        <v>162</v>
      </c>
      <c r="B164" s="1">
        <v>45352</v>
      </c>
      <c r="C164">
        <v>1729.25</v>
      </c>
      <c r="D164">
        <v>1787.75</v>
      </c>
      <c r="E164">
        <v>1836.08</v>
      </c>
      <c r="F164">
        <v>1895.78</v>
      </c>
      <c r="G164">
        <v>1806.66</v>
      </c>
      <c r="H164">
        <v>1896.41</v>
      </c>
      <c r="I164">
        <v>1743.06</v>
      </c>
      <c r="J164">
        <v>1724.1</v>
      </c>
      <c r="K164">
        <v>1838.71</v>
      </c>
      <c r="L164">
        <v>1611.39</v>
      </c>
      <c r="M164">
        <v>1667.97</v>
      </c>
      <c r="N164">
        <v>1632.05</v>
      </c>
      <c r="O164">
        <v>1611.38</v>
      </c>
      <c r="P164">
        <v>1649.76</v>
      </c>
      <c r="Q164">
        <v>1660.85</v>
      </c>
      <c r="R164">
        <v>1569.4</v>
      </c>
      <c r="S164">
        <v>1576.28</v>
      </c>
      <c r="T164">
        <v>1553.14</v>
      </c>
      <c r="U164">
        <v>1597.66</v>
      </c>
      <c r="V164">
        <v>1767.73</v>
      </c>
      <c r="W164">
        <v>1619.46</v>
      </c>
      <c r="X164">
        <v>1575.03</v>
      </c>
      <c r="Y164">
        <v>1908.56</v>
      </c>
      <c r="Z164">
        <v>1816.09</v>
      </c>
      <c r="AA164">
        <v>1845.48</v>
      </c>
      <c r="AB164">
        <v>1827.9</v>
      </c>
      <c r="AC164">
        <v>1990.18</v>
      </c>
      <c r="AD164">
        <v>1735.52</v>
      </c>
      <c r="AE164">
        <v>1756.78</v>
      </c>
      <c r="AF164">
        <v>1689.45</v>
      </c>
      <c r="AG164">
        <v>1821.39</v>
      </c>
      <c r="AH164">
        <v>1710.3</v>
      </c>
      <c r="AI164">
        <v>1781.38</v>
      </c>
      <c r="AJ164">
        <v>1006.19</v>
      </c>
      <c r="AK164">
        <v>1114.55</v>
      </c>
      <c r="AL164">
        <v>1137.08</v>
      </c>
      <c r="AM164">
        <v>1220.21</v>
      </c>
      <c r="AN164">
        <v>1120.55</v>
      </c>
      <c r="AO164">
        <v>1135.1400000000001</v>
      </c>
      <c r="AP164">
        <v>1089.6099999999999</v>
      </c>
      <c r="AQ164">
        <v>1076.01</v>
      </c>
      <c r="AR164">
        <v>1146.24</v>
      </c>
      <c r="AS164">
        <v>971.91</v>
      </c>
      <c r="AT164">
        <v>1022.43</v>
      </c>
      <c r="AU164">
        <v>996.7</v>
      </c>
      <c r="AV164">
        <v>995.17</v>
      </c>
      <c r="AW164">
        <v>992.59</v>
      </c>
      <c r="AX164">
        <v>1006.14</v>
      </c>
      <c r="AY164">
        <v>945.53</v>
      </c>
      <c r="AZ164">
        <v>954.97</v>
      </c>
      <c r="BA164">
        <v>953.83</v>
      </c>
      <c r="BB164">
        <v>936.94</v>
      </c>
      <c r="BC164">
        <v>985.96</v>
      </c>
      <c r="BD164">
        <v>971.95</v>
      </c>
      <c r="BE164">
        <v>940.32</v>
      </c>
      <c r="BF164">
        <v>1022.07</v>
      </c>
      <c r="BG164">
        <v>983.68</v>
      </c>
      <c r="BH164">
        <v>1037.28</v>
      </c>
      <c r="BI164">
        <v>995.16</v>
      </c>
      <c r="BJ164">
        <v>1110.82</v>
      </c>
      <c r="BK164">
        <v>1037.1099999999999</v>
      </c>
      <c r="BL164">
        <v>1058.24</v>
      </c>
      <c r="BM164">
        <v>1016.73</v>
      </c>
      <c r="BN164">
        <v>1108.75</v>
      </c>
      <c r="BO164">
        <v>1015.75</v>
      </c>
      <c r="BP164">
        <v>1078.44</v>
      </c>
      <c r="BQ164">
        <v>723.06</v>
      </c>
      <c r="BR164">
        <v>673.2</v>
      </c>
      <c r="BS164">
        <v>699</v>
      </c>
      <c r="BT164">
        <v>675.57</v>
      </c>
      <c r="BU164">
        <v>686.11</v>
      </c>
      <c r="BV164">
        <v>761.27</v>
      </c>
      <c r="BW164">
        <v>653.45000000000005</v>
      </c>
      <c r="BX164">
        <v>648.09</v>
      </c>
      <c r="BY164">
        <v>692.47</v>
      </c>
      <c r="BZ164">
        <v>639.48</v>
      </c>
      <c r="CA164">
        <v>645.54</v>
      </c>
      <c r="CB164">
        <v>635.35</v>
      </c>
      <c r="CC164">
        <v>616.21</v>
      </c>
      <c r="CD164">
        <v>657.17</v>
      </c>
      <c r="CE164">
        <v>654.71</v>
      </c>
      <c r="CF164">
        <v>623.87</v>
      </c>
      <c r="CG164">
        <v>621.30999999999995</v>
      </c>
      <c r="CH164">
        <v>599.30999999999995</v>
      </c>
      <c r="CI164">
        <v>660.72</v>
      </c>
      <c r="CJ164">
        <v>781.77</v>
      </c>
      <c r="CK164">
        <v>647.51</v>
      </c>
      <c r="CL164">
        <v>634.71</v>
      </c>
      <c r="CM164">
        <v>886.49</v>
      </c>
      <c r="CN164">
        <v>832.41</v>
      </c>
      <c r="CO164">
        <v>808.2</v>
      </c>
      <c r="CP164">
        <v>832.74</v>
      </c>
      <c r="CQ164">
        <v>879.36</v>
      </c>
      <c r="CR164">
        <v>698.41</v>
      </c>
      <c r="CS164">
        <v>698.54</v>
      </c>
      <c r="CT164">
        <v>672.72</v>
      </c>
      <c r="CU164">
        <v>712.64</v>
      </c>
      <c r="CV164">
        <v>694.55</v>
      </c>
      <c r="CW164">
        <v>702.94</v>
      </c>
      <c r="CX164">
        <v>865.56</v>
      </c>
      <c r="CY164">
        <v>890.81</v>
      </c>
      <c r="CZ164">
        <v>1023.82</v>
      </c>
      <c r="DA164">
        <v>1005.98</v>
      </c>
      <c r="DB164">
        <v>884.36</v>
      </c>
      <c r="DC164">
        <v>787.68</v>
      </c>
      <c r="DD164">
        <v>835.73</v>
      </c>
      <c r="DE164">
        <v>837.39</v>
      </c>
      <c r="DF164">
        <v>966.74</v>
      </c>
      <c r="DG164">
        <v>870.4</v>
      </c>
      <c r="DH164">
        <v>878.87</v>
      </c>
      <c r="DI164">
        <v>1084.6600000000001</v>
      </c>
      <c r="DJ164">
        <v>930.8</v>
      </c>
      <c r="DK164">
        <v>831.59</v>
      </c>
      <c r="DL164">
        <v>918.43</v>
      </c>
      <c r="DM164">
        <v>838.98</v>
      </c>
      <c r="DN164">
        <v>787.33</v>
      </c>
      <c r="DO164">
        <v>825.27</v>
      </c>
      <c r="DP164">
        <v>845.79</v>
      </c>
      <c r="DQ164">
        <v>846.21</v>
      </c>
      <c r="DR164">
        <v>891.22</v>
      </c>
      <c r="DS164">
        <v>873.72</v>
      </c>
      <c r="DT164">
        <v>869.75</v>
      </c>
      <c r="DU164">
        <v>820.04</v>
      </c>
      <c r="DV164">
        <v>882.65</v>
      </c>
      <c r="DW164">
        <v>874.11</v>
      </c>
      <c r="DX164">
        <v>1077.53</v>
      </c>
      <c r="DY164">
        <v>787.56</v>
      </c>
      <c r="DZ164">
        <v>896.71</v>
      </c>
      <c r="EA164">
        <v>794.67</v>
      </c>
      <c r="EB164">
        <v>1038.94</v>
      </c>
      <c r="EC164">
        <v>903.39</v>
      </c>
      <c r="ED164">
        <v>786.7</v>
      </c>
      <c r="EE164">
        <v>762.22</v>
      </c>
      <c r="EF164">
        <v>823.56</v>
      </c>
      <c r="EG164">
        <v>865.71</v>
      </c>
      <c r="EH164">
        <v>886.88</v>
      </c>
      <c r="EI164">
        <v>827.38</v>
      </c>
      <c r="EJ164">
        <v>747.2</v>
      </c>
      <c r="EK164">
        <v>811</v>
      </c>
      <c r="EL164">
        <v>740.61</v>
      </c>
      <c r="EM164">
        <v>896.86</v>
      </c>
      <c r="EN164">
        <v>750.01</v>
      </c>
      <c r="EO164">
        <v>703.59</v>
      </c>
      <c r="EP164">
        <v>902.6</v>
      </c>
      <c r="EQ164">
        <v>801.33</v>
      </c>
      <c r="ER164">
        <v>700.94</v>
      </c>
      <c r="ES164">
        <v>800.02</v>
      </c>
      <c r="ET164">
        <v>704.95</v>
      </c>
      <c r="EU164">
        <v>707</v>
      </c>
      <c r="EV164">
        <v>712.29</v>
      </c>
      <c r="EW164">
        <v>757.01</v>
      </c>
      <c r="EX164">
        <v>748.21</v>
      </c>
      <c r="EY164">
        <v>816.29</v>
      </c>
      <c r="EZ164">
        <v>748.51</v>
      </c>
      <c r="FA164">
        <v>720.49</v>
      </c>
      <c r="FB164">
        <v>723.73</v>
      </c>
      <c r="FC164">
        <v>769.95</v>
      </c>
      <c r="FD164">
        <v>778.42</v>
      </c>
      <c r="FE164">
        <v>922.2</v>
      </c>
      <c r="FF164">
        <v>669.85</v>
      </c>
      <c r="FG164">
        <v>806.39</v>
      </c>
      <c r="FH164">
        <v>703.76</v>
      </c>
      <c r="FI164">
        <v>969.5</v>
      </c>
      <c r="FJ164">
        <v>785.82</v>
      </c>
      <c r="FK164">
        <v>715.25</v>
      </c>
      <c r="FL164">
        <v>1140.8399999999999</v>
      </c>
      <c r="FM164">
        <v>1084.8900000000001</v>
      </c>
      <c r="FN164">
        <v>1597.18</v>
      </c>
      <c r="FO164">
        <v>1391.33</v>
      </c>
      <c r="FP164">
        <v>1034.7</v>
      </c>
      <c r="FQ164">
        <v>930.09</v>
      </c>
      <c r="FR164">
        <v>909.12</v>
      </c>
      <c r="FS164">
        <v>1122.6300000000001</v>
      </c>
      <c r="FT164">
        <v>1244.1099999999999</v>
      </c>
      <c r="FU164">
        <v>1236.6400000000001</v>
      </c>
      <c r="FV164">
        <v>1598.08</v>
      </c>
      <c r="FW164">
        <v>1673.56</v>
      </c>
      <c r="FX164">
        <v>1395.29</v>
      </c>
      <c r="FY164">
        <v>1222.7</v>
      </c>
      <c r="FZ164">
        <v>1278.2</v>
      </c>
      <c r="GA164">
        <v>1246.1099999999999</v>
      </c>
      <c r="GB164">
        <v>991.83</v>
      </c>
      <c r="GC164">
        <v>1205.96</v>
      </c>
      <c r="GD164">
        <v>1080.1099999999999</v>
      </c>
      <c r="GE164">
        <v>1091.05</v>
      </c>
      <c r="GF164">
        <v>1114.3</v>
      </c>
      <c r="GG164">
        <v>1223.8800000000001</v>
      </c>
      <c r="GH164">
        <v>1212.1199999999999</v>
      </c>
      <c r="GI164">
        <v>1053.48</v>
      </c>
      <c r="GJ164">
        <v>1182.26</v>
      </c>
      <c r="GK164">
        <v>1109.6300000000001</v>
      </c>
      <c r="GL164">
        <v>1463.1</v>
      </c>
      <c r="GM164">
        <v>1130.77</v>
      </c>
      <c r="GN164">
        <v>1153.3900000000001</v>
      </c>
      <c r="GO164">
        <v>1035.08</v>
      </c>
      <c r="GP164">
        <v>1221.5999999999999</v>
      </c>
      <c r="GQ164">
        <v>1261.6600000000001</v>
      </c>
      <c r="GR164">
        <v>987.49</v>
      </c>
      <c r="GS164">
        <v>7.0000000000000007E-2</v>
      </c>
      <c r="GT164">
        <v>0.13</v>
      </c>
      <c r="GU164">
        <v>0.43</v>
      </c>
      <c r="GV164">
        <v>0.19</v>
      </c>
      <c r="GW164">
        <v>-0.05</v>
      </c>
      <c r="GX164">
        <v>0.55000000000000004</v>
      </c>
      <c r="GY164">
        <v>7.0000000000000007E-2</v>
      </c>
      <c r="GZ164">
        <v>0.48</v>
      </c>
      <c r="HA164">
        <v>0.14000000000000001</v>
      </c>
      <c r="HB164">
        <v>0.11</v>
      </c>
      <c r="HC164">
        <v>0.04</v>
      </c>
      <c r="HD164">
        <v>0.61</v>
      </c>
      <c r="HE164">
        <v>0.18</v>
      </c>
      <c r="HF164">
        <v>1.03</v>
      </c>
      <c r="HG164">
        <v>0.03</v>
      </c>
      <c r="HH164">
        <v>-0.06</v>
      </c>
      <c r="HI164">
        <v>0.03</v>
      </c>
      <c r="HJ164">
        <v>0.39</v>
      </c>
      <c r="HK164">
        <v>-7.0000000000000007E-2</v>
      </c>
      <c r="HL164">
        <v>0.13</v>
      </c>
      <c r="HM164">
        <v>0.13</v>
      </c>
      <c r="HN164">
        <v>-0.15</v>
      </c>
      <c r="HO164">
        <v>0.48</v>
      </c>
      <c r="HP164">
        <v>0</v>
      </c>
      <c r="HQ164">
        <v>-0.01</v>
      </c>
      <c r="HR164">
        <v>-0.23</v>
      </c>
      <c r="HS164">
        <v>0.32</v>
      </c>
      <c r="HT164">
        <v>-0.01</v>
      </c>
      <c r="HU164">
        <v>-0.27</v>
      </c>
      <c r="HV164">
        <v>-0.48</v>
      </c>
      <c r="HW164">
        <v>0.31</v>
      </c>
      <c r="HX164">
        <v>-0.49</v>
      </c>
      <c r="HY164">
        <v>-0.62</v>
      </c>
      <c r="HZ164">
        <v>0.41</v>
      </c>
      <c r="IA164">
        <v>0.87</v>
      </c>
      <c r="IB164">
        <v>0.7</v>
      </c>
      <c r="IC164">
        <v>1.06</v>
      </c>
      <c r="ID164">
        <v>0.76</v>
      </c>
      <c r="IE164">
        <v>1.26</v>
      </c>
      <c r="IF164">
        <v>0.6</v>
      </c>
      <c r="IG164">
        <v>1.61</v>
      </c>
      <c r="IH164">
        <v>1.82</v>
      </c>
      <c r="II164">
        <v>0.77</v>
      </c>
      <c r="IJ164">
        <v>0.84</v>
      </c>
      <c r="IK164">
        <v>1.06</v>
      </c>
      <c r="IL164">
        <v>1.87</v>
      </c>
      <c r="IM164">
        <v>1.96</v>
      </c>
      <c r="IN164">
        <v>0.56999999999999995</v>
      </c>
      <c r="IO164">
        <v>0</v>
      </c>
      <c r="IP164">
        <v>0.81</v>
      </c>
      <c r="IQ164">
        <v>1.54</v>
      </c>
      <c r="IR164">
        <v>0.22</v>
      </c>
      <c r="IS164">
        <v>0.2</v>
      </c>
      <c r="IT164">
        <v>0.47</v>
      </c>
      <c r="IU164">
        <v>-0.24</v>
      </c>
      <c r="IV164">
        <v>0.74</v>
      </c>
      <c r="IW164">
        <v>-0.14000000000000001</v>
      </c>
      <c r="IX164">
        <v>0.16</v>
      </c>
      <c r="IY164">
        <v>0.19</v>
      </c>
      <c r="IZ164">
        <v>0.15</v>
      </c>
      <c r="JA164">
        <v>0.06</v>
      </c>
      <c r="JB164">
        <v>0.1</v>
      </c>
      <c r="JC164">
        <v>-0.72</v>
      </c>
      <c r="JD164">
        <v>1.1000000000000001</v>
      </c>
      <c r="JE164">
        <v>7.0000000000000007E-2</v>
      </c>
      <c r="JF164">
        <v>-0.64</v>
      </c>
      <c r="JG164">
        <v>2.36</v>
      </c>
      <c r="JH164">
        <v>3.56</v>
      </c>
      <c r="JI164">
        <v>3.6</v>
      </c>
      <c r="JJ164">
        <v>4.47</v>
      </c>
      <c r="JK164">
        <v>4.6500000000000004</v>
      </c>
      <c r="JL164">
        <v>6.73</v>
      </c>
      <c r="JM164">
        <v>2.13</v>
      </c>
      <c r="JN164">
        <v>4.68</v>
      </c>
      <c r="JO164">
        <v>4.25</v>
      </c>
      <c r="JP164">
        <v>2.66</v>
      </c>
      <c r="JQ164">
        <v>4.6399999999999997</v>
      </c>
      <c r="JR164">
        <v>5.19</v>
      </c>
      <c r="JS164">
        <v>4.1399999999999997</v>
      </c>
      <c r="JT164">
        <v>6.19</v>
      </c>
      <c r="JU164">
        <v>3.72</v>
      </c>
      <c r="JV164">
        <v>2.1800000000000002</v>
      </c>
      <c r="JW164">
        <v>3.79</v>
      </c>
      <c r="JX164">
        <v>4.37</v>
      </c>
      <c r="JY164">
        <v>-0.67</v>
      </c>
      <c r="JZ164">
        <v>1.48</v>
      </c>
      <c r="KA164">
        <v>-1.1100000000000001</v>
      </c>
      <c r="KB164">
        <v>2.1800000000000002</v>
      </c>
      <c r="KC164">
        <v>3.92</v>
      </c>
      <c r="KD164">
        <v>1.85</v>
      </c>
      <c r="KE164">
        <v>4.1399999999999997</v>
      </c>
      <c r="KF164">
        <v>4.18</v>
      </c>
      <c r="KG164">
        <v>4.3899999999999997</v>
      </c>
      <c r="KH164">
        <v>3.75</v>
      </c>
      <c r="KI164">
        <v>1.66</v>
      </c>
      <c r="KJ164">
        <v>1.1100000000000001</v>
      </c>
      <c r="KK164">
        <v>2.77</v>
      </c>
      <c r="KL164">
        <v>1.34</v>
      </c>
      <c r="KM164">
        <v>0.99</v>
      </c>
    </row>
    <row r="165" spans="1:299" x14ac:dyDescent="0.25">
      <c r="A165">
        <v>163</v>
      </c>
      <c r="B165" s="1">
        <v>45383</v>
      </c>
      <c r="C165">
        <v>1736.37</v>
      </c>
      <c r="D165">
        <v>1790.99</v>
      </c>
      <c r="E165">
        <v>1840.43</v>
      </c>
      <c r="F165">
        <v>1894.79</v>
      </c>
      <c r="G165">
        <v>1806.97</v>
      </c>
      <c r="H165">
        <v>1901.89</v>
      </c>
      <c r="I165">
        <v>1744.44</v>
      </c>
      <c r="J165">
        <v>1750.17</v>
      </c>
      <c r="K165">
        <v>1842.03</v>
      </c>
      <c r="L165">
        <v>1618.44</v>
      </c>
      <c r="M165">
        <v>1670.08</v>
      </c>
      <c r="N165">
        <v>1633.17</v>
      </c>
      <c r="O165">
        <v>1611.66</v>
      </c>
      <c r="P165">
        <v>1652.05</v>
      </c>
      <c r="Q165">
        <v>1671.41</v>
      </c>
      <c r="R165">
        <v>1564.52</v>
      </c>
      <c r="S165">
        <v>1574.87</v>
      </c>
      <c r="T165">
        <v>1549.25</v>
      </c>
      <c r="U165">
        <v>1622.34</v>
      </c>
      <c r="V165">
        <v>1779.23</v>
      </c>
      <c r="W165">
        <v>1648.61</v>
      </c>
      <c r="X165">
        <v>1581.43</v>
      </c>
      <c r="Y165">
        <v>1909.57</v>
      </c>
      <c r="Z165">
        <v>1821.57</v>
      </c>
      <c r="AA165">
        <v>1847.03</v>
      </c>
      <c r="AB165">
        <v>1830.16</v>
      </c>
      <c r="AC165">
        <v>1992.16</v>
      </c>
      <c r="AD165">
        <v>1735.48</v>
      </c>
      <c r="AE165">
        <v>1757.56</v>
      </c>
      <c r="AF165">
        <v>1689.49</v>
      </c>
      <c r="AG165">
        <v>1823.83</v>
      </c>
      <c r="AH165">
        <v>1710.62</v>
      </c>
      <c r="AI165">
        <v>1781.12</v>
      </c>
      <c r="AJ165">
        <v>1007.3</v>
      </c>
      <c r="AK165">
        <v>1115.6300000000001</v>
      </c>
      <c r="AL165">
        <v>1139.0999999999999</v>
      </c>
      <c r="AM165">
        <v>1219.22</v>
      </c>
      <c r="AN165">
        <v>1120.8599999999999</v>
      </c>
      <c r="AO165">
        <v>1142.79</v>
      </c>
      <c r="AP165">
        <v>1090.99</v>
      </c>
      <c r="AQ165">
        <v>1072.49</v>
      </c>
      <c r="AR165">
        <v>1149.56</v>
      </c>
      <c r="AS165">
        <v>970.9</v>
      </c>
      <c r="AT165">
        <v>1020.25</v>
      </c>
      <c r="AU165">
        <v>994.78</v>
      </c>
      <c r="AV165">
        <v>995.45</v>
      </c>
      <c r="AW165">
        <v>994.88</v>
      </c>
      <c r="AX165">
        <v>1012.93</v>
      </c>
      <c r="AY165">
        <v>940.65</v>
      </c>
      <c r="AZ165">
        <v>953.56</v>
      </c>
      <c r="BA165">
        <v>949.94</v>
      </c>
      <c r="BB165">
        <v>936.05</v>
      </c>
      <c r="BC165">
        <v>987.44</v>
      </c>
      <c r="BD165">
        <v>969.79</v>
      </c>
      <c r="BE165">
        <v>921.27</v>
      </c>
      <c r="BF165">
        <v>1023.08</v>
      </c>
      <c r="BG165">
        <v>989.16</v>
      </c>
      <c r="BH165">
        <v>1045.68</v>
      </c>
      <c r="BI165">
        <v>1012.17</v>
      </c>
      <c r="BJ165">
        <v>1112.99</v>
      </c>
      <c r="BK165">
        <v>1037.07</v>
      </c>
      <c r="BL165">
        <v>1055.1600000000001</v>
      </c>
      <c r="BM165">
        <v>1016.77</v>
      </c>
      <c r="BN165">
        <v>1098.42</v>
      </c>
      <c r="BO165">
        <v>1016.07</v>
      </c>
      <c r="BP165">
        <v>1078.18</v>
      </c>
      <c r="BQ165">
        <v>729.07</v>
      </c>
      <c r="BR165">
        <v>675.36</v>
      </c>
      <c r="BS165">
        <v>701.33</v>
      </c>
      <c r="BT165">
        <v>675.57</v>
      </c>
      <c r="BU165">
        <v>686.11</v>
      </c>
      <c r="BV165">
        <v>759.1</v>
      </c>
      <c r="BW165">
        <v>653.45000000000005</v>
      </c>
      <c r="BX165">
        <v>677.68</v>
      </c>
      <c r="BY165">
        <v>692.47</v>
      </c>
      <c r="BZ165">
        <v>647.54</v>
      </c>
      <c r="CA165">
        <v>649.83000000000004</v>
      </c>
      <c r="CB165">
        <v>638.39</v>
      </c>
      <c r="CC165">
        <v>616.21</v>
      </c>
      <c r="CD165">
        <v>657.17</v>
      </c>
      <c r="CE165">
        <v>658.48</v>
      </c>
      <c r="CF165">
        <v>623.87</v>
      </c>
      <c r="CG165">
        <v>621.30999999999995</v>
      </c>
      <c r="CH165">
        <v>599.30999999999995</v>
      </c>
      <c r="CI165">
        <v>686.29</v>
      </c>
      <c r="CJ165">
        <v>791.79</v>
      </c>
      <c r="CK165">
        <v>678.82</v>
      </c>
      <c r="CL165">
        <v>660.16</v>
      </c>
      <c r="CM165">
        <v>886.49</v>
      </c>
      <c r="CN165">
        <v>832.41</v>
      </c>
      <c r="CO165">
        <v>801.35</v>
      </c>
      <c r="CP165">
        <v>817.99</v>
      </c>
      <c r="CQ165">
        <v>879.17</v>
      </c>
      <c r="CR165">
        <v>698.41</v>
      </c>
      <c r="CS165">
        <v>702.4</v>
      </c>
      <c r="CT165">
        <v>672.72</v>
      </c>
      <c r="CU165">
        <v>725.41</v>
      </c>
      <c r="CV165">
        <v>694.55</v>
      </c>
      <c r="CW165">
        <v>702.94</v>
      </c>
      <c r="CX165">
        <v>869.11</v>
      </c>
      <c r="CY165">
        <v>892.41</v>
      </c>
      <c r="CZ165">
        <v>1026.27</v>
      </c>
      <c r="DA165">
        <v>1005.48</v>
      </c>
      <c r="DB165">
        <v>884.54</v>
      </c>
      <c r="DC165">
        <v>789.96</v>
      </c>
      <c r="DD165">
        <v>836.4</v>
      </c>
      <c r="DE165">
        <v>850.04</v>
      </c>
      <c r="DF165">
        <v>968.48</v>
      </c>
      <c r="DG165">
        <v>874.23</v>
      </c>
      <c r="DH165">
        <v>880.01</v>
      </c>
      <c r="DI165">
        <v>1085.42</v>
      </c>
      <c r="DJ165">
        <v>930.98</v>
      </c>
      <c r="DK165">
        <v>832.76</v>
      </c>
      <c r="DL165">
        <v>924.31</v>
      </c>
      <c r="DM165">
        <v>836.38</v>
      </c>
      <c r="DN165">
        <v>786.63</v>
      </c>
      <c r="DO165">
        <v>823.2</v>
      </c>
      <c r="DP165">
        <v>858.82</v>
      </c>
      <c r="DQ165">
        <v>851.71</v>
      </c>
      <c r="DR165">
        <v>907.27</v>
      </c>
      <c r="DS165">
        <v>877.31</v>
      </c>
      <c r="DT165">
        <v>870.18</v>
      </c>
      <c r="DU165">
        <v>822.5</v>
      </c>
      <c r="DV165">
        <v>883.36</v>
      </c>
      <c r="DW165">
        <v>875.16</v>
      </c>
      <c r="DX165">
        <v>1078.6099999999999</v>
      </c>
      <c r="DY165">
        <v>787.56</v>
      </c>
      <c r="DZ165">
        <v>897.07</v>
      </c>
      <c r="EA165">
        <v>794.67</v>
      </c>
      <c r="EB165">
        <v>1040.29</v>
      </c>
      <c r="EC165">
        <v>903.58</v>
      </c>
      <c r="ED165">
        <v>786.62</v>
      </c>
      <c r="EE165">
        <v>763.05</v>
      </c>
      <c r="EF165">
        <v>824.38</v>
      </c>
      <c r="EG165">
        <v>867.26</v>
      </c>
      <c r="EH165">
        <v>886.17</v>
      </c>
      <c r="EI165">
        <v>827.63</v>
      </c>
      <c r="EJ165">
        <v>752.21</v>
      </c>
      <c r="EK165">
        <v>812.05</v>
      </c>
      <c r="EL165">
        <v>738.17</v>
      </c>
      <c r="EM165">
        <v>899.46</v>
      </c>
      <c r="EN165">
        <v>749.26</v>
      </c>
      <c r="EO165">
        <v>702.12</v>
      </c>
      <c r="EP165">
        <v>900.89</v>
      </c>
      <c r="EQ165">
        <v>801.57</v>
      </c>
      <c r="ER165">
        <v>702.55</v>
      </c>
      <c r="ES165">
        <v>805.38</v>
      </c>
      <c r="ET165">
        <v>701.29</v>
      </c>
      <c r="EU165">
        <v>705.94</v>
      </c>
      <c r="EV165">
        <v>709.36</v>
      </c>
      <c r="EW165">
        <v>756.33</v>
      </c>
      <c r="EX165">
        <v>749.33</v>
      </c>
      <c r="EY165">
        <v>814.49</v>
      </c>
      <c r="EZ165">
        <v>733.31</v>
      </c>
      <c r="FA165">
        <v>721.21</v>
      </c>
      <c r="FB165">
        <v>727.78</v>
      </c>
      <c r="FC165">
        <v>776.19</v>
      </c>
      <c r="FD165">
        <v>791.73</v>
      </c>
      <c r="FE165">
        <v>923.95</v>
      </c>
      <c r="FF165">
        <v>669.85</v>
      </c>
      <c r="FG165">
        <v>804.05</v>
      </c>
      <c r="FH165">
        <v>703.76</v>
      </c>
      <c r="FI165">
        <v>960.48</v>
      </c>
      <c r="FJ165">
        <v>786.06</v>
      </c>
      <c r="FK165">
        <v>715.11</v>
      </c>
      <c r="FL165">
        <v>1150.31</v>
      </c>
      <c r="FM165">
        <v>1088.3599999999999</v>
      </c>
      <c r="FN165">
        <v>1602.45</v>
      </c>
      <c r="FO165">
        <v>1391.33</v>
      </c>
      <c r="FP165">
        <v>1034.7</v>
      </c>
      <c r="FQ165">
        <v>927.48</v>
      </c>
      <c r="FR165">
        <v>909.12</v>
      </c>
      <c r="FS165">
        <v>1173.94</v>
      </c>
      <c r="FT165">
        <v>1244.1099999999999</v>
      </c>
      <c r="FU165">
        <v>1252.22</v>
      </c>
      <c r="FV165">
        <v>1608.63</v>
      </c>
      <c r="FW165">
        <v>1681.6</v>
      </c>
      <c r="FX165">
        <v>1395.29</v>
      </c>
      <c r="FY165">
        <v>1222.7</v>
      </c>
      <c r="FZ165">
        <v>1285.48</v>
      </c>
      <c r="GA165">
        <v>1246.1099999999999</v>
      </c>
      <c r="GB165">
        <v>991.83</v>
      </c>
      <c r="GC165">
        <v>1205.96</v>
      </c>
      <c r="GD165">
        <v>1121.9100000000001</v>
      </c>
      <c r="GE165">
        <v>1105.02</v>
      </c>
      <c r="GF165">
        <v>1168.24</v>
      </c>
      <c r="GG165">
        <v>1272.96</v>
      </c>
      <c r="GH165">
        <v>1212.1199999999999</v>
      </c>
      <c r="GI165">
        <v>1053.48</v>
      </c>
      <c r="GJ165">
        <v>1172.21</v>
      </c>
      <c r="GK165">
        <v>1089.99</v>
      </c>
      <c r="GL165">
        <v>1462.81</v>
      </c>
      <c r="GM165">
        <v>1130.77</v>
      </c>
      <c r="GN165">
        <v>1159.73</v>
      </c>
      <c r="GO165">
        <v>1035.08</v>
      </c>
      <c r="GP165">
        <v>1243.47</v>
      </c>
      <c r="GQ165">
        <v>1261.6600000000001</v>
      </c>
      <c r="GR165">
        <v>987.49</v>
      </c>
      <c r="GS165">
        <v>0.41</v>
      </c>
      <c r="GT165">
        <v>0.18</v>
      </c>
      <c r="GU165">
        <v>0.24</v>
      </c>
      <c r="GV165">
        <v>-0.05</v>
      </c>
      <c r="GW165">
        <v>0.02</v>
      </c>
      <c r="GX165">
        <v>0.28999999999999998</v>
      </c>
      <c r="GY165">
        <v>0.08</v>
      </c>
      <c r="GZ165">
        <v>1.51</v>
      </c>
      <c r="HA165">
        <v>0.18</v>
      </c>
      <c r="HB165">
        <v>0.44</v>
      </c>
      <c r="HC165">
        <v>0.13</v>
      </c>
      <c r="HD165">
        <v>7.0000000000000007E-2</v>
      </c>
      <c r="HE165">
        <v>0.02</v>
      </c>
      <c r="HF165">
        <v>0.14000000000000001</v>
      </c>
      <c r="HG165">
        <v>0.64</v>
      </c>
      <c r="HH165">
        <v>-0.31</v>
      </c>
      <c r="HI165">
        <v>-0.09</v>
      </c>
      <c r="HJ165">
        <v>-0.25</v>
      </c>
      <c r="HK165">
        <v>1.54</v>
      </c>
      <c r="HL165">
        <v>0.65</v>
      </c>
      <c r="HM165">
        <v>1.8</v>
      </c>
      <c r="HN165">
        <v>0.41</v>
      </c>
      <c r="HO165">
        <v>0.05</v>
      </c>
      <c r="HP165">
        <v>0.3</v>
      </c>
      <c r="HQ165">
        <v>0.08</v>
      </c>
      <c r="HR165">
        <v>0.12</v>
      </c>
      <c r="HS165">
        <v>0.1</v>
      </c>
      <c r="HT165">
        <v>0</v>
      </c>
      <c r="HU165">
        <v>0.04</v>
      </c>
      <c r="HV165">
        <v>0</v>
      </c>
      <c r="HW165">
        <v>0.13</v>
      </c>
      <c r="HX165">
        <v>0.02</v>
      </c>
      <c r="HY165">
        <v>-0.01</v>
      </c>
      <c r="HZ165">
        <v>0.82</v>
      </c>
      <c r="IA165">
        <v>1.05</v>
      </c>
      <c r="IB165">
        <v>0.94</v>
      </c>
      <c r="IC165">
        <v>1.01</v>
      </c>
      <c r="ID165">
        <v>0.78</v>
      </c>
      <c r="IE165">
        <v>1.55</v>
      </c>
      <c r="IF165">
        <v>0.68</v>
      </c>
      <c r="IG165">
        <v>3.14</v>
      </c>
      <c r="IH165">
        <v>2</v>
      </c>
      <c r="II165">
        <v>1.21</v>
      </c>
      <c r="IJ165">
        <v>0.97</v>
      </c>
      <c r="IK165">
        <v>1.1299999999999999</v>
      </c>
      <c r="IL165">
        <v>1.89</v>
      </c>
      <c r="IM165">
        <v>2.1</v>
      </c>
      <c r="IN165">
        <v>1.21</v>
      </c>
      <c r="IO165">
        <v>-0.31</v>
      </c>
      <c r="IP165">
        <v>0.72</v>
      </c>
      <c r="IQ165">
        <v>1.28</v>
      </c>
      <c r="IR165">
        <v>1.76</v>
      </c>
      <c r="IS165">
        <v>0.85</v>
      </c>
      <c r="IT165">
        <v>2.2799999999999998</v>
      </c>
      <c r="IU165">
        <v>0.17</v>
      </c>
      <c r="IV165">
        <v>0.79</v>
      </c>
      <c r="IW165">
        <v>0.16</v>
      </c>
      <c r="IX165">
        <v>0.24</v>
      </c>
      <c r="IY165">
        <v>0.31</v>
      </c>
      <c r="IZ165">
        <v>0.25</v>
      </c>
      <c r="JA165">
        <v>0.06</v>
      </c>
      <c r="JB165">
        <v>0.14000000000000001</v>
      </c>
      <c r="JC165">
        <v>-0.72</v>
      </c>
      <c r="JD165">
        <v>1.23</v>
      </c>
      <c r="JE165">
        <v>0.09</v>
      </c>
      <c r="JF165">
        <v>-0.65</v>
      </c>
      <c r="JG165">
        <v>2.5099999999999998</v>
      </c>
      <c r="JH165">
        <v>3.68</v>
      </c>
      <c r="JI165">
        <v>3.94</v>
      </c>
      <c r="JJ165">
        <v>4.2699999999999996</v>
      </c>
      <c r="JK165">
        <v>4.54</v>
      </c>
      <c r="JL165">
        <v>6.26</v>
      </c>
      <c r="JM165">
        <v>2.3199999999999998</v>
      </c>
      <c r="JN165">
        <v>6.13</v>
      </c>
      <c r="JO165">
        <v>3.84</v>
      </c>
      <c r="JP165">
        <v>2.58</v>
      </c>
      <c r="JQ165">
        <v>4.8600000000000003</v>
      </c>
      <c r="JR165">
        <v>5.01</v>
      </c>
      <c r="JS165">
        <v>3.84</v>
      </c>
      <c r="JT165">
        <v>5.96</v>
      </c>
      <c r="JU165">
        <v>4.2300000000000004</v>
      </c>
      <c r="JV165">
        <v>0.92</v>
      </c>
      <c r="JW165">
        <v>3.02</v>
      </c>
      <c r="JX165">
        <v>1.74</v>
      </c>
      <c r="JY165">
        <v>0.2</v>
      </c>
      <c r="JZ165">
        <v>2.0099999999999998</v>
      </c>
      <c r="KA165">
        <v>0.76</v>
      </c>
      <c r="KB165">
        <v>2.35</v>
      </c>
      <c r="KC165">
        <v>3.7</v>
      </c>
      <c r="KD165">
        <v>1.99</v>
      </c>
      <c r="KE165">
        <v>3.73</v>
      </c>
      <c r="KF165">
        <v>3.78</v>
      </c>
      <c r="KG165">
        <v>3.94</v>
      </c>
      <c r="KH165">
        <v>3.37</v>
      </c>
      <c r="KI165">
        <v>1.67</v>
      </c>
      <c r="KJ165">
        <v>1.18</v>
      </c>
      <c r="KK165">
        <v>2.73</v>
      </c>
      <c r="KL165">
        <v>1.41</v>
      </c>
      <c r="KM165">
        <v>0.96</v>
      </c>
    </row>
    <row r="166" spans="1:299" x14ac:dyDescent="0.25">
      <c r="A166">
        <v>164</v>
      </c>
      <c r="B166" s="1">
        <v>45413</v>
      </c>
      <c r="C166">
        <v>1739.26</v>
      </c>
      <c r="D166">
        <v>1797.02</v>
      </c>
      <c r="E166">
        <v>1847.05</v>
      </c>
      <c r="F166">
        <v>1935.76</v>
      </c>
      <c r="G166">
        <v>1802.84</v>
      </c>
      <c r="H166">
        <v>1901.39</v>
      </c>
      <c r="I166">
        <v>1753.1</v>
      </c>
      <c r="J166">
        <v>1752.23</v>
      </c>
      <c r="K166">
        <v>1840.17</v>
      </c>
      <c r="L166">
        <v>1623.23</v>
      </c>
      <c r="M166">
        <v>1701.49</v>
      </c>
      <c r="N166">
        <v>1630.6</v>
      </c>
      <c r="O166">
        <v>1613.5</v>
      </c>
      <c r="P166">
        <v>1659.14</v>
      </c>
      <c r="Q166">
        <v>1670.56</v>
      </c>
      <c r="R166">
        <v>1561.54</v>
      </c>
      <c r="S166">
        <v>1575.97</v>
      </c>
      <c r="T166">
        <v>1549.41</v>
      </c>
      <c r="U166">
        <v>1623.85</v>
      </c>
      <c r="V166">
        <v>1780.28</v>
      </c>
      <c r="W166">
        <v>1648.85</v>
      </c>
      <c r="X166">
        <v>1589.69</v>
      </c>
      <c r="Y166">
        <v>1910.26</v>
      </c>
      <c r="Z166">
        <v>1822.67</v>
      </c>
      <c r="AA166">
        <v>1846.4</v>
      </c>
      <c r="AB166">
        <v>1831.64</v>
      </c>
      <c r="AC166">
        <v>1987.01</v>
      </c>
      <c r="AD166">
        <v>1735.65</v>
      </c>
      <c r="AE166">
        <v>1763.22</v>
      </c>
      <c r="AF166">
        <v>1691.83</v>
      </c>
      <c r="AG166">
        <v>1822.29</v>
      </c>
      <c r="AH166">
        <v>1708.48</v>
      </c>
      <c r="AI166">
        <v>1809.6</v>
      </c>
      <c r="AJ166">
        <v>1006.8</v>
      </c>
      <c r="AK166">
        <v>1117.77</v>
      </c>
      <c r="AL166">
        <v>1145.67</v>
      </c>
      <c r="AM166">
        <v>1218.48</v>
      </c>
      <c r="AN166">
        <v>1110.2</v>
      </c>
      <c r="AO166">
        <v>1141.5999999999999</v>
      </c>
      <c r="AP166">
        <v>1100.95</v>
      </c>
      <c r="AQ166">
        <v>1074.55</v>
      </c>
      <c r="AR166">
        <v>1147.7</v>
      </c>
      <c r="AS166">
        <v>969.77</v>
      </c>
      <c r="AT166">
        <v>1018.68</v>
      </c>
      <c r="AU166">
        <v>964.33</v>
      </c>
      <c r="AV166">
        <v>997.29</v>
      </c>
      <c r="AW166">
        <v>1002.28</v>
      </c>
      <c r="AX166">
        <v>1012.08</v>
      </c>
      <c r="AY166">
        <v>937.67</v>
      </c>
      <c r="AZ166">
        <v>954.66</v>
      </c>
      <c r="BA166">
        <v>950.1</v>
      </c>
      <c r="BB166">
        <v>937.56</v>
      </c>
      <c r="BC166">
        <v>989.28</v>
      </c>
      <c r="BD166">
        <v>970.03</v>
      </c>
      <c r="BE166">
        <v>924.96</v>
      </c>
      <c r="BF166">
        <v>1023.77</v>
      </c>
      <c r="BG166">
        <v>992.28</v>
      </c>
      <c r="BH166">
        <v>1038.25</v>
      </c>
      <c r="BI166">
        <v>998.9</v>
      </c>
      <c r="BJ166">
        <v>1107.8399999999999</v>
      </c>
      <c r="BK166">
        <v>1037.24</v>
      </c>
      <c r="BL166">
        <v>1054.1300000000001</v>
      </c>
      <c r="BM166">
        <v>1019.11</v>
      </c>
      <c r="BN166">
        <v>1096.8800000000001</v>
      </c>
      <c r="BO166">
        <v>1013.93</v>
      </c>
      <c r="BP166">
        <v>1077.0999999999999</v>
      </c>
      <c r="BQ166">
        <v>732.46</v>
      </c>
      <c r="BR166">
        <v>679.25</v>
      </c>
      <c r="BS166">
        <v>701.38</v>
      </c>
      <c r="BT166">
        <v>717.28</v>
      </c>
      <c r="BU166">
        <v>692.64</v>
      </c>
      <c r="BV166">
        <v>759.79</v>
      </c>
      <c r="BW166">
        <v>652.15</v>
      </c>
      <c r="BX166">
        <v>677.68</v>
      </c>
      <c r="BY166">
        <v>692.47</v>
      </c>
      <c r="BZ166">
        <v>653.46</v>
      </c>
      <c r="CA166">
        <v>682.81</v>
      </c>
      <c r="CB166">
        <v>666.27</v>
      </c>
      <c r="CC166">
        <v>616.21</v>
      </c>
      <c r="CD166">
        <v>656.86</v>
      </c>
      <c r="CE166">
        <v>658.48</v>
      </c>
      <c r="CF166">
        <v>623.87</v>
      </c>
      <c r="CG166">
        <v>621.30999999999995</v>
      </c>
      <c r="CH166">
        <v>599.30999999999995</v>
      </c>
      <c r="CI166">
        <v>686.29</v>
      </c>
      <c r="CJ166">
        <v>791</v>
      </c>
      <c r="CK166">
        <v>678.82</v>
      </c>
      <c r="CL166">
        <v>664.73</v>
      </c>
      <c r="CM166">
        <v>886.49</v>
      </c>
      <c r="CN166">
        <v>830.39</v>
      </c>
      <c r="CO166">
        <v>808.15</v>
      </c>
      <c r="CP166">
        <v>832.74</v>
      </c>
      <c r="CQ166">
        <v>879.17</v>
      </c>
      <c r="CR166">
        <v>698.41</v>
      </c>
      <c r="CS166">
        <v>709.09</v>
      </c>
      <c r="CT166">
        <v>672.72</v>
      </c>
      <c r="CU166">
        <v>725.41</v>
      </c>
      <c r="CV166">
        <v>694.55</v>
      </c>
      <c r="CW166">
        <v>732.5</v>
      </c>
      <c r="CX166">
        <v>870.59</v>
      </c>
      <c r="CY166">
        <v>895.44</v>
      </c>
      <c r="CZ166">
        <v>1029.97</v>
      </c>
      <c r="DA166">
        <v>1027.2</v>
      </c>
      <c r="DB166">
        <v>882.5</v>
      </c>
      <c r="DC166">
        <v>789.73</v>
      </c>
      <c r="DD166">
        <v>840.58</v>
      </c>
      <c r="DE166">
        <v>851.06</v>
      </c>
      <c r="DF166">
        <v>967.51</v>
      </c>
      <c r="DG166">
        <v>876.86</v>
      </c>
      <c r="DH166">
        <v>896.55</v>
      </c>
      <c r="DI166">
        <v>1083.69</v>
      </c>
      <c r="DJ166">
        <v>932.01</v>
      </c>
      <c r="DK166">
        <v>836.34</v>
      </c>
      <c r="DL166">
        <v>923.84</v>
      </c>
      <c r="DM166">
        <v>834.79</v>
      </c>
      <c r="DN166">
        <v>787.18</v>
      </c>
      <c r="DO166">
        <v>823.28</v>
      </c>
      <c r="DP166">
        <v>859.59</v>
      </c>
      <c r="DQ166">
        <v>852.22</v>
      </c>
      <c r="DR166">
        <v>907.36</v>
      </c>
      <c r="DS166">
        <v>881.87</v>
      </c>
      <c r="DT166">
        <v>870.53</v>
      </c>
      <c r="DU166">
        <v>822.99</v>
      </c>
      <c r="DV166">
        <v>883.09</v>
      </c>
      <c r="DW166">
        <v>875.86</v>
      </c>
      <c r="DX166">
        <v>1075.81</v>
      </c>
      <c r="DY166">
        <v>787.64</v>
      </c>
      <c r="DZ166">
        <v>899.94</v>
      </c>
      <c r="EA166">
        <v>795.79</v>
      </c>
      <c r="EB166">
        <v>1039.45</v>
      </c>
      <c r="EC166">
        <v>902.4</v>
      </c>
      <c r="ED166">
        <v>799.21</v>
      </c>
      <c r="EE166">
        <v>762.67</v>
      </c>
      <c r="EF166">
        <v>825.95</v>
      </c>
      <c r="EG166">
        <v>872.29</v>
      </c>
      <c r="EH166">
        <v>885.64</v>
      </c>
      <c r="EI166">
        <v>819.77</v>
      </c>
      <c r="EJ166">
        <v>751.45</v>
      </c>
      <c r="EK166">
        <v>819.44</v>
      </c>
      <c r="EL166">
        <v>739.57</v>
      </c>
      <c r="EM166">
        <v>898.02</v>
      </c>
      <c r="EN166">
        <v>748.36</v>
      </c>
      <c r="EO166">
        <v>701.06</v>
      </c>
      <c r="EP166">
        <v>873.32</v>
      </c>
      <c r="EQ166">
        <v>803.01</v>
      </c>
      <c r="ER166">
        <v>707.75</v>
      </c>
      <c r="ES166">
        <v>804.74</v>
      </c>
      <c r="ET166">
        <v>699.04</v>
      </c>
      <c r="EU166">
        <v>706.71</v>
      </c>
      <c r="EV166">
        <v>709.51</v>
      </c>
      <c r="EW166">
        <v>757.54</v>
      </c>
      <c r="EX166">
        <v>750.76</v>
      </c>
      <c r="EY166">
        <v>814.65</v>
      </c>
      <c r="EZ166">
        <v>736.25</v>
      </c>
      <c r="FA166">
        <v>721.71</v>
      </c>
      <c r="FB166">
        <v>730.11</v>
      </c>
      <c r="FC166">
        <v>770.68</v>
      </c>
      <c r="FD166">
        <v>781.36</v>
      </c>
      <c r="FE166">
        <v>919.7</v>
      </c>
      <c r="FF166">
        <v>669.99</v>
      </c>
      <c r="FG166">
        <v>803.24</v>
      </c>
      <c r="FH166">
        <v>705.38</v>
      </c>
      <c r="FI166">
        <v>959.14</v>
      </c>
      <c r="FJ166">
        <v>784.41</v>
      </c>
      <c r="FK166">
        <v>714.39</v>
      </c>
      <c r="FL166">
        <v>1155.5999999999999</v>
      </c>
      <c r="FM166">
        <v>1094.68</v>
      </c>
      <c r="FN166">
        <v>1602.61</v>
      </c>
      <c r="FO166">
        <v>1477.18</v>
      </c>
      <c r="FP166">
        <v>1044.53</v>
      </c>
      <c r="FQ166">
        <v>928.32</v>
      </c>
      <c r="FR166">
        <v>907.3</v>
      </c>
      <c r="FS166">
        <v>1173.94</v>
      </c>
      <c r="FT166">
        <v>1244.1099999999999</v>
      </c>
      <c r="FU166">
        <v>1263.6199999999999</v>
      </c>
      <c r="FV166">
        <v>1690.19</v>
      </c>
      <c r="FW166">
        <v>1755.08</v>
      </c>
      <c r="FX166">
        <v>1395.29</v>
      </c>
      <c r="FY166">
        <v>1222.0899999999999</v>
      </c>
      <c r="FZ166">
        <v>1285.48</v>
      </c>
      <c r="GA166">
        <v>1246.1099999999999</v>
      </c>
      <c r="GB166">
        <v>991.83</v>
      </c>
      <c r="GC166">
        <v>1205.96</v>
      </c>
      <c r="GD166">
        <v>1121.9100000000001</v>
      </c>
      <c r="GE166">
        <v>1103.9100000000001</v>
      </c>
      <c r="GF166">
        <v>1168.24</v>
      </c>
      <c r="GG166">
        <v>1281.74</v>
      </c>
      <c r="GH166">
        <v>1212.1199999999999</v>
      </c>
      <c r="GI166">
        <v>1050.96</v>
      </c>
      <c r="GJ166">
        <v>1182.18</v>
      </c>
      <c r="GK166">
        <v>1109.6099999999999</v>
      </c>
      <c r="GL166">
        <v>1462.81</v>
      </c>
      <c r="GM166">
        <v>1130.77</v>
      </c>
      <c r="GN166">
        <v>1170.75</v>
      </c>
      <c r="GO166">
        <v>1035.08</v>
      </c>
      <c r="GP166">
        <v>1243.47</v>
      </c>
      <c r="GQ166">
        <v>1261.6600000000001</v>
      </c>
      <c r="GR166">
        <v>1029.07</v>
      </c>
      <c r="GS166">
        <v>0.17</v>
      </c>
      <c r="GT166">
        <v>0.34</v>
      </c>
      <c r="GU166">
        <v>0.36</v>
      </c>
      <c r="GV166">
        <v>2.16</v>
      </c>
      <c r="GW166">
        <v>-0.23</v>
      </c>
      <c r="GX166">
        <v>-0.03</v>
      </c>
      <c r="GY166">
        <v>0.5</v>
      </c>
      <c r="GZ166">
        <v>0.12</v>
      </c>
      <c r="HA166">
        <v>-0.1</v>
      </c>
      <c r="HB166">
        <v>0.3</v>
      </c>
      <c r="HC166">
        <v>1.88</v>
      </c>
      <c r="HD166">
        <v>-0.16</v>
      </c>
      <c r="HE166">
        <v>0.11</v>
      </c>
      <c r="HF166">
        <v>0.43</v>
      </c>
      <c r="HG166">
        <v>-0.05</v>
      </c>
      <c r="HH166">
        <v>-0.19</v>
      </c>
      <c r="HI166">
        <v>7.0000000000000007E-2</v>
      </c>
      <c r="HJ166">
        <v>0.01</v>
      </c>
      <c r="HK166">
        <v>0.09</v>
      </c>
      <c r="HL166">
        <v>0.06</v>
      </c>
      <c r="HM166">
        <v>0.01</v>
      </c>
      <c r="HN166">
        <v>0.52</v>
      </c>
      <c r="HO166">
        <v>0.04</v>
      </c>
      <c r="HP166">
        <v>0.06</v>
      </c>
      <c r="HQ166">
        <v>-0.03</v>
      </c>
      <c r="HR166">
        <v>0.08</v>
      </c>
      <c r="HS166">
        <v>-0.26</v>
      </c>
      <c r="HT166">
        <v>0.01</v>
      </c>
      <c r="HU166">
        <v>0.32</v>
      </c>
      <c r="HV166">
        <v>0.14000000000000001</v>
      </c>
      <c r="HW166">
        <v>-0.08</v>
      </c>
      <c r="HX166">
        <v>-0.13</v>
      </c>
      <c r="HY166">
        <v>1.6</v>
      </c>
      <c r="HZ166">
        <v>0.99</v>
      </c>
      <c r="IA166">
        <v>1.4</v>
      </c>
      <c r="IB166">
        <v>1.31</v>
      </c>
      <c r="IC166">
        <v>3.19</v>
      </c>
      <c r="ID166">
        <v>0.55000000000000004</v>
      </c>
      <c r="IE166">
        <v>1.52</v>
      </c>
      <c r="IF166">
        <v>1.18</v>
      </c>
      <c r="IG166">
        <v>3.27</v>
      </c>
      <c r="IH166">
        <v>1.9</v>
      </c>
      <c r="II166">
        <v>1.52</v>
      </c>
      <c r="IJ166">
        <v>2.87</v>
      </c>
      <c r="IK166">
        <v>0.97</v>
      </c>
      <c r="IL166">
        <v>2</v>
      </c>
      <c r="IM166">
        <v>2.54</v>
      </c>
      <c r="IN166">
        <v>1.1599999999999999</v>
      </c>
      <c r="IO166">
        <v>-0.5</v>
      </c>
      <c r="IP166">
        <v>0.79</v>
      </c>
      <c r="IQ166">
        <v>1.29</v>
      </c>
      <c r="IR166">
        <v>1.85</v>
      </c>
      <c r="IS166">
        <v>0.91</v>
      </c>
      <c r="IT166">
        <v>2.29</v>
      </c>
      <c r="IU166">
        <v>0.69</v>
      </c>
      <c r="IV166">
        <v>0.83</v>
      </c>
      <c r="IW166">
        <v>0.22</v>
      </c>
      <c r="IX166">
        <v>0.21</v>
      </c>
      <c r="IY166">
        <v>0.39</v>
      </c>
      <c r="IZ166">
        <v>-0.01</v>
      </c>
      <c r="JA166">
        <v>7.0000000000000007E-2</v>
      </c>
      <c r="JB166">
        <v>0.46</v>
      </c>
      <c r="JC166">
        <v>-0.57999999999999996</v>
      </c>
      <c r="JD166">
        <v>1.1499999999999999</v>
      </c>
      <c r="JE166">
        <v>-0.04</v>
      </c>
      <c r="JF166">
        <v>0.94</v>
      </c>
      <c r="JG166">
        <v>2.31</v>
      </c>
      <c r="JH166">
        <v>3.77</v>
      </c>
      <c r="JI166">
        <v>3.54</v>
      </c>
      <c r="JJ166">
        <v>5.78</v>
      </c>
      <c r="JK166">
        <v>3.61</v>
      </c>
      <c r="JL166">
        <v>6.15</v>
      </c>
      <c r="JM166">
        <v>2.89</v>
      </c>
      <c r="JN166">
        <v>6.15</v>
      </c>
      <c r="JO166">
        <v>3.81</v>
      </c>
      <c r="JP166">
        <v>2.67</v>
      </c>
      <c r="JQ166">
        <v>4.82</v>
      </c>
      <c r="JR166">
        <v>4.67</v>
      </c>
      <c r="JS166">
        <v>3.38</v>
      </c>
      <c r="JT166">
        <v>6.54</v>
      </c>
      <c r="JU166">
        <v>3.61</v>
      </c>
      <c r="JV166">
        <v>1.1200000000000001</v>
      </c>
      <c r="JW166">
        <v>3.02</v>
      </c>
      <c r="JX166">
        <v>1.23</v>
      </c>
      <c r="JY166">
        <v>0.79</v>
      </c>
      <c r="JZ166">
        <v>1.48</v>
      </c>
      <c r="KA166">
        <v>1.03</v>
      </c>
      <c r="KB166">
        <v>2.87</v>
      </c>
      <c r="KC166">
        <v>3.64</v>
      </c>
      <c r="KD166">
        <v>0.75</v>
      </c>
      <c r="KE166">
        <v>3.41</v>
      </c>
      <c r="KF166">
        <v>3.79</v>
      </c>
      <c r="KG166">
        <v>3.09</v>
      </c>
      <c r="KH166">
        <v>3.04</v>
      </c>
      <c r="KI166">
        <v>1.86</v>
      </c>
      <c r="KJ166">
        <v>1.36</v>
      </c>
      <c r="KK166">
        <v>3.2</v>
      </c>
      <c r="KL166">
        <v>1.53</v>
      </c>
      <c r="KM166">
        <v>0.93</v>
      </c>
    </row>
    <row r="167" spans="1:299" x14ac:dyDescent="0.25">
      <c r="A167">
        <v>165</v>
      </c>
      <c r="B167" s="1">
        <v>45444</v>
      </c>
      <c r="C167">
        <v>1748.99</v>
      </c>
      <c r="D167">
        <v>1804.11</v>
      </c>
      <c r="E167">
        <v>1929.03</v>
      </c>
      <c r="F167">
        <v>1941.72</v>
      </c>
      <c r="G167">
        <v>1804.25</v>
      </c>
      <c r="H167">
        <v>1905.4</v>
      </c>
      <c r="I167">
        <v>1753.09</v>
      </c>
      <c r="J167">
        <v>1755.41</v>
      </c>
      <c r="K167">
        <v>1843.07</v>
      </c>
      <c r="L167">
        <v>1627.22</v>
      </c>
      <c r="M167">
        <v>1700.26</v>
      </c>
      <c r="N167">
        <v>1635.92</v>
      </c>
      <c r="O167">
        <v>1614.8</v>
      </c>
      <c r="P167">
        <v>1659.53</v>
      </c>
      <c r="Q167">
        <v>1683.1</v>
      </c>
      <c r="R167">
        <v>1569.48</v>
      </c>
      <c r="S167">
        <v>1576.66</v>
      </c>
      <c r="T167">
        <v>1570.24</v>
      </c>
      <c r="U167">
        <v>1626.84</v>
      </c>
      <c r="V167">
        <v>1794</v>
      </c>
      <c r="W167">
        <v>1653.42</v>
      </c>
      <c r="X167">
        <v>1592.81</v>
      </c>
      <c r="Y167">
        <v>1915.98</v>
      </c>
      <c r="Z167">
        <v>1845.9</v>
      </c>
      <c r="AA167">
        <v>1855.99</v>
      </c>
      <c r="AB167">
        <v>1841.56</v>
      </c>
      <c r="AC167">
        <v>1997.42</v>
      </c>
      <c r="AD167">
        <v>1743.89</v>
      </c>
      <c r="AE167">
        <v>1778.82</v>
      </c>
      <c r="AF167">
        <v>1727.97</v>
      </c>
      <c r="AG167">
        <v>1822.54</v>
      </c>
      <c r="AH167">
        <v>1739.01</v>
      </c>
      <c r="AI167">
        <v>1810.78</v>
      </c>
      <c r="AJ167">
        <v>1006.25</v>
      </c>
      <c r="AK167">
        <v>1117.6500000000001</v>
      </c>
      <c r="AL167">
        <v>1137.67</v>
      </c>
      <c r="AM167">
        <v>1210.99</v>
      </c>
      <c r="AN167">
        <v>1111.6099999999999</v>
      </c>
      <c r="AO167">
        <v>1145.6099999999999</v>
      </c>
      <c r="AP167">
        <v>1100.94</v>
      </c>
      <c r="AQ167">
        <v>1077.73</v>
      </c>
      <c r="AR167">
        <v>1150.75</v>
      </c>
      <c r="AS167">
        <v>966.85</v>
      </c>
      <c r="AT167">
        <v>1017.45</v>
      </c>
      <c r="AU167">
        <v>969.48</v>
      </c>
      <c r="AV167">
        <v>998.59</v>
      </c>
      <c r="AW167">
        <v>1002.67</v>
      </c>
      <c r="AX167">
        <v>989.31</v>
      </c>
      <c r="AY167">
        <v>922.57</v>
      </c>
      <c r="AZ167">
        <v>957.63</v>
      </c>
      <c r="BA167">
        <v>948.04</v>
      </c>
      <c r="BB167">
        <v>940.55</v>
      </c>
      <c r="BC167">
        <v>988.07</v>
      </c>
      <c r="BD167">
        <v>974.6</v>
      </c>
      <c r="BE167">
        <v>923.31</v>
      </c>
      <c r="BF167">
        <v>1030.8699999999999</v>
      </c>
      <c r="BG167">
        <v>984.34</v>
      </c>
      <c r="BH167">
        <v>1044.17</v>
      </c>
      <c r="BI167">
        <v>1008.82</v>
      </c>
      <c r="BJ167">
        <v>1102.5999999999999</v>
      </c>
      <c r="BK167">
        <v>1047.2</v>
      </c>
      <c r="BL167">
        <v>1055.1500000000001</v>
      </c>
      <c r="BM167">
        <v>1021.3</v>
      </c>
      <c r="BN167">
        <v>1100.8399999999999</v>
      </c>
      <c r="BO167">
        <v>1011.41</v>
      </c>
      <c r="BP167">
        <v>1078.28</v>
      </c>
      <c r="BQ167">
        <v>742.74</v>
      </c>
      <c r="BR167">
        <v>686.46</v>
      </c>
      <c r="BS167">
        <v>791.36</v>
      </c>
      <c r="BT167">
        <v>730.73</v>
      </c>
      <c r="BU167">
        <v>692.64</v>
      </c>
      <c r="BV167">
        <v>759.79</v>
      </c>
      <c r="BW167">
        <v>652.15</v>
      </c>
      <c r="BX167">
        <v>677.68</v>
      </c>
      <c r="BY167">
        <v>692.32</v>
      </c>
      <c r="BZ167">
        <v>660.37</v>
      </c>
      <c r="CA167">
        <v>682.81</v>
      </c>
      <c r="CB167">
        <v>666.44</v>
      </c>
      <c r="CC167">
        <v>616.21</v>
      </c>
      <c r="CD167">
        <v>656.86</v>
      </c>
      <c r="CE167">
        <v>693.79</v>
      </c>
      <c r="CF167">
        <v>646.91</v>
      </c>
      <c r="CG167">
        <v>619.03</v>
      </c>
      <c r="CH167">
        <v>622.20000000000005</v>
      </c>
      <c r="CI167">
        <v>686.29</v>
      </c>
      <c r="CJ167">
        <v>805.93</v>
      </c>
      <c r="CK167">
        <v>678.82</v>
      </c>
      <c r="CL167">
        <v>669.5</v>
      </c>
      <c r="CM167">
        <v>885.11</v>
      </c>
      <c r="CN167">
        <v>861.56</v>
      </c>
      <c r="CO167">
        <v>811.82</v>
      </c>
      <c r="CP167">
        <v>832.74</v>
      </c>
      <c r="CQ167">
        <v>894.82</v>
      </c>
      <c r="CR167">
        <v>696.69</v>
      </c>
      <c r="CS167">
        <v>723.67</v>
      </c>
      <c r="CT167">
        <v>706.67</v>
      </c>
      <c r="CU167">
        <v>721.7</v>
      </c>
      <c r="CV167">
        <v>727.6</v>
      </c>
      <c r="CW167">
        <v>732.5</v>
      </c>
      <c r="CX167">
        <v>875.46</v>
      </c>
      <c r="CY167">
        <v>898.94</v>
      </c>
      <c r="CZ167">
        <v>1075.7</v>
      </c>
      <c r="DA167">
        <v>1030.3800000000001</v>
      </c>
      <c r="DB167">
        <v>883.21</v>
      </c>
      <c r="DC167">
        <v>791.38</v>
      </c>
      <c r="DD167">
        <v>840.58</v>
      </c>
      <c r="DE167">
        <v>852.59</v>
      </c>
      <c r="DF167">
        <v>969.06</v>
      </c>
      <c r="DG167">
        <v>879.05</v>
      </c>
      <c r="DH167">
        <v>895.92</v>
      </c>
      <c r="DI167">
        <v>1087.26</v>
      </c>
      <c r="DJ167">
        <v>932.75</v>
      </c>
      <c r="DK167">
        <v>836.5</v>
      </c>
      <c r="DL167">
        <v>930.77</v>
      </c>
      <c r="DM167">
        <v>839.05</v>
      </c>
      <c r="DN167">
        <v>787.49</v>
      </c>
      <c r="DO167">
        <v>834.32</v>
      </c>
      <c r="DP167">
        <v>861.14</v>
      </c>
      <c r="DQ167">
        <v>858.78</v>
      </c>
      <c r="DR167">
        <v>909.9</v>
      </c>
      <c r="DS167">
        <v>883.63</v>
      </c>
      <c r="DT167">
        <v>873.14</v>
      </c>
      <c r="DU167">
        <v>833.44</v>
      </c>
      <c r="DV167">
        <v>887.68</v>
      </c>
      <c r="DW167">
        <v>880.59</v>
      </c>
      <c r="DX167">
        <v>1081.4000000000001</v>
      </c>
      <c r="DY167">
        <v>791.34</v>
      </c>
      <c r="DZ167">
        <v>907.86</v>
      </c>
      <c r="EA167">
        <v>812.82</v>
      </c>
      <c r="EB167">
        <v>1039.56</v>
      </c>
      <c r="EC167">
        <v>918.55</v>
      </c>
      <c r="ED167">
        <v>799.77</v>
      </c>
      <c r="EE167">
        <v>762.29</v>
      </c>
      <c r="EF167">
        <v>825.86</v>
      </c>
      <c r="EG167">
        <v>866.19</v>
      </c>
      <c r="EH167">
        <v>880.23</v>
      </c>
      <c r="EI167">
        <v>820.84</v>
      </c>
      <c r="EJ167">
        <v>754.08</v>
      </c>
      <c r="EK167">
        <v>819.44</v>
      </c>
      <c r="EL167">
        <v>741.79</v>
      </c>
      <c r="EM167">
        <v>900.44</v>
      </c>
      <c r="EN167">
        <v>746.12</v>
      </c>
      <c r="EO167">
        <v>700.22</v>
      </c>
      <c r="EP167">
        <v>877.95</v>
      </c>
      <c r="EQ167">
        <v>804.05</v>
      </c>
      <c r="ER167">
        <v>708.03</v>
      </c>
      <c r="ES167">
        <v>786.63</v>
      </c>
      <c r="ET167">
        <v>687.79</v>
      </c>
      <c r="EU167">
        <v>708.9</v>
      </c>
      <c r="EV167">
        <v>707.95</v>
      </c>
      <c r="EW167">
        <v>759.97</v>
      </c>
      <c r="EX167">
        <v>749.86</v>
      </c>
      <c r="EY167">
        <v>818.48</v>
      </c>
      <c r="EZ167">
        <v>734.92</v>
      </c>
      <c r="FA167">
        <v>726.69</v>
      </c>
      <c r="FB167">
        <v>724.27</v>
      </c>
      <c r="FC167">
        <v>775.07</v>
      </c>
      <c r="FD167">
        <v>789.1</v>
      </c>
      <c r="FE167">
        <v>915.38</v>
      </c>
      <c r="FF167">
        <v>676.42</v>
      </c>
      <c r="FG167">
        <v>804.05</v>
      </c>
      <c r="FH167">
        <v>706.86</v>
      </c>
      <c r="FI167">
        <v>962.59</v>
      </c>
      <c r="FJ167">
        <v>782.45</v>
      </c>
      <c r="FK167">
        <v>715.18</v>
      </c>
      <c r="FL167">
        <v>1171.78</v>
      </c>
      <c r="FM167">
        <v>1106.28</v>
      </c>
      <c r="FN167">
        <v>1808.23</v>
      </c>
      <c r="FO167">
        <v>1504.95</v>
      </c>
      <c r="FP167">
        <v>1044.53</v>
      </c>
      <c r="FQ167">
        <v>928.32</v>
      </c>
      <c r="FR167">
        <v>907.3</v>
      </c>
      <c r="FS167">
        <v>1173.94</v>
      </c>
      <c r="FT167">
        <v>1243.8599999999999</v>
      </c>
      <c r="FU167">
        <v>1277.01</v>
      </c>
      <c r="FV167">
        <v>1690.19</v>
      </c>
      <c r="FW167">
        <v>1755.43</v>
      </c>
      <c r="FX167">
        <v>1395.29</v>
      </c>
      <c r="FY167">
        <v>1222.0899999999999</v>
      </c>
      <c r="FZ167">
        <v>1354.39</v>
      </c>
      <c r="GA167">
        <v>1292.0899999999999</v>
      </c>
      <c r="GB167">
        <v>988.16</v>
      </c>
      <c r="GC167">
        <v>1252.02</v>
      </c>
      <c r="GD167">
        <v>1121.9100000000001</v>
      </c>
      <c r="GE167">
        <v>1124.78</v>
      </c>
      <c r="GF167">
        <v>1168.24</v>
      </c>
      <c r="GG167">
        <v>1290.97</v>
      </c>
      <c r="GH167">
        <v>1210.18</v>
      </c>
      <c r="GI167">
        <v>1090.3699999999999</v>
      </c>
      <c r="GJ167">
        <v>1187.5</v>
      </c>
      <c r="GK167">
        <v>1109.6099999999999</v>
      </c>
      <c r="GL167">
        <v>1488.85</v>
      </c>
      <c r="GM167">
        <v>1127.94</v>
      </c>
      <c r="GN167">
        <v>1194.8699999999999</v>
      </c>
      <c r="GO167">
        <v>1087.3499999999999</v>
      </c>
      <c r="GP167">
        <v>1237.1300000000001</v>
      </c>
      <c r="GQ167">
        <v>1321.71</v>
      </c>
      <c r="GR167">
        <v>1029.07</v>
      </c>
      <c r="GS167">
        <v>0.56000000000000005</v>
      </c>
      <c r="GT167">
        <v>0.39</v>
      </c>
      <c r="GU167">
        <v>4.4400000000000004</v>
      </c>
      <c r="GV167">
        <v>0.31</v>
      </c>
      <c r="GW167">
        <v>0.08</v>
      </c>
      <c r="GX167">
        <v>0.21</v>
      </c>
      <c r="GY167">
        <v>0</v>
      </c>
      <c r="GZ167">
        <v>0.18</v>
      </c>
      <c r="HA167">
        <v>0.16</v>
      </c>
      <c r="HB167">
        <v>0.25</v>
      </c>
      <c r="HC167">
        <v>-7.0000000000000007E-2</v>
      </c>
      <c r="HD167">
        <v>0.33</v>
      </c>
      <c r="HE167">
        <v>0.08</v>
      </c>
      <c r="HF167">
        <v>0.02</v>
      </c>
      <c r="HG167">
        <v>0.75</v>
      </c>
      <c r="HH167">
        <v>0.51</v>
      </c>
      <c r="HI167">
        <v>0.04</v>
      </c>
      <c r="HJ167">
        <v>1.34</v>
      </c>
      <c r="HK167">
        <v>0.18</v>
      </c>
      <c r="HL167">
        <v>0.77</v>
      </c>
      <c r="HM167">
        <v>0.28000000000000003</v>
      </c>
      <c r="HN167">
        <v>0.2</v>
      </c>
      <c r="HO167">
        <v>0.3</v>
      </c>
      <c r="HP167">
        <v>1.27</v>
      </c>
      <c r="HQ167">
        <v>0.52</v>
      </c>
      <c r="HR167">
        <v>0.54</v>
      </c>
      <c r="HS167">
        <v>0.52</v>
      </c>
      <c r="HT167">
        <v>0.47</v>
      </c>
      <c r="HU167">
        <v>0.88</v>
      </c>
      <c r="HV167">
        <v>2.14</v>
      </c>
      <c r="HW167">
        <v>0.01</v>
      </c>
      <c r="HX167">
        <v>1.79</v>
      </c>
      <c r="HY167">
        <v>7.0000000000000007E-2</v>
      </c>
      <c r="HZ167">
        <v>1.56</v>
      </c>
      <c r="IA167">
        <v>1.79</v>
      </c>
      <c r="IB167">
        <v>5.8</v>
      </c>
      <c r="IC167">
        <v>3.51</v>
      </c>
      <c r="ID167">
        <v>0.63</v>
      </c>
      <c r="IE167">
        <v>1.73</v>
      </c>
      <c r="IF167">
        <v>1.18</v>
      </c>
      <c r="IG167">
        <v>3.45</v>
      </c>
      <c r="IH167">
        <v>2.06</v>
      </c>
      <c r="II167">
        <v>1.77</v>
      </c>
      <c r="IJ167">
        <v>2.8</v>
      </c>
      <c r="IK167">
        <v>1.3</v>
      </c>
      <c r="IL167">
        <v>2.08</v>
      </c>
      <c r="IM167">
        <v>2.56</v>
      </c>
      <c r="IN167">
        <v>1.92</v>
      </c>
      <c r="IO167">
        <v>0.01</v>
      </c>
      <c r="IP167">
        <v>0.83</v>
      </c>
      <c r="IQ167">
        <v>2.65</v>
      </c>
      <c r="IR167">
        <v>2.0299999999999998</v>
      </c>
      <c r="IS167">
        <v>1.69</v>
      </c>
      <c r="IT167">
        <v>2.58</v>
      </c>
      <c r="IU167">
        <v>0.89</v>
      </c>
      <c r="IV167">
        <v>1.1299999999999999</v>
      </c>
      <c r="IW167">
        <v>1.49</v>
      </c>
      <c r="IX167">
        <v>0.73</v>
      </c>
      <c r="IY167">
        <v>0.93</v>
      </c>
      <c r="IZ167">
        <v>0.51</v>
      </c>
      <c r="JA167">
        <v>0.54</v>
      </c>
      <c r="JB167">
        <v>1.34</v>
      </c>
      <c r="JC167">
        <v>1.55</v>
      </c>
      <c r="JD167">
        <v>1.1599999999999999</v>
      </c>
      <c r="JE167">
        <v>1.75</v>
      </c>
      <c r="JF167">
        <v>1.01</v>
      </c>
      <c r="JG167">
        <v>2.4900000000000002</v>
      </c>
      <c r="JH167">
        <v>3.72</v>
      </c>
      <c r="JI167">
        <v>6.44</v>
      </c>
      <c r="JJ167">
        <v>4.3</v>
      </c>
      <c r="JK167">
        <v>3.06</v>
      </c>
      <c r="JL167">
        <v>5.99</v>
      </c>
      <c r="JM167">
        <v>2.86</v>
      </c>
      <c r="JN167">
        <v>5.96</v>
      </c>
      <c r="JO167">
        <v>4.05</v>
      </c>
      <c r="JP167">
        <v>2.25</v>
      </c>
      <c r="JQ167">
        <v>4.67</v>
      </c>
      <c r="JR167">
        <v>4.97</v>
      </c>
      <c r="JS167">
        <v>2</v>
      </c>
      <c r="JT167">
        <v>6.08</v>
      </c>
      <c r="JU167">
        <v>2.36</v>
      </c>
      <c r="JV167">
        <v>-0.53</v>
      </c>
      <c r="JW167">
        <v>3.11</v>
      </c>
      <c r="JX167">
        <v>2.71</v>
      </c>
      <c r="JY167">
        <v>1.34</v>
      </c>
      <c r="JZ167">
        <v>2.2999999999999998</v>
      </c>
      <c r="KA167">
        <v>1.82</v>
      </c>
      <c r="KB167">
        <v>0.52</v>
      </c>
      <c r="KC167">
        <v>4.08</v>
      </c>
      <c r="KD167">
        <v>1.95</v>
      </c>
      <c r="KE167">
        <v>2.94</v>
      </c>
      <c r="KF167">
        <v>4.12</v>
      </c>
      <c r="KG167">
        <v>1.21</v>
      </c>
      <c r="KH167">
        <v>2.74</v>
      </c>
      <c r="KI167">
        <v>2.2599999999999998</v>
      </c>
      <c r="KJ167">
        <v>3.95</v>
      </c>
      <c r="KK167">
        <v>3.21</v>
      </c>
      <c r="KL167">
        <v>1.65</v>
      </c>
      <c r="KM167">
        <v>0.84</v>
      </c>
    </row>
    <row r="168" spans="1:299" x14ac:dyDescent="0.25">
      <c r="A168">
        <v>166</v>
      </c>
      <c r="B168" s="1">
        <v>45474</v>
      </c>
      <c r="C168">
        <v>1756.01</v>
      </c>
      <c r="D168">
        <v>1808.48</v>
      </c>
      <c r="E168">
        <v>1938.9</v>
      </c>
      <c r="F168">
        <v>1942.63</v>
      </c>
      <c r="G168">
        <v>1806.96</v>
      </c>
      <c r="H168">
        <v>1907.9</v>
      </c>
      <c r="I168">
        <v>1755.33</v>
      </c>
      <c r="J168">
        <v>1761.31</v>
      </c>
      <c r="K168">
        <v>1862.63</v>
      </c>
      <c r="L168">
        <v>1636.95</v>
      </c>
      <c r="M168">
        <v>1717.29</v>
      </c>
      <c r="N168">
        <v>1644.21</v>
      </c>
      <c r="O168">
        <v>1628.21</v>
      </c>
      <c r="P168">
        <v>1666.68</v>
      </c>
      <c r="Q168">
        <v>1694.43</v>
      </c>
      <c r="R168">
        <v>1573.63</v>
      </c>
      <c r="S168">
        <v>1586.72</v>
      </c>
      <c r="T168">
        <v>1576.57</v>
      </c>
      <c r="U168">
        <v>1634.86</v>
      </c>
      <c r="V168">
        <v>1802.02</v>
      </c>
      <c r="W168">
        <v>1655.29</v>
      </c>
      <c r="X168">
        <v>1596.91</v>
      </c>
      <c r="Y168">
        <v>1946.77</v>
      </c>
      <c r="Z168">
        <v>1848.88</v>
      </c>
      <c r="AA168">
        <v>1857.7</v>
      </c>
      <c r="AB168">
        <v>1843.52</v>
      </c>
      <c r="AC168">
        <v>2000.2</v>
      </c>
      <c r="AD168">
        <v>1744.18</v>
      </c>
      <c r="AE168">
        <v>1782.38</v>
      </c>
      <c r="AF168">
        <v>1734.85</v>
      </c>
      <c r="AG168">
        <v>1823.16</v>
      </c>
      <c r="AH168">
        <v>1742.52</v>
      </c>
      <c r="AI168">
        <v>1816.04</v>
      </c>
      <c r="AJ168">
        <v>1009.31</v>
      </c>
      <c r="AK168">
        <v>1119.95</v>
      </c>
      <c r="AL168">
        <v>1144.92</v>
      </c>
      <c r="AM168">
        <v>1211.9000000000001</v>
      </c>
      <c r="AN168">
        <v>1113.79</v>
      </c>
      <c r="AO168">
        <v>1146.69</v>
      </c>
      <c r="AP168">
        <v>1103.18</v>
      </c>
      <c r="AQ168">
        <v>1083.6300000000001</v>
      </c>
      <c r="AR168">
        <v>1147.6300000000001</v>
      </c>
      <c r="AS168">
        <v>972.3</v>
      </c>
      <c r="AT168">
        <v>1039.18</v>
      </c>
      <c r="AU168">
        <v>977.77</v>
      </c>
      <c r="AV168">
        <v>987.83</v>
      </c>
      <c r="AW168">
        <v>1012.24</v>
      </c>
      <c r="AX168">
        <v>1000.64</v>
      </c>
      <c r="AY168">
        <v>919.68</v>
      </c>
      <c r="AZ168">
        <v>969.86</v>
      </c>
      <c r="BA168">
        <v>953.98</v>
      </c>
      <c r="BB168">
        <v>948.57</v>
      </c>
      <c r="BC168">
        <v>989.69</v>
      </c>
      <c r="BD168">
        <v>977.04</v>
      </c>
      <c r="BE168">
        <v>925.41</v>
      </c>
      <c r="BF168">
        <v>1025.28</v>
      </c>
      <c r="BG168">
        <v>988.29</v>
      </c>
      <c r="BH168">
        <v>1048.02</v>
      </c>
      <c r="BI168">
        <v>1024.95</v>
      </c>
      <c r="BJ168">
        <v>1088.75</v>
      </c>
      <c r="BK168">
        <v>1047.49</v>
      </c>
      <c r="BL168">
        <v>1055.69</v>
      </c>
      <c r="BM168">
        <v>1021.86</v>
      </c>
      <c r="BN168">
        <v>1097.75</v>
      </c>
      <c r="BO168">
        <v>1012.05</v>
      </c>
      <c r="BP168">
        <v>1083.54</v>
      </c>
      <c r="BQ168">
        <v>746.7</v>
      </c>
      <c r="BR168">
        <v>688.53</v>
      </c>
      <c r="BS168">
        <v>793.98</v>
      </c>
      <c r="BT168">
        <v>730.73</v>
      </c>
      <c r="BU168">
        <v>693.17</v>
      </c>
      <c r="BV168">
        <v>761.21</v>
      </c>
      <c r="BW168">
        <v>652.15</v>
      </c>
      <c r="BX168">
        <v>677.68</v>
      </c>
      <c r="BY168">
        <v>715</v>
      </c>
      <c r="BZ168">
        <v>664.65</v>
      </c>
      <c r="CA168">
        <v>678.11</v>
      </c>
      <c r="CB168">
        <v>666.44</v>
      </c>
      <c r="CC168">
        <v>640.38</v>
      </c>
      <c r="CD168">
        <v>654.44000000000005</v>
      </c>
      <c r="CE168">
        <v>693.79</v>
      </c>
      <c r="CF168">
        <v>653.95000000000005</v>
      </c>
      <c r="CG168">
        <v>616.86</v>
      </c>
      <c r="CH168">
        <v>622.59</v>
      </c>
      <c r="CI168">
        <v>686.29</v>
      </c>
      <c r="CJ168">
        <v>812.33</v>
      </c>
      <c r="CK168">
        <v>678.25</v>
      </c>
      <c r="CL168">
        <v>671.5</v>
      </c>
      <c r="CM168">
        <v>921.49</v>
      </c>
      <c r="CN168">
        <v>860.59</v>
      </c>
      <c r="CO168">
        <v>809.68</v>
      </c>
      <c r="CP168">
        <v>818.57</v>
      </c>
      <c r="CQ168">
        <v>911.45</v>
      </c>
      <c r="CR168">
        <v>696.69</v>
      </c>
      <c r="CS168">
        <v>726.69</v>
      </c>
      <c r="CT168">
        <v>712.99</v>
      </c>
      <c r="CU168">
        <v>725.41</v>
      </c>
      <c r="CV168">
        <v>730.47</v>
      </c>
      <c r="CW168">
        <v>732.5</v>
      </c>
      <c r="CX168">
        <v>878.97</v>
      </c>
      <c r="CY168">
        <v>901.09</v>
      </c>
      <c r="CZ168">
        <v>1081.18</v>
      </c>
      <c r="DA168">
        <v>1030.9000000000001</v>
      </c>
      <c r="DB168">
        <v>884.53</v>
      </c>
      <c r="DC168">
        <v>792.41</v>
      </c>
      <c r="DD168">
        <v>841.68</v>
      </c>
      <c r="DE168">
        <v>855.49</v>
      </c>
      <c r="DF168">
        <v>979.33</v>
      </c>
      <c r="DG168">
        <v>884.32</v>
      </c>
      <c r="DH168">
        <v>904.88</v>
      </c>
      <c r="DI168">
        <v>1092.81</v>
      </c>
      <c r="DJ168">
        <v>940.49</v>
      </c>
      <c r="DK168">
        <v>840.1</v>
      </c>
      <c r="DL168">
        <v>937.01</v>
      </c>
      <c r="DM168">
        <v>841.23</v>
      </c>
      <c r="DN168">
        <v>792.53</v>
      </c>
      <c r="DO168">
        <v>837.65</v>
      </c>
      <c r="DP168">
        <v>865.36</v>
      </c>
      <c r="DQ168">
        <v>862.65</v>
      </c>
      <c r="DR168">
        <v>910.9</v>
      </c>
      <c r="DS168">
        <v>885.93</v>
      </c>
      <c r="DT168">
        <v>887.2</v>
      </c>
      <c r="DU168">
        <v>834.77</v>
      </c>
      <c r="DV168">
        <v>888.48</v>
      </c>
      <c r="DW168">
        <v>881.56</v>
      </c>
      <c r="DX168">
        <v>1082.9100000000001</v>
      </c>
      <c r="DY168">
        <v>791.5</v>
      </c>
      <c r="DZ168">
        <v>909.68</v>
      </c>
      <c r="EA168">
        <v>816.07</v>
      </c>
      <c r="EB168">
        <v>1039.8699999999999</v>
      </c>
      <c r="EC168">
        <v>920.39</v>
      </c>
      <c r="ED168">
        <v>802.09</v>
      </c>
      <c r="EE168">
        <v>764.58</v>
      </c>
      <c r="EF168">
        <v>827.6</v>
      </c>
      <c r="EG168">
        <v>871.73</v>
      </c>
      <c r="EH168">
        <v>880.85</v>
      </c>
      <c r="EI168">
        <v>822.48</v>
      </c>
      <c r="EJ168">
        <v>754.76</v>
      </c>
      <c r="EK168">
        <v>821.08</v>
      </c>
      <c r="EL168">
        <v>745.87</v>
      </c>
      <c r="EM168">
        <v>898.01</v>
      </c>
      <c r="EN168">
        <v>750.3</v>
      </c>
      <c r="EO168">
        <v>715.21</v>
      </c>
      <c r="EP168">
        <v>885.41</v>
      </c>
      <c r="EQ168">
        <v>795.37</v>
      </c>
      <c r="ER168">
        <v>714.76</v>
      </c>
      <c r="ES168">
        <v>795.6</v>
      </c>
      <c r="ET168">
        <v>685.65</v>
      </c>
      <c r="EU168">
        <v>717.98</v>
      </c>
      <c r="EV168">
        <v>712.41</v>
      </c>
      <c r="EW168">
        <v>766.43</v>
      </c>
      <c r="EX168">
        <v>751.05</v>
      </c>
      <c r="EY168">
        <v>820.53</v>
      </c>
      <c r="EZ168">
        <v>736.61</v>
      </c>
      <c r="FA168">
        <v>722.77</v>
      </c>
      <c r="FB168">
        <v>727.17</v>
      </c>
      <c r="FC168">
        <v>777.94</v>
      </c>
      <c r="FD168">
        <v>801.72</v>
      </c>
      <c r="FE168">
        <v>903.84</v>
      </c>
      <c r="FF168">
        <v>676.62</v>
      </c>
      <c r="FG168">
        <v>804.45</v>
      </c>
      <c r="FH168">
        <v>707.21</v>
      </c>
      <c r="FI168">
        <v>959.9</v>
      </c>
      <c r="FJ168">
        <v>782.92</v>
      </c>
      <c r="FK168">
        <v>718.68</v>
      </c>
      <c r="FL168">
        <v>1177.99</v>
      </c>
      <c r="FM168">
        <v>1109.5999999999999</v>
      </c>
      <c r="FN168">
        <v>1814.2</v>
      </c>
      <c r="FO168">
        <v>1504.95</v>
      </c>
      <c r="FP168">
        <v>1045.3699999999999</v>
      </c>
      <c r="FQ168">
        <v>930.08</v>
      </c>
      <c r="FR168">
        <v>907.3</v>
      </c>
      <c r="FS168">
        <v>1173.94</v>
      </c>
      <c r="FT168">
        <v>1284.6600000000001</v>
      </c>
      <c r="FU168">
        <v>1285.31</v>
      </c>
      <c r="FV168">
        <v>1678.52</v>
      </c>
      <c r="FW168">
        <v>1755.43</v>
      </c>
      <c r="FX168">
        <v>1449.99</v>
      </c>
      <c r="FY168">
        <v>1217.56</v>
      </c>
      <c r="FZ168">
        <v>1354.39</v>
      </c>
      <c r="GA168">
        <v>1306.18</v>
      </c>
      <c r="GB168">
        <v>984.71</v>
      </c>
      <c r="GC168">
        <v>1252.77</v>
      </c>
      <c r="GD168">
        <v>1121.9100000000001</v>
      </c>
      <c r="GE168">
        <v>1133.6600000000001</v>
      </c>
      <c r="GF168">
        <v>1167.18</v>
      </c>
      <c r="GG168">
        <v>1294.8399999999999</v>
      </c>
      <c r="GH168">
        <v>1259.92</v>
      </c>
      <c r="GI168">
        <v>1089.17</v>
      </c>
      <c r="GJ168">
        <v>1184.4100000000001</v>
      </c>
      <c r="GK168">
        <v>1090.75</v>
      </c>
      <c r="GL168">
        <v>1516.54</v>
      </c>
      <c r="GM168">
        <v>1127.94</v>
      </c>
      <c r="GN168">
        <v>1199.8900000000001</v>
      </c>
      <c r="GO168">
        <v>1097.1400000000001</v>
      </c>
      <c r="GP168">
        <v>1243.44</v>
      </c>
      <c r="GQ168">
        <v>1326.87</v>
      </c>
      <c r="GR168">
        <v>1029.07</v>
      </c>
      <c r="GS168">
        <v>0.4</v>
      </c>
      <c r="GT168">
        <v>0.24</v>
      </c>
      <c r="GU168">
        <v>0.51</v>
      </c>
      <c r="GV168">
        <v>0.05</v>
      </c>
      <c r="GW168">
        <v>0.15</v>
      </c>
      <c r="GX168">
        <v>0.13</v>
      </c>
      <c r="GY168">
        <v>0.13</v>
      </c>
      <c r="GZ168">
        <v>0.34</v>
      </c>
      <c r="HA168">
        <v>1.06</v>
      </c>
      <c r="HB168">
        <v>0.6</v>
      </c>
      <c r="HC168">
        <v>1</v>
      </c>
      <c r="HD168">
        <v>0.51</v>
      </c>
      <c r="HE168">
        <v>0.83</v>
      </c>
      <c r="HF168">
        <v>0.43</v>
      </c>
      <c r="HG168">
        <v>0.67</v>
      </c>
      <c r="HH168">
        <v>0.26</v>
      </c>
      <c r="HI168">
        <v>0.64</v>
      </c>
      <c r="HJ168">
        <v>0.4</v>
      </c>
      <c r="HK168">
        <v>0.49</v>
      </c>
      <c r="HL168">
        <v>0.45</v>
      </c>
      <c r="HM168">
        <v>0.11</v>
      </c>
      <c r="HN168">
        <v>0.26</v>
      </c>
      <c r="HO168">
        <v>1.61</v>
      </c>
      <c r="HP168">
        <v>0.16</v>
      </c>
      <c r="HQ168">
        <v>0.09</v>
      </c>
      <c r="HR168">
        <v>0.11</v>
      </c>
      <c r="HS168">
        <v>0.14000000000000001</v>
      </c>
      <c r="HT168">
        <v>0.02</v>
      </c>
      <c r="HU168">
        <v>0.2</v>
      </c>
      <c r="HV168">
        <v>0.4</v>
      </c>
      <c r="HW168">
        <v>0.03</v>
      </c>
      <c r="HX168">
        <v>0.2</v>
      </c>
      <c r="HY168">
        <v>0.28999999999999998</v>
      </c>
      <c r="HZ168">
        <v>1.97</v>
      </c>
      <c r="IA168">
        <v>2.04</v>
      </c>
      <c r="IB168">
        <v>6.34</v>
      </c>
      <c r="IC168">
        <v>3.57</v>
      </c>
      <c r="ID168">
        <v>0.78</v>
      </c>
      <c r="IE168">
        <v>1.86</v>
      </c>
      <c r="IF168">
        <v>1.32</v>
      </c>
      <c r="IG168">
        <v>3.8</v>
      </c>
      <c r="IH168">
        <v>3.15</v>
      </c>
      <c r="II168">
        <v>2.38</v>
      </c>
      <c r="IJ168">
        <v>3.83</v>
      </c>
      <c r="IK168">
        <v>1.82</v>
      </c>
      <c r="IL168">
        <v>2.93</v>
      </c>
      <c r="IM168">
        <v>3</v>
      </c>
      <c r="IN168">
        <v>2.61</v>
      </c>
      <c r="IO168">
        <v>0.27</v>
      </c>
      <c r="IP168">
        <v>1.48</v>
      </c>
      <c r="IQ168">
        <v>3.06</v>
      </c>
      <c r="IR168">
        <v>2.5299999999999998</v>
      </c>
      <c r="IS168">
        <v>2.15</v>
      </c>
      <c r="IT168">
        <v>2.69</v>
      </c>
      <c r="IU168">
        <v>1.1499999999999999</v>
      </c>
      <c r="IV168">
        <v>2.76</v>
      </c>
      <c r="IW168">
        <v>1.65</v>
      </c>
      <c r="IX168">
        <v>0.82</v>
      </c>
      <c r="IY168">
        <v>1.04</v>
      </c>
      <c r="IZ168">
        <v>0.65</v>
      </c>
      <c r="JA168">
        <v>0.56000000000000005</v>
      </c>
      <c r="JB168">
        <v>1.55</v>
      </c>
      <c r="JC168">
        <v>1.95</v>
      </c>
      <c r="JD168">
        <v>1.19</v>
      </c>
      <c r="JE168">
        <v>1.95</v>
      </c>
      <c r="JF168">
        <v>1.3</v>
      </c>
      <c r="JG168">
        <v>2.66</v>
      </c>
      <c r="JH168">
        <v>3.88</v>
      </c>
      <c r="JI168">
        <v>7.2</v>
      </c>
      <c r="JJ168">
        <v>4.09</v>
      </c>
      <c r="JK168">
        <v>3.02</v>
      </c>
      <c r="JL168">
        <v>5.82</v>
      </c>
      <c r="JM168">
        <v>3.19</v>
      </c>
      <c r="JN168">
        <v>5.79</v>
      </c>
      <c r="JO168">
        <v>4.2699999999999996</v>
      </c>
      <c r="JP168">
        <v>2.78</v>
      </c>
      <c r="JQ168">
        <v>5.72</v>
      </c>
      <c r="JR168">
        <v>5.5</v>
      </c>
      <c r="JS168">
        <v>2.4300000000000002</v>
      </c>
      <c r="JT168">
        <v>5.25</v>
      </c>
      <c r="JU168">
        <v>2.94</v>
      </c>
      <c r="JV168">
        <v>-0.78</v>
      </c>
      <c r="JW168">
        <v>3.68</v>
      </c>
      <c r="JX168">
        <v>3.09</v>
      </c>
      <c r="JY168">
        <v>2.38</v>
      </c>
      <c r="JZ168">
        <v>2.29</v>
      </c>
      <c r="KA168">
        <v>2.2799999999999998</v>
      </c>
      <c r="KB168">
        <v>0.91</v>
      </c>
      <c r="KC168">
        <v>2.99</v>
      </c>
      <c r="KD168">
        <v>2.08</v>
      </c>
      <c r="KE168">
        <v>2.85</v>
      </c>
      <c r="KF168">
        <v>4</v>
      </c>
      <c r="KG168">
        <v>1.42</v>
      </c>
      <c r="KH168">
        <v>2.39</v>
      </c>
      <c r="KI168">
        <v>2.5499999999999998</v>
      </c>
      <c r="KJ168">
        <v>4.3600000000000003</v>
      </c>
      <c r="KK168">
        <v>3.42</v>
      </c>
      <c r="KL168">
        <v>1.77</v>
      </c>
      <c r="KM168">
        <v>1.38</v>
      </c>
    </row>
    <row r="169" spans="1:299" x14ac:dyDescent="0.25">
      <c r="A169">
        <v>167</v>
      </c>
      <c r="B169" s="1">
        <v>45505</v>
      </c>
      <c r="C169">
        <v>1767.09</v>
      </c>
      <c r="D169">
        <v>1815.94</v>
      </c>
      <c r="E169">
        <v>1950.39</v>
      </c>
      <c r="F169">
        <v>1950.92</v>
      </c>
      <c r="G169">
        <v>1816.93</v>
      </c>
      <c r="H169">
        <v>1911.46</v>
      </c>
      <c r="I169">
        <v>1761.57</v>
      </c>
      <c r="J169">
        <v>1761.39</v>
      </c>
      <c r="K169">
        <v>1873.88</v>
      </c>
      <c r="L169">
        <v>1643.19</v>
      </c>
      <c r="M169">
        <v>1720.99</v>
      </c>
      <c r="N169">
        <v>1647.04</v>
      </c>
      <c r="O169">
        <v>1646.06</v>
      </c>
      <c r="P169">
        <v>1670.74</v>
      </c>
      <c r="Q169">
        <v>1694.91</v>
      </c>
      <c r="R169">
        <v>1580.17</v>
      </c>
      <c r="S169">
        <v>1588.38</v>
      </c>
      <c r="T169">
        <v>1576.94</v>
      </c>
      <c r="U169">
        <v>1639.2</v>
      </c>
      <c r="V169">
        <v>1812.5</v>
      </c>
      <c r="W169">
        <v>1655.62</v>
      </c>
      <c r="X169">
        <v>1602.59</v>
      </c>
      <c r="Y169">
        <v>1952.14</v>
      </c>
      <c r="Z169">
        <v>1867.85</v>
      </c>
      <c r="AA169">
        <v>1891.57</v>
      </c>
      <c r="AB169">
        <v>1895.83</v>
      </c>
      <c r="AC169">
        <v>2011.3</v>
      </c>
      <c r="AD169">
        <v>1769.02</v>
      </c>
      <c r="AE169">
        <v>1784.93</v>
      </c>
      <c r="AF169">
        <v>1738.68</v>
      </c>
      <c r="AG169">
        <v>1828.81</v>
      </c>
      <c r="AH169">
        <v>1742.71</v>
      </c>
      <c r="AI169">
        <v>1816.88</v>
      </c>
      <c r="AJ169">
        <v>1014.31</v>
      </c>
      <c r="AK169">
        <v>1120.75</v>
      </c>
      <c r="AL169">
        <v>1156.43</v>
      </c>
      <c r="AM169">
        <v>1217.54</v>
      </c>
      <c r="AN169">
        <v>1096.47</v>
      </c>
      <c r="AO169">
        <v>1151.7</v>
      </c>
      <c r="AP169">
        <v>1109.42</v>
      </c>
      <c r="AQ169">
        <v>1083.1199999999999</v>
      </c>
      <c r="AR169">
        <v>1158.8800000000001</v>
      </c>
      <c r="AS169">
        <v>979.22</v>
      </c>
      <c r="AT169">
        <v>1040.4000000000001</v>
      </c>
      <c r="AU169">
        <v>1008.81</v>
      </c>
      <c r="AV169">
        <v>1005.68</v>
      </c>
      <c r="AW169">
        <v>1017.21</v>
      </c>
      <c r="AX169">
        <v>1001.12</v>
      </c>
      <c r="AY169">
        <v>924.99</v>
      </c>
      <c r="AZ169">
        <v>967.07</v>
      </c>
      <c r="BA169">
        <v>954.35</v>
      </c>
      <c r="BB169">
        <v>952.91</v>
      </c>
      <c r="BC169">
        <v>998.69</v>
      </c>
      <c r="BD169">
        <v>976.8</v>
      </c>
      <c r="BE169">
        <v>927.16</v>
      </c>
      <c r="BF169">
        <v>1030.6500000000001</v>
      </c>
      <c r="BG169">
        <v>1004.85</v>
      </c>
      <c r="BH169">
        <v>1040.95</v>
      </c>
      <c r="BI169">
        <v>1012.91</v>
      </c>
      <c r="BJ169">
        <v>1083.8900000000001</v>
      </c>
      <c r="BK169">
        <v>1046.6300000000001</v>
      </c>
      <c r="BL169">
        <v>1058.24</v>
      </c>
      <c r="BM169">
        <v>1025.69</v>
      </c>
      <c r="BN169">
        <v>1103.4000000000001</v>
      </c>
      <c r="BO169">
        <v>1012.24</v>
      </c>
      <c r="BP169">
        <v>1084.3800000000001</v>
      </c>
      <c r="BQ169">
        <v>752.78</v>
      </c>
      <c r="BR169">
        <v>695.19</v>
      </c>
      <c r="BS169">
        <v>793.96</v>
      </c>
      <c r="BT169">
        <v>733.38</v>
      </c>
      <c r="BU169">
        <v>720.46</v>
      </c>
      <c r="BV169">
        <v>759.76</v>
      </c>
      <c r="BW169">
        <v>652.15</v>
      </c>
      <c r="BX169">
        <v>678.27</v>
      </c>
      <c r="BY169">
        <v>715</v>
      </c>
      <c r="BZ169">
        <v>663.97</v>
      </c>
      <c r="CA169">
        <v>680.59</v>
      </c>
      <c r="CB169">
        <v>638.23</v>
      </c>
      <c r="CC169">
        <v>640.38</v>
      </c>
      <c r="CD169">
        <v>653.53</v>
      </c>
      <c r="CE169">
        <v>693.79</v>
      </c>
      <c r="CF169">
        <v>655.17999999999995</v>
      </c>
      <c r="CG169">
        <v>621.30999999999995</v>
      </c>
      <c r="CH169">
        <v>622.59</v>
      </c>
      <c r="CI169">
        <v>686.29</v>
      </c>
      <c r="CJ169">
        <v>813.81</v>
      </c>
      <c r="CK169">
        <v>678.82</v>
      </c>
      <c r="CL169">
        <v>675.43</v>
      </c>
      <c r="CM169">
        <v>921.49</v>
      </c>
      <c r="CN169">
        <v>863</v>
      </c>
      <c r="CO169">
        <v>850.62</v>
      </c>
      <c r="CP169">
        <v>882.92</v>
      </c>
      <c r="CQ169">
        <v>927.41</v>
      </c>
      <c r="CR169">
        <v>722.39</v>
      </c>
      <c r="CS169">
        <v>726.69</v>
      </c>
      <c r="CT169">
        <v>712.99</v>
      </c>
      <c r="CU169">
        <v>725.41</v>
      </c>
      <c r="CV169">
        <v>730.47</v>
      </c>
      <c r="CW169">
        <v>732.5</v>
      </c>
      <c r="CX169">
        <v>884.5</v>
      </c>
      <c r="CY169">
        <v>904.79</v>
      </c>
      <c r="CZ169">
        <v>1087.56</v>
      </c>
      <c r="DA169">
        <v>1035.33</v>
      </c>
      <c r="DB169">
        <v>889.4</v>
      </c>
      <c r="DC169">
        <v>793.92</v>
      </c>
      <c r="DD169">
        <v>844.71</v>
      </c>
      <c r="DE169">
        <v>855.49</v>
      </c>
      <c r="DF169">
        <v>985.21</v>
      </c>
      <c r="DG169">
        <v>887.68</v>
      </c>
      <c r="DH169">
        <v>906.87</v>
      </c>
      <c r="DI169">
        <v>1094.6600000000001</v>
      </c>
      <c r="DJ169">
        <v>950.84</v>
      </c>
      <c r="DK169">
        <v>842.12</v>
      </c>
      <c r="DL169">
        <v>937.29</v>
      </c>
      <c r="DM169">
        <v>844.77</v>
      </c>
      <c r="DN169">
        <v>793.32</v>
      </c>
      <c r="DO169">
        <v>837.82</v>
      </c>
      <c r="DP169">
        <v>867.69</v>
      </c>
      <c r="DQ169">
        <v>867.65</v>
      </c>
      <c r="DR169">
        <v>911.08</v>
      </c>
      <c r="DS169">
        <v>889.12</v>
      </c>
      <c r="DT169">
        <v>889.68</v>
      </c>
      <c r="DU169">
        <v>843.37</v>
      </c>
      <c r="DV169">
        <v>904.65</v>
      </c>
      <c r="DW169">
        <v>906.6</v>
      </c>
      <c r="DX169">
        <v>1088.8699999999999</v>
      </c>
      <c r="DY169">
        <v>802.74</v>
      </c>
      <c r="DZ169">
        <v>910.95</v>
      </c>
      <c r="EA169">
        <v>817.86</v>
      </c>
      <c r="EB169">
        <v>1043.0899999999999</v>
      </c>
      <c r="EC169">
        <v>920.48</v>
      </c>
      <c r="ED169">
        <v>802.49</v>
      </c>
      <c r="EE169">
        <v>768.4</v>
      </c>
      <c r="EF169">
        <v>828.18</v>
      </c>
      <c r="EG169">
        <v>880.54</v>
      </c>
      <c r="EH169">
        <v>884.99</v>
      </c>
      <c r="EI169">
        <v>809.65</v>
      </c>
      <c r="EJ169">
        <v>758.08</v>
      </c>
      <c r="EK169">
        <v>825.76</v>
      </c>
      <c r="EL169">
        <v>745.5</v>
      </c>
      <c r="EM169">
        <v>906.81</v>
      </c>
      <c r="EN169">
        <v>755.62</v>
      </c>
      <c r="EO169">
        <v>716.07</v>
      </c>
      <c r="EP169">
        <v>913.57</v>
      </c>
      <c r="EQ169">
        <v>809.77</v>
      </c>
      <c r="ER169">
        <v>718.26</v>
      </c>
      <c r="ES169">
        <v>796</v>
      </c>
      <c r="ET169">
        <v>689.63</v>
      </c>
      <c r="EU169">
        <v>715.9</v>
      </c>
      <c r="EV169">
        <v>712.69</v>
      </c>
      <c r="EW169">
        <v>769.95</v>
      </c>
      <c r="EX169">
        <v>757.89</v>
      </c>
      <c r="EY169">
        <v>820.36</v>
      </c>
      <c r="EZ169">
        <v>738.01</v>
      </c>
      <c r="FA169">
        <v>726.53</v>
      </c>
      <c r="FB169">
        <v>739.38</v>
      </c>
      <c r="FC169">
        <v>772.72</v>
      </c>
      <c r="FD169">
        <v>792.34</v>
      </c>
      <c r="FE169">
        <v>899.78</v>
      </c>
      <c r="FF169">
        <v>676.08</v>
      </c>
      <c r="FG169">
        <v>806.38</v>
      </c>
      <c r="FH169">
        <v>709.83</v>
      </c>
      <c r="FI169">
        <v>964.89</v>
      </c>
      <c r="FJ169">
        <v>783.07</v>
      </c>
      <c r="FK169">
        <v>719.26</v>
      </c>
      <c r="FL169">
        <v>1187.54</v>
      </c>
      <c r="FM169">
        <v>1120.3599999999999</v>
      </c>
      <c r="FN169">
        <v>1814.2</v>
      </c>
      <c r="FO169">
        <v>1510.36</v>
      </c>
      <c r="FP169">
        <v>1086.55</v>
      </c>
      <c r="FQ169">
        <v>928.32</v>
      </c>
      <c r="FR169">
        <v>907.3</v>
      </c>
      <c r="FS169">
        <v>1175</v>
      </c>
      <c r="FT169">
        <v>1284.6600000000001</v>
      </c>
      <c r="FU169">
        <v>1284.03</v>
      </c>
      <c r="FV169">
        <v>1684.73</v>
      </c>
      <c r="FW169">
        <v>1681.18</v>
      </c>
      <c r="FX169">
        <v>1449.99</v>
      </c>
      <c r="FY169">
        <v>1215.8599999999999</v>
      </c>
      <c r="FZ169">
        <v>1354.39</v>
      </c>
      <c r="GA169">
        <v>1308.6600000000001</v>
      </c>
      <c r="GB169">
        <v>991.8</v>
      </c>
      <c r="GC169">
        <v>1252.77</v>
      </c>
      <c r="GD169">
        <v>1121.9100000000001</v>
      </c>
      <c r="GE169">
        <v>1135.7</v>
      </c>
      <c r="GF169">
        <v>1168.23</v>
      </c>
      <c r="GG169">
        <v>1302.48</v>
      </c>
      <c r="GH169">
        <v>1259.92</v>
      </c>
      <c r="GI169">
        <v>1092.22</v>
      </c>
      <c r="GJ169">
        <v>1244.3399999999999</v>
      </c>
      <c r="GK169">
        <v>1176.48</v>
      </c>
      <c r="GL169">
        <v>1543.08</v>
      </c>
      <c r="GM169">
        <v>1169.56</v>
      </c>
      <c r="GN169">
        <v>1199.8900000000001</v>
      </c>
      <c r="GO169">
        <v>1097.1400000000001</v>
      </c>
      <c r="GP169">
        <v>1243.44</v>
      </c>
      <c r="GQ169">
        <v>1326.87</v>
      </c>
      <c r="GR169">
        <v>1029.07</v>
      </c>
      <c r="GS169">
        <v>0.63</v>
      </c>
      <c r="GT169">
        <v>0.41</v>
      </c>
      <c r="GU169">
        <v>0.59</v>
      </c>
      <c r="GV169">
        <v>0.43</v>
      </c>
      <c r="GW169">
        <v>0.55000000000000004</v>
      </c>
      <c r="GX169">
        <v>0.19</v>
      </c>
      <c r="GY169">
        <v>0.36</v>
      </c>
      <c r="GZ169">
        <v>0</v>
      </c>
      <c r="HA169">
        <v>0.6</v>
      </c>
      <c r="HB169">
        <v>0.38</v>
      </c>
      <c r="HC169">
        <v>0.22</v>
      </c>
      <c r="HD169">
        <v>0.17</v>
      </c>
      <c r="HE169">
        <v>1.1000000000000001</v>
      </c>
      <c r="HF169">
        <v>0.24</v>
      </c>
      <c r="HG169">
        <v>0.03</v>
      </c>
      <c r="HH169">
        <v>0.42</v>
      </c>
      <c r="HI169">
        <v>0.1</v>
      </c>
      <c r="HJ169">
        <v>0.02</v>
      </c>
      <c r="HK169">
        <v>0.27</v>
      </c>
      <c r="HL169">
        <v>0.57999999999999996</v>
      </c>
      <c r="HM169">
        <v>0.02</v>
      </c>
      <c r="HN169">
        <v>0.36</v>
      </c>
      <c r="HO169">
        <v>0.28000000000000003</v>
      </c>
      <c r="HP169">
        <v>1.03</v>
      </c>
      <c r="HQ169">
        <v>1.82</v>
      </c>
      <c r="HR169">
        <v>2.84</v>
      </c>
      <c r="HS169">
        <v>0.55000000000000004</v>
      </c>
      <c r="HT169">
        <v>1.42</v>
      </c>
      <c r="HU169">
        <v>0.14000000000000001</v>
      </c>
      <c r="HV169">
        <v>0.22</v>
      </c>
      <c r="HW169">
        <v>0.31</v>
      </c>
      <c r="HX169">
        <v>0.01</v>
      </c>
      <c r="HY169">
        <v>0.05</v>
      </c>
      <c r="HZ169">
        <v>2.61</v>
      </c>
      <c r="IA169">
        <v>2.46</v>
      </c>
      <c r="IB169">
        <v>6.97</v>
      </c>
      <c r="IC169">
        <v>4.01</v>
      </c>
      <c r="ID169">
        <v>1.33</v>
      </c>
      <c r="IE169">
        <v>2.06</v>
      </c>
      <c r="IF169">
        <v>1.68</v>
      </c>
      <c r="IG169">
        <v>3.8</v>
      </c>
      <c r="IH169">
        <v>3.76</v>
      </c>
      <c r="II169">
        <v>2.77</v>
      </c>
      <c r="IJ169">
        <v>4.0599999999999996</v>
      </c>
      <c r="IK169">
        <v>1.99</v>
      </c>
      <c r="IL169">
        <v>4.0599999999999996</v>
      </c>
      <c r="IM169">
        <v>3.25</v>
      </c>
      <c r="IN169">
        <v>2.64</v>
      </c>
      <c r="IO169">
        <v>0.69</v>
      </c>
      <c r="IP169">
        <v>1.58</v>
      </c>
      <c r="IQ169">
        <v>3.08</v>
      </c>
      <c r="IR169">
        <v>2.81</v>
      </c>
      <c r="IS169">
        <v>2.74</v>
      </c>
      <c r="IT169">
        <v>2.71</v>
      </c>
      <c r="IU169">
        <v>1.52</v>
      </c>
      <c r="IV169">
        <v>3.05</v>
      </c>
      <c r="IW169">
        <v>2.7</v>
      </c>
      <c r="IX169">
        <v>2.66</v>
      </c>
      <c r="IY169">
        <v>3.91</v>
      </c>
      <c r="IZ169">
        <v>1.2</v>
      </c>
      <c r="JA169">
        <v>1.99</v>
      </c>
      <c r="JB169">
        <v>1.69</v>
      </c>
      <c r="JC169">
        <v>2.1800000000000002</v>
      </c>
      <c r="JD169">
        <v>1.51</v>
      </c>
      <c r="JE169">
        <v>1.96</v>
      </c>
      <c r="JF169">
        <v>1.35</v>
      </c>
      <c r="JG169">
        <v>3.12</v>
      </c>
      <c r="JH169">
        <v>4.2699999999999996</v>
      </c>
      <c r="JI169">
        <v>8.06</v>
      </c>
      <c r="JJ169">
        <v>4.5</v>
      </c>
      <c r="JK169">
        <v>3.79</v>
      </c>
      <c r="JL169">
        <v>5.7</v>
      </c>
      <c r="JM169">
        <v>3.45</v>
      </c>
      <c r="JN169">
        <v>5.33</v>
      </c>
      <c r="JO169">
        <v>4.72</v>
      </c>
      <c r="JP169">
        <v>3.22</v>
      </c>
      <c r="JQ169">
        <v>5.26</v>
      </c>
      <c r="JR169">
        <v>5.2</v>
      </c>
      <c r="JS169">
        <v>4.05</v>
      </c>
      <c r="JT169">
        <v>5.78</v>
      </c>
      <c r="JU169">
        <v>2.74</v>
      </c>
      <c r="JV169">
        <v>-0.52</v>
      </c>
      <c r="JW169">
        <v>3.8</v>
      </c>
      <c r="JX169">
        <v>3.28</v>
      </c>
      <c r="JY169">
        <v>3.07</v>
      </c>
      <c r="JZ169">
        <v>2.94</v>
      </c>
      <c r="KA169">
        <v>2.44</v>
      </c>
      <c r="KB169">
        <v>1.42</v>
      </c>
      <c r="KC169">
        <v>3.35</v>
      </c>
      <c r="KD169">
        <v>3.13</v>
      </c>
      <c r="KE169">
        <v>3.21</v>
      </c>
      <c r="KF169">
        <v>4.55</v>
      </c>
      <c r="KG169">
        <v>1.79</v>
      </c>
      <c r="KH169">
        <v>2.37</v>
      </c>
      <c r="KI169">
        <v>2.46</v>
      </c>
      <c r="KJ169">
        <v>2.17</v>
      </c>
      <c r="KK169">
        <v>3.65</v>
      </c>
      <c r="KL169">
        <v>1.93</v>
      </c>
      <c r="KM169">
        <v>1.88</v>
      </c>
    </row>
    <row r="170" spans="1:299" x14ac:dyDescent="0.25">
      <c r="A170">
        <v>168</v>
      </c>
      <c r="B170" s="1">
        <v>45536</v>
      </c>
      <c r="C170">
        <v>1773.2</v>
      </c>
      <c r="D170">
        <v>1820.93</v>
      </c>
      <c r="E170">
        <v>1961.07</v>
      </c>
      <c r="F170">
        <v>1951.21</v>
      </c>
      <c r="G170">
        <v>1819.54</v>
      </c>
      <c r="H170">
        <v>1920.43</v>
      </c>
      <c r="I170">
        <v>1767.38</v>
      </c>
      <c r="J170">
        <v>1767.87</v>
      </c>
      <c r="K170">
        <v>1876.88</v>
      </c>
      <c r="L170">
        <v>1651.2</v>
      </c>
      <c r="M170">
        <v>1721.31</v>
      </c>
      <c r="N170">
        <v>1651.69</v>
      </c>
      <c r="O170">
        <v>1658.02</v>
      </c>
      <c r="P170">
        <v>1676.01</v>
      </c>
      <c r="Q170">
        <v>1701.15</v>
      </c>
      <c r="R170">
        <v>1591.08</v>
      </c>
      <c r="S170">
        <v>1594.14</v>
      </c>
      <c r="T170">
        <v>1581.91</v>
      </c>
      <c r="U170">
        <v>1649.24</v>
      </c>
      <c r="V170">
        <v>1818.71</v>
      </c>
      <c r="W170">
        <v>1666.55</v>
      </c>
      <c r="X170">
        <v>1608.28</v>
      </c>
      <c r="Y170">
        <v>1959.49</v>
      </c>
      <c r="Z170">
        <v>1870.82</v>
      </c>
      <c r="AA170">
        <v>1893.82</v>
      </c>
      <c r="AB170">
        <v>1899.71</v>
      </c>
      <c r="AC170">
        <v>2012.88</v>
      </c>
      <c r="AD170">
        <v>1769.19</v>
      </c>
      <c r="AE170">
        <v>1790.49</v>
      </c>
      <c r="AF170">
        <v>1742.36</v>
      </c>
      <c r="AG170">
        <v>1841.33</v>
      </c>
      <c r="AH170">
        <v>1746.13</v>
      </c>
      <c r="AI170">
        <v>1817.42</v>
      </c>
      <c r="AJ170">
        <v>1019.25</v>
      </c>
      <c r="AK170">
        <v>1124.1400000000001</v>
      </c>
      <c r="AL170">
        <v>1169.71</v>
      </c>
      <c r="AM170">
        <v>1217.83</v>
      </c>
      <c r="AN170">
        <v>1091.81</v>
      </c>
      <c r="AO170">
        <v>1159.5899999999999</v>
      </c>
      <c r="AP170">
        <v>1115.23</v>
      </c>
      <c r="AQ170">
        <v>1089.5999999999999</v>
      </c>
      <c r="AR170">
        <v>1161.8800000000001</v>
      </c>
      <c r="AS170">
        <v>988.44</v>
      </c>
      <c r="AT170">
        <v>1042.1199999999999</v>
      </c>
      <c r="AU170">
        <v>1013.46</v>
      </c>
      <c r="AV170">
        <v>1017.64</v>
      </c>
      <c r="AW170">
        <v>1025.55</v>
      </c>
      <c r="AX170">
        <v>1007.36</v>
      </c>
      <c r="AY170">
        <v>935.9</v>
      </c>
      <c r="AZ170">
        <v>975.11</v>
      </c>
      <c r="BA170">
        <v>959.18</v>
      </c>
      <c r="BB170">
        <v>965.63</v>
      </c>
      <c r="BC170">
        <v>1002.19</v>
      </c>
      <c r="BD170">
        <v>987.73</v>
      </c>
      <c r="BE170">
        <v>932.9</v>
      </c>
      <c r="BF170">
        <v>1038</v>
      </c>
      <c r="BG170">
        <v>1002.19</v>
      </c>
      <c r="BH170">
        <v>1042.3699999999999</v>
      </c>
      <c r="BI170">
        <v>1016.79</v>
      </c>
      <c r="BJ170">
        <v>1084.93</v>
      </c>
      <c r="BK170">
        <v>1044.31</v>
      </c>
      <c r="BL170">
        <v>1060.8399999999999</v>
      </c>
      <c r="BM170">
        <v>1031.8499999999999</v>
      </c>
      <c r="BN170">
        <v>1119.6300000000001</v>
      </c>
      <c r="BO170">
        <v>1001.51</v>
      </c>
      <c r="BP170">
        <v>1084.92</v>
      </c>
      <c r="BQ170">
        <v>753.95</v>
      </c>
      <c r="BR170">
        <v>696.79</v>
      </c>
      <c r="BS170">
        <v>791.36</v>
      </c>
      <c r="BT170">
        <v>733.38</v>
      </c>
      <c r="BU170">
        <v>727.73</v>
      </c>
      <c r="BV170">
        <v>760.84</v>
      </c>
      <c r="BW170">
        <v>652.15</v>
      </c>
      <c r="BX170">
        <v>678.27</v>
      </c>
      <c r="BY170">
        <v>715</v>
      </c>
      <c r="BZ170">
        <v>662.76</v>
      </c>
      <c r="CA170">
        <v>679.19</v>
      </c>
      <c r="CB170">
        <v>638.23</v>
      </c>
      <c r="CC170">
        <v>640.38</v>
      </c>
      <c r="CD170">
        <v>650.46</v>
      </c>
      <c r="CE170">
        <v>693.79</v>
      </c>
      <c r="CF170">
        <v>655.17999999999995</v>
      </c>
      <c r="CG170">
        <v>619.03</v>
      </c>
      <c r="CH170">
        <v>622.73</v>
      </c>
      <c r="CI170">
        <v>683.61</v>
      </c>
      <c r="CJ170">
        <v>816.52</v>
      </c>
      <c r="CK170">
        <v>678.82</v>
      </c>
      <c r="CL170">
        <v>675.38</v>
      </c>
      <c r="CM170">
        <v>921.49</v>
      </c>
      <c r="CN170">
        <v>868.63</v>
      </c>
      <c r="CO170">
        <v>851.45</v>
      </c>
      <c r="CP170">
        <v>882.92</v>
      </c>
      <c r="CQ170">
        <v>927.95</v>
      </c>
      <c r="CR170">
        <v>724.88</v>
      </c>
      <c r="CS170">
        <v>729.65</v>
      </c>
      <c r="CT170">
        <v>710.51</v>
      </c>
      <c r="CU170">
        <v>721.7</v>
      </c>
      <c r="CV170">
        <v>744.62</v>
      </c>
      <c r="CW170">
        <v>732.5</v>
      </c>
      <c r="CX170">
        <v>887.6</v>
      </c>
      <c r="CY170">
        <v>907.23</v>
      </c>
      <c r="CZ170">
        <v>1093.55</v>
      </c>
      <c r="DA170">
        <v>1035.43</v>
      </c>
      <c r="DB170">
        <v>890.64</v>
      </c>
      <c r="DC170">
        <v>797.65</v>
      </c>
      <c r="DD170">
        <v>847.49</v>
      </c>
      <c r="DE170">
        <v>858.65</v>
      </c>
      <c r="DF170">
        <v>986.78</v>
      </c>
      <c r="DG170">
        <v>892.03</v>
      </c>
      <c r="DH170">
        <v>907.06</v>
      </c>
      <c r="DI170">
        <v>1097.73</v>
      </c>
      <c r="DJ170">
        <v>957.78</v>
      </c>
      <c r="DK170">
        <v>844.81</v>
      </c>
      <c r="DL170">
        <v>940.76</v>
      </c>
      <c r="DM170">
        <v>850.6</v>
      </c>
      <c r="DN170">
        <v>796.18</v>
      </c>
      <c r="DO170">
        <v>840.5</v>
      </c>
      <c r="DP170">
        <v>872.99</v>
      </c>
      <c r="DQ170">
        <v>870.6</v>
      </c>
      <c r="DR170">
        <v>917.09</v>
      </c>
      <c r="DS170">
        <v>892.32</v>
      </c>
      <c r="DT170">
        <v>893.06</v>
      </c>
      <c r="DU170">
        <v>844.72</v>
      </c>
      <c r="DV170">
        <v>905.74</v>
      </c>
      <c r="DW170">
        <v>908.41</v>
      </c>
      <c r="DX170">
        <v>1089.74</v>
      </c>
      <c r="DY170">
        <v>802.82</v>
      </c>
      <c r="DZ170">
        <v>913.78</v>
      </c>
      <c r="EA170">
        <v>819.58</v>
      </c>
      <c r="EB170">
        <v>1050.19</v>
      </c>
      <c r="EC170">
        <v>922.32</v>
      </c>
      <c r="ED170">
        <v>802.73</v>
      </c>
      <c r="EE170">
        <v>772.17</v>
      </c>
      <c r="EF170">
        <v>830.66</v>
      </c>
      <c r="EG170">
        <v>890.66</v>
      </c>
      <c r="EH170">
        <v>885.17</v>
      </c>
      <c r="EI170">
        <v>806.25</v>
      </c>
      <c r="EJ170">
        <v>763.32</v>
      </c>
      <c r="EK170">
        <v>830.06</v>
      </c>
      <c r="EL170">
        <v>749.97</v>
      </c>
      <c r="EM170">
        <v>909.17</v>
      </c>
      <c r="EN170">
        <v>762.73</v>
      </c>
      <c r="EO170">
        <v>717.28</v>
      </c>
      <c r="EP170">
        <v>917.77</v>
      </c>
      <c r="EQ170">
        <v>819.4</v>
      </c>
      <c r="ER170">
        <v>724.15</v>
      </c>
      <c r="ES170">
        <v>800.93</v>
      </c>
      <c r="ET170">
        <v>697.77</v>
      </c>
      <c r="EU170">
        <v>721.84</v>
      </c>
      <c r="EV170">
        <v>716.33</v>
      </c>
      <c r="EW170">
        <v>780.27</v>
      </c>
      <c r="EX170">
        <v>760.54</v>
      </c>
      <c r="EY170">
        <v>829.55</v>
      </c>
      <c r="EZ170">
        <v>742.59</v>
      </c>
      <c r="FA170">
        <v>731.69</v>
      </c>
      <c r="FB170">
        <v>737.39</v>
      </c>
      <c r="FC170">
        <v>773.81</v>
      </c>
      <c r="FD170">
        <v>795.35</v>
      </c>
      <c r="FE170">
        <v>900.67</v>
      </c>
      <c r="FF170">
        <v>674.59</v>
      </c>
      <c r="FG170">
        <v>808.39</v>
      </c>
      <c r="FH170">
        <v>714.09</v>
      </c>
      <c r="FI170">
        <v>979.07</v>
      </c>
      <c r="FJ170">
        <v>774.77</v>
      </c>
      <c r="FK170">
        <v>719.62</v>
      </c>
      <c r="FL170">
        <v>1189.44</v>
      </c>
      <c r="FM170">
        <v>1122.94</v>
      </c>
      <c r="FN170">
        <v>1808.21</v>
      </c>
      <c r="FO170">
        <v>1510.36</v>
      </c>
      <c r="FP170">
        <v>1097.53</v>
      </c>
      <c r="FQ170">
        <v>929.61</v>
      </c>
      <c r="FR170">
        <v>907.3</v>
      </c>
      <c r="FS170">
        <v>1175</v>
      </c>
      <c r="FT170">
        <v>1284.6600000000001</v>
      </c>
      <c r="FU170">
        <v>1281.72</v>
      </c>
      <c r="FV170">
        <v>1681.2</v>
      </c>
      <c r="FW170">
        <v>1681.18</v>
      </c>
      <c r="FX170">
        <v>1449.99</v>
      </c>
      <c r="FY170">
        <v>1210.1500000000001</v>
      </c>
      <c r="FZ170">
        <v>1354.39</v>
      </c>
      <c r="GA170">
        <v>1308.6600000000001</v>
      </c>
      <c r="GB170">
        <v>988.13</v>
      </c>
      <c r="GC170">
        <v>1253.03</v>
      </c>
      <c r="GD170">
        <v>1117.53</v>
      </c>
      <c r="GE170">
        <v>1139.45</v>
      </c>
      <c r="GF170">
        <v>1168.23</v>
      </c>
      <c r="GG170">
        <v>1302.3499999999999</v>
      </c>
      <c r="GH170">
        <v>1259.92</v>
      </c>
      <c r="GI170">
        <v>1099.32</v>
      </c>
      <c r="GJ170">
        <v>1245.5899999999999</v>
      </c>
      <c r="GK170">
        <v>1176.48</v>
      </c>
      <c r="GL170">
        <v>1544</v>
      </c>
      <c r="GM170">
        <v>1173.54</v>
      </c>
      <c r="GN170">
        <v>1204.81</v>
      </c>
      <c r="GO170">
        <v>1093.3</v>
      </c>
      <c r="GP170">
        <v>1237.0999999999999</v>
      </c>
      <c r="GQ170">
        <v>1352.61</v>
      </c>
      <c r="GR170">
        <v>1029.07</v>
      </c>
      <c r="GS170">
        <v>0.35</v>
      </c>
      <c r="GT170">
        <v>0.27</v>
      </c>
      <c r="GU170">
        <v>0.55000000000000004</v>
      </c>
      <c r="GV170">
        <v>0.01</v>
      </c>
      <c r="GW170">
        <v>0.14000000000000001</v>
      </c>
      <c r="GX170">
        <v>0.47</v>
      </c>
      <c r="GY170">
        <v>0.33</v>
      </c>
      <c r="GZ170">
        <v>0.37</v>
      </c>
      <c r="HA170">
        <v>0.16</v>
      </c>
      <c r="HB170">
        <v>0.49</v>
      </c>
      <c r="HC170">
        <v>0.02</v>
      </c>
      <c r="HD170">
        <v>0.28000000000000003</v>
      </c>
      <c r="HE170">
        <v>0.73</v>
      </c>
      <c r="HF170">
        <v>0.32</v>
      </c>
      <c r="HG170">
        <v>0.37</v>
      </c>
      <c r="HH170">
        <v>0.69</v>
      </c>
      <c r="HI170">
        <v>0.36</v>
      </c>
      <c r="HJ170">
        <v>0.32</v>
      </c>
      <c r="HK170">
        <v>0.61</v>
      </c>
      <c r="HL170">
        <v>0.34</v>
      </c>
      <c r="HM170">
        <v>0.66</v>
      </c>
      <c r="HN170">
        <v>0.36</v>
      </c>
      <c r="HO170">
        <v>0.38</v>
      </c>
      <c r="HP170">
        <v>0.16</v>
      </c>
      <c r="HQ170">
        <v>0.12</v>
      </c>
      <c r="HR170">
        <v>0.2</v>
      </c>
      <c r="HS170">
        <v>0.08</v>
      </c>
      <c r="HT170">
        <v>0.01</v>
      </c>
      <c r="HU170">
        <v>0.31</v>
      </c>
      <c r="HV170">
        <v>0.21</v>
      </c>
      <c r="HW170">
        <v>0.68</v>
      </c>
      <c r="HX170">
        <v>0.2</v>
      </c>
      <c r="HY170">
        <v>0.03</v>
      </c>
      <c r="HZ170">
        <v>2.97</v>
      </c>
      <c r="IA170">
        <v>2.73</v>
      </c>
      <c r="IB170">
        <v>7.56</v>
      </c>
      <c r="IC170">
        <v>4.0199999999999996</v>
      </c>
      <c r="ID170">
        <v>1.48</v>
      </c>
      <c r="IE170">
        <v>2.54</v>
      </c>
      <c r="IF170">
        <v>2.02</v>
      </c>
      <c r="IG170">
        <v>4.1900000000000004</v>
      </c>
      <c r="IH170">
        <v>3.93</v>
      </c>
      <c r="II170">
        <v>3.28</v>
      </c>
      <c r="IJ170">
        <v>4.08</v>
      </c>
      <c r="IK170">
        <v>2.2799999999999998</v>
      </c>
      <c r="IL170">
        <v>4.82</v>
      </c>
      <c r="IM170">
        <v>3.58</v>
      </c>
      <c r="IN170">
        <v>3.02</v>
      </c>
      <c r="IO170">
        <v>1.38</v>
      </c>
      <c r="IP170">
        <v>1.94</v>
      </c>
      <c r="IQ170">
        <v>3.41</v>
      </c>
      <c r="IR170">
        <v>3.44</v>
      </c>
      <c r="IS170">
        <v>3.09</v>
      </c>
      <c r="IT170">
        <v>3.39</v>
      </c>
      <c r="IU170">
        <v>1.88</v>
      </c>
      <c r="IV170">
        <v>3.44</v>
      </c>
      <c r="IW170">
        <v>2.87</v>
      </c>
      <c r="IX170">
        <v>2.78</v>
      </c>
      <c r="IY170">
        <v>4.12</v>
      </c>
      <c r="IZ170">
        <v>1.28</v>
      </c>
      <c r="JA170">
        <v>2</v>
      </c>
      <c r="JB170">
        <v>2</v>
      </c>
      <c r="JC170">
        <v>2.39</v>
      </c>
      <c r="JD170">
        <v>2.2000000000000002</v>
      </c>
      <c r="JE170">
        <v>2.16</v>
      </c>
      <c r="JF170">
        <v>1.38</v>
      </c>
      <c r="JG170">
        <v>3.46</v>
      </c>
      <c r="JH170">
        <v>4.04</v>
      </c>
      <c r="JI170">
        <v>8.1199999999999992</v>
      </c>
      <c r="JJ170">
        <v>4.22</v>
      </c>
      <c r="JK170">
        <v>2.27</v>
      </c>
      <c r="JL170">
        <v>5.33</v>
      </c>
      <c r="JM170">
        <v>3.86</v>
      </c>
      <c r="JN170">
        <v>5.5</v>
      </c>
      <c r="JO170">
        <v>4.6900000000000004</v>
      </c>
      <c r="JP170">
        <v>3.82</v>
      </c>
      <c r="JQ170">
        <v>5.36</v>
      </c>
      <c r="JR170">
        <v>5.35</v>
      </c>
      <c r="JS170">
        <v>4.95</v>
      </c>
      <c r="JT170">
        <v>6.02</v>
      </c>
      <c r="JU170">
        <v>3.03</v>
      </c>
      <c r="JV170">
        <v>0.78</v>
      </c>
      <c r="JW170">
        <v>2.35</v>
      </c>
      <c r="JX170">
        <v>3.88</v>
      </c>
      <c r="JY170">
        <v>3.89</v>
      </c>
      <c r="JZ170">
        <v>3.33</v>
      </c>
      <c r="KA170">
        <v>3.38</v>
      </c>
      <c r="KB170">
        <v>1.92</v>
      </c>
      <c r="KC170">
        <v>3.54</v>
      </c>
      <c r="KD170">
        <v>3.3</v>
      </c>
      <c r="KE170">
        <v>3.28</v>
      </c>
      <c r="KF170">
        <v>4.7300000000000004</v>
      </c>
      <c r="KG170">
        <v>1.8</v>
      </c>
      <c r="KH170">
        <v>2.34</v>
      </c>
      <c r="KI170">
        <v>2.69</v>
      </c>
      <c r="KJ170">
        <v>2.21</v>
      </c>
      <c r="KK170">
        <v>4.18</v>
      </c>
      <c r="KL170">
        <v>2.2000000000000002</v>
      </c>
      <c r="KM170">
        <v>1.75</v>
      </c>
    </row>
    <row r="171" spans="1:299" x14ac:dyDescent="0.25">
      <c r="A171">
        <v>169</v>
      </c>
      <c r="B171" s="1">
        <v>45566</v>
      </c>
      <c r="C171">
        <v>1782.51</v>
      </c>
      <c r="D171">
        <v>1849.69</v>
      </c>
      <c r="E171">
        <v>1970.77</v>
      </c>
      <c r="F171">
        <v>1956.1</v>
      </c>
      <c r="G171">
        <v>1824.1</v>
      </c>
      <c r="H171">
        <v>1979.67</v>
      </c>
      <c r="I171">
        <v>1820.13</v>
      </c>
      <c r="J171">
        <v>1774.64</v>
      </c>
      <c r="K171">
        <v>1886.37</v>
      </c>
      <c r="L171">
        <v>1657.78</v>
      </c>
      <c r="M171">
        <v>1727.66</v>
      </c>
      <c r="N171">
        <v>1656.96</v>
      </c>
      <c r="O171">
        <v>1661.97</v>
      </c>
      <c r="P171">
        <v>1677.74</v>
      </c>
      <c r="Q171">
        <v>1716.51</v>
      </c>
      <c r="R171">
        <v>1596.87</v>
      </c>
      <c r="S171">
        <v>1597.09</v>
      </c>
      <c r="T171">
        <v>1592.24</v>
      </c>
      <c r="U171">
        <v>1657.27</v>
      </c>
      <c r="V171">
        <v>1827.75</v>
      </c>
      <c r="W171">
        <v>1675.74</v>
      </c>
      <c r="X171">
        <v>1615.77</v>
      </c>
      <c r="Y171">
        <v>1966.33</v>
      </c>
      <c r="Z171">
        <v>1880.77</v>
      </c>
      <c r="AA171">
        <v>1901.72</v>
      </c>
      <c r="AB171">
        <v>1906.55</v>
      </c>
      <c r="AC171">
        <v>2020.86</v>
      </c>
      <c r="AD171">
        <v>1778.76</v>
      </c>
      <c r="AE171">
        <v>1793.46</v>
      </c>
      <c r="AF171">
        <v>1741.3</v>
      </c>
      <c r="AG171">
        <v>1841.5</v>
      </c>
      <c r="AH171">
        <v>1750.1</v>
      </c>
      <c r="AI171">
        <v>1825.53</v>
      </c>
      <c r="AJ171">
        <v>1027.32</v>
      </c>
      <c r="AK171">
        <v>1136.53</v>
      </c>
      <c r="AL171">
        <v>1176.79</v>
      </c>
      <c r="AM171">
        <v>1222.72</v>
      </c>
      <c r="AN171">
        <v>1095.33</v>
      </c>
      <c r="AO171">
        <v>1181.6099999999999</v>
      </c>
      <c r="AP171">
        <v>1134.99</v>
      </c>
      <c r="AQ171">
        <v>1096.3800000000001</v>
      </c>
      <c r="AR171">
        <v>1171.3699999999999</v>
      </c>
      <c r="AS171">
        <v>994.89</v>
      </c>
      <c r="AT171">
        <v>1045.31</v>
      </c>
      <c r="AU171">
        <v>1021.77</v>
      </c>
      <c r="AV171">
        <v>1021.59</v>
      </c>
      <c r="AW171">
        <v>1027.28</v>
      </c>
      <c r="AX171">
        <v>1035.08</v>
      </c>
      <c r="AY171">
        <v>941.83</v>
      </c>
      <c r="AZ171">
        <v>978.06</v>
      </c>
      <c r="BA171">
        <v>969.51</v>
      </c>
      <c r="BB171">
        <v>970.98</v>
      </c>
      <c r="BC171">
        <v>1011.54</v>
      </c>
      <c r="BD171">
        <v>996.92</v>
      </c>
      <c r="BE171">
        <v>940.39</v>
      </c>
      <c r="BF171">
        <v>1044.8399999999999</v>
      </c>
      <c r="BG171">
        <v>1012.78</v>
      </c>
      <c r="BH171">
        <v>1048.9100000000001</v>
      </c>
      <c r="BI171">
        <v>1023.75</v>
      </c>
      <c r="BJ171">
        <v>1087.57</v>
      </c>
      <c r="BK171">
        <v>1053.8800000000001</v>
      </c>
      <c r="BL171">
        <v>1067.1600000000001</v>
      </c>
      <c r="BM171">
        <v>1030.79</v>
      </c>
      <c r="BN171">
        <v>1116.0899999999999</v>
      </c>
      <c r="BO171">
        <v>1019.63</v>
      </c>
      <c r="BP171">
        <v>1093.03</v>
      </c>
      <c r="BQ171">
        <v>755.19</v>
      </c>
      <c r="BR171">
        <v>713.16</v>
      </c>
      <c r="BS171">
        <v>793.98</v>
      </c>
      <c r="BT171">
        <v>733.38</v>
      </c>
      <c r="BU171">
        <v>728.77</v>
      </c>
      <c r="BV171">
        <v>798.06</v>
      </c>
      <c r="BW171">
        <v>685.14</v>
      </c>
      <c r="BX171">
        <v>678.26</v>
      </c>
      <c r="BY171">
        <v>715</v>
      </c>
      <c r="BZ171">
        <v>662.89</v>
      </c>
      <c r="CA171">
        <v>682.35</v>
      </c>
      <c r="CB171">
        <v>635.19000000000005</v>
      </c>
      <c r="CC171">
        <v>640.38</v>
      </c>
      <c r="CD171">
        <v>650.46</v>
      </c>
      <c r="CE171">
        <v>681.43</v>
      </c>
      <c r="CF171">
        <v>655.04</v>
      </c>
      <c r="CG171">
        <v>619.03</v>
      </c>
      <c r="CH171">
        <v>622.73</v>
      </c>
      <c r="CI171">
        <v>686.29</v>
      </c>
      <c r="CJ171">
        <v>816.21</v>
      </c>
      <c r="CK171">
        <v>678.82</v>
      </c>
      <c r="CL171">
        <v>675.38</v>
      </c>
      <c r="CM171">
        <v>921.49</v>
      </c>
      <c r="CN171">
        <v>867.99</v>
      </c>
      <c r="CO171">
        <v>852.81</v>
      </c>
      <c r="CP171">
        <v>882.8</v>
      </c>
      <c r="CQ171">
        <v>933.29</v>
      </c>
      <c r="CR171">
        <v>724.88</v>
      </c>
      <c r="CS171">
        <v>726.3</v>
      </c>
      <c r="CT171">
        <v>710.51</v>
      </c>
      <c r="CU171">
        <v>725.41</v>
      </c>
      <c r="CV171">
        <v>730.47</v>
      </c>
      <c r="CW171">
        <v>732.5</v>
      </c>
      <c r="CX171">
        <v>892.3</v>
      </c>
      <c r="CY171">
        <v>921.57</v>
      </c>
      <c r="CZ171">
        <v>1098.9000000000001</v>
      </c>
      <c r="DA171">
        <v>1038.02</v>
      </c>
      <c r="DB171">
        <v>892.87</v>
      </c>
      <c r="DC171">
        <v>822.22</v>
      </c>
      <c r="DD171">
        <v>872.75</v>
      </c>
      <c r="DE171">
        <v>861.91</v>
      </c>
      <c r="DF171">
        <v>991.82</v>
      </c>
      <c r="DG171">
        <v>895.6</v>
      </c>
      <c r="DH171">
        <v>910.41</v>
      </c>
      <c r="DI171">
        <v>1101.24</v>
      </c>
      <c r="DJ171">
        <v>960.08</v>
      </c>
      <c r="DK171">
        <v>845.66</v>
      </c>
      <c r="DL171">
        <v>949.22</v>
      </c>
      <c r="DM171">
        <v>853.66</v>
      </c>
      <c r="DN171">
        <v>797.69</v>
      </c>
      <c r="DO171">
        <v>845.97</v>
      </c>
      <c r="DP171">
        <v>877.26</v>
      </c>
      <c r="DQ171">
        <v>874.95</v>
      </c>
      <c r="DR171">
        <v>922.14</v>
      </c>
      <c r="DS171">
        <v>896.51</v>
      </c>
      <c r="DT171">
        <v>896.19</v>
      </c>
      <c r="DU171">
        <v>849.2</v>
      </c>
      <c r="DV171">
        <v>909.54</v>
      </c>
      <c r="DW171">
        <v>911.68</v>
      </c>
      <c r="DX171">
        <v>1094.0999999999999</v>
      </c>
      <c r="DY171">
        <v>807.16</v>
      </c>
      <c r="DZ171">
        <v>915.33</v>
      </c>
      <c r="EA171">
        <v>819.09</v>
      </c>
      <c r="EB171">
        <v>1050.29</v>
      </c>
      <c r="EC171">
        <v>924.45</v>
      </c>
      <c r="ED171">
        <v>806.34</v>
      </c>
      <c r="EE171">
        <v>778.27</v>
      </c>
      <c r="EF171">
        <v>839.8</v>
      </c>
      <c r="EG171">
        <v>896.1</v>
      </c>
      <c r="EH171">
        <v>888.71</v>
      </c>
      <c r="EI171">
        <v>808.83</v>
      </c>
      <c r="EJ171">
        <v>777.82</v>
      </c>
      <c r="EK171">
        <v>844.75</v>
      </c>
      <c r="EL171">
        <v>754.62</v>
      </c>
      <c r="EM171">
        <v>916.63</v>
      </c>
      <c r="EN171">
        <v>767.69</v>
      </c>
      <c r="EO171">
        <v>719.51</v>
      </c>
      <c r="EP171">
        <v>925.3</v>
      </c>
      <c r="EQ171">
        <v>822.6</v>
      </c>
      <c r="ER171">
        <v>725.38</v>
      </c>
      <c r="ES171">
        <v>822.96</v>
      </c>
      <c r="ET171">
        <v>702.17</v>
      </c>
      <c r="EU171">
        <v>724</v>
      </c>
      <c r="EV171">
        <v>724.06</v>
      </c>
      <c r="EW171">
        <v>784.56</v>
      </c>
      <c r="EX171">
        <v>767.62</v>
      </c>
      <c r="EY171">
        <v>837.27</v>
      </c>
      <c r="EZ171">
        <v>748.53</v>
      </c>
      <c r="FA171">
        <v>736.52</v>
      </c>
      <c r="FB171">
        <v>745.2</v>
      </c>
      <c r="FC171">
        <v>778.68</v>
      </c>
      <c r="FD171">
        <v>800.76</v>
      </c>
      <c r="FE171">
        <v>902.84</v>
      </c>
      <c r="FF171">
        <v>680.8</v>
      </c>
      <c r="FG171">
        <v>813.24</v>
      </c>
      <c r="FH171">
        <v>713.37</v>
      </c>
      <c r="FI171">
        <v>975.94</v>
      </c>
      <c r="FJ171">
        <v>788.8</v>
      </c>
      <c r="FK171">
        <v>725.01</v>
      </c>
      <c r="FL171">
        <v>1191.3399999999999</v>
      </c>
      <c r="FM171">
        <v>1149.33</v>
      </c>
      <c r="FN171">
        <v>1814.18</v>
      </c>
      <c r="FO171">
        <v>1510.36</v>
      </c>
      <c r="FP171">
        <v>1099.06</v>
      </c>
      <c r="FQ171">
        <v>975.07</v>
      </c>
      <c r="FR171">
        <v>953.21</v>
      </c>
      <c r="FS171">
        <v>1175</v>
      </c>
      <c r="FT171">
        <v>1284.6600000000001</v>
      </c>
      <c r="FU171">
        <v>1281.97</v>
      </c>
      <c r="FV171">
        <v>1689.1</v>
      </c>
      <c r="FW171">
        <v>1673.11</v>
      </c>
      <c r="FX171">
        <v>1449.99</v>
      </c>
      <c r="FY171">
        <v>1210.1500000000001</v>
      </c>
      <c r="FZ171">
        <v>1330.28</v>
      </c>
      <c r="GA171">
        <v>1308.4000000000001</v>
      </c>
      <c r="GB171">
        <v>988.13</v>
      </c>
      <c r="GC171">
        <v>1253.03</v>
      </c>
      <c r="GD171">
        <v>1121.8900000000001</v>
      </c>
      <c r="GE171">
        <v>1139</v>
      </c>
      <c r="GF171">
        <v>1168.23</v>
      </c>
      <c r="GG171">
        <v>1302.3499999999999</v>
      </c>
      <c r="GH171">
        <v>1259.92</v>
      </c>
      <c r="GI171">
        <v>1098.55</v>
      </c>
      <c r="GJ171">
        <v>1247.58</v>
      </c>
      <c r="GK171">
        <v>1176.3699999999999</v>
      </c>
      <c r="GL171">
        <v>1552.96</v>
      </c>
      <c r="GM171">
        <v>1173.54</v>
      </c>
      <c r="GN171">
        <v>1199.27</v>
      </c>
      <c r="GO171">
        <v>1093.3</v>
      </c>
      <c r="GP171">
        <v>1243.4100000000001</v>
      </c>
      <c r="GQ171">
        <v>1326.91</v>
      </c>
      <c r="GR171">
        <v>1029.07</v>
      </c>
      <c r="GS171">
        <v>0.53</v>
      </c>
      <c r="GT171">
        <v>1.58</v>
      </c>
      <c r="GU171">
        <v>0.49</v>
      </c>
      <c r="GV171">
        <v>0.25</v>
      </c>
      <c r="GW171">
        <v>0.25</v>
      </c>
      <c r="GX171">
        <v>3.08</v>
      </c>
      <c r="GY171">
        <v>2.98</v>
      </c>
      <c r="GZ171">
        <v>0.38</v>
      </c>
      <c r="HA171">
        <v>0.51</v>
      </c>
      <c r="HB171">
        <v>0.4</v>
      </c>
      <c r="HC171">
        <v>0.37</v>
      </c>
      <c r="HD171">
        <v>0.32</v>
      </c>
      <c r="HE171">
        <v>0.24</v>
      </c>
      <c r="HF171">
        <v>0.1</v>
      </c>
      <c r="HG171">
        <v>0.9</v>
      </c>
      <c r="HH171">
        <v>0.36</v>
      </c>
      <c r="HI171">
        <v>0.19</v>
      </c>
      <c r="HJ171">
        <v>0.65</v>
      </c>
      <c r="HK171">
        <v>0.49</v>
      </c>
      <c r="HL171">
        <v>0.5</v>
      </c>
      <c r="HM171">
        <v>0.55000000000000004</v>
      </c>
      <c r="HN171">
        <v>0.47</v>
      </c>
      <c r="HO171">
        <v>0.35</v>
      </c>
      <c r="HP171">
        <v>0.53</v>
      </c>
      <c r="HQ171">
        <v>0.42</v>
      </c>
      <c r="HR171">
        <v>0.36</v>
      </c>
      <c r="HS171">
        <v>0.4</v>
      </c>
      <c r="HT171">
        <v>0.54</v>
      </c>
      <c r="HU171">
        <v>0.17</v>
      </c>
      <c r="HV171">
        <v>-0.06</v>
      </c>
      <c r="HW171">
        <v>0.01</v>
      </c>
      <c r="HX171">
        <v>0.23</v>
      </c>
      <c r="HY171">
        <v>0.45</v>
      </c>
      <c r="HZ171">
        <v>3.51</v>
      </c>
      <c r="IA171">
        <v>4.3499999999999996</v>
      </c>
      <c r="IB171">
        <v>8.09</v>
      </c>
      <c r="IC171">
        <v>4.28</v>
      </c>
      <c r="ID171">
        <v>1.73</v>
      </c>
      <c r="IE171">
        <v>5.7</v>
      </c>
      <c r="IF171">
        <v>5.0599999999999996</v>
      </c>
      <c r="IG171">
        <v>4.58</v>
      </c>
      <c r="IH171">
        <v>4.46</v>
      </c>
      <c r="II171">
        <v>3.69</v>
      </c>
      <c r="IJ171">
        <v>4.46</v>
      </c>
      <c r="IK171">
        <v>2.61</v>
      </c>
      <c r="IL171">
        <v>5.07</v>
      </c>
      <c r="IM171">
        <v>3.69</v>
      </c>
      <c r="IN171">
        <v>3.94</v>
      </c>
      <c r="IO171">
        <v>1.75</v>
      </c>
      <c r="IP171">
        <v>2.14</v>
      </c>
      <c r="IQ171">
        <v>4.08</v>
      </c>
      <c r="IR171">
        <v>3.95</v>
      </c>
      <c r="IS171">
        <v>3.6</v>
      </c>
      <c r="IT171">
        <v>3.96</v>
      </c>
      <c r="IU171">
        <v>2.36</v>
      </c>
      <c r="IV171">
        <v>3.8</v>
      </c>
      <c r="IW171">
        <v>3.41</v>
      </c>
      <c r="IX171">
        <v>3.21</v>
      </c>
      <c r="IY171">
        <v>4.5</v>
      </c>
      <c r="IZ171">
        <v>1.69</v>
      </c>
      <c r="JA171">
        <v>2.5499999999999998</v>
      </c>
      <c r="JB171">
        <v>2.1800000000000002</v>
      </c>
      <c r="JC171">
        <v>2.33</v>
      </c>
      <c r="JD171">
        <v>2.21</v>
      </c>
      <c r="JE171">
        <v>2.4</v>
      </c>
      <c r="JF171">
        <v>1.84</v>
      </c>
      <c r="JG171">
        <v>3.86</v>
      </c>
      <c r="JH171">
        <v>4.87</v>
      </c>
      <c r="JI171">
        <v>8.4499999999999993</v>
      </c>
      <c r="JJ171">
        <v>4.38</v>
      </c>
      <c r="JK171">
        <v>2.42</v>
      </c>
      <c r="JL171">
        <v>7.31</v>
      </c>
      <c r="JM171">
        <v>5.52</v>
      </c>
      <c r="JN171">
        <v>5.01</v>
      </c>
      <c r="JO171">
        <v>4.58</v>
      </c>
      <c r="JP171">
        <v>4.05</v>
      </c>
      <c r="JQ171">
        <v>5.59</v>
      </c>
      <c r="JR171">
        <v>5.51</v>
      </c>
      <c r="JS171">
        <v>5.26</v>
      </c>
      <c r="JT171">
        <v>4.45</v>
      </c>
      <c r="JU171">
        <v>4.08</v>
      </c>
      <c r="JV171">
        <v>1.31</v>
      </c>
      <c r="JW171">
        <v>2.2200000000000002</v>
      </c>
      <c r="JX171">
        <v>4.7</v>
      </c>
      <c r="JY171">
        <v>4.04</v>
      </c>
      <c r="JZ171">
        <v>3.81</v>
      </c>
      <c r="KA171">
        <v>4.34</v>
      </c>
      <c r="KB171">
        <v>2.2599999999999998</v>
      </c>
      <c r="KC171">
        <v>3.68</v>
      </c>
      <c r="KD171">
        <v>3.68</v>
      </c>
      <c r="KE171">
        <v>3.6</v>
      </c>
      <c r="KF171">
        <v>4.97</v>
      </c>
      <c r="KG171">
        <v>2.1</v>
      </c>
      <c r="KH171">
        <v>2.8</v>
      </c>
      <c r="KI171">
        <v>2.92</v>
      </c>
      <c r="KJ171">
        <v>2.39</v>
      </c>
      <c r="KK171">
        <v>4.26</v>
      </c>
      <c r="KL171">
        <v>2.5</v>
      </c>
      <c r="KM171">
        <v>2.13</v>
      </c>
    </row>
    <row r="172" spans="1:299" x14ac:dyDescent="0.25">
      <c r="A172">
        <v>170</v>
      </c>
      <c r="B172" s="1">
        <v>45597</v>
      </c>
      <c r="C172">
        <v>1786.82</v>
      </c>
      <c r="D172">
        <v>1852.56</v>
      </c>
      <c r="E172">
        <v>1983.25</v>
      </c>
      <c r="F172">
        <v>1963.94</v>
      </c>
      <c r="G172">
        <v>1825.28</v>
      </c>
      <c r="H172">
        <v>1987.66</v>
      </c>
      <c r="I172">
        <v>1821.75</v>
      </c>
      <c r="J172">
        <v>1779.71</v>
      </c>
      <c r="K172">
        <v>1883.32</v>
      </c>
      <c r="L172">
        <v>1661.51</v>
      </c>
      <c r="M172">
        <v>1731.3</v>
      </c>
      <c r="N172">
        <v>1663.61</v>
      </c>
      <c r="O172">
        <v>1662.95</v>
      </c>
      <c r="P172">
        <v>1685.06</v>
      </c>
      <c r="Q172">
        <v>1724.84</v>
      </c>
      <c r="R172">
        <v>1600.23</v>
      </c>
      <c r="S172">
        <v>1605.19</v>
      </c>
      <c r="T172">
        <v>1592.84</v>
      </c>
      <c r="U172">
        <v>1660.01</v>
      </c>
      <c r="V172">
        <v>1833.32</v>
      </c>
      <c r="W172">
        <v>1684.62</v>
      </c>
      <c r="X172">
        <v>1626.78</v>
      </c>
      <c r="Y172">
        <v>1968.41</v>
      </c>
      <c r="Z172">
        <v>1885.33</v>
      </c>
      <c r="AA172">
        <v>1906.57</v>
      </c>
      <c r="AB172">
        <v>1913.78</v>
      </c>
      <c r="AC172">
        <v>2027.09</v>
      </c>
      <c r="AD172">
        <v>1778.27</v>
      </c>
      <c r="AE172">
        <v>1795.33</v>
      </c>
      <c r="AF172">
        <v>1737.5</v>
      </c>
      <c r="AG172">
        <v>1845.92</v>
      </c>
      <c r="AH172">
        <v>1754.52</v>
      </c>
      <c r="AI172">
        <v>1824.24</v>
      </c>
      <c r="AJ172">
        <v>1031.57</v>
      </c>
      <c r="AK172">
        <v>1141.78</v>
      </c>
      <c r="AL172">
        <v>1193.6500000000001</v>
      </c>
      <c r="AM172">
        <v>1230.56</v>
      </c>
      <c r="AN172">
        <v>1096.51</v>
      </c>
      <c r="AO172">
        <v>1185.81</v>
      </c>
      <c r="AP172">
        <v>1141.75</v>
      </c>
      <c r="AQ172">
        <v>1101.45</v>
      </c>
      <c r="AR172">
        <v>1168.32</v>
      </c>
      <c r="AS172">
        <v>998.43</v>
      </c>
      <c r="AT172">
        <v>1051.48</v>
      </c>
      <c r="AU172">
        <v>1025.1199999999999</v>
      </c>
      <c r="AV172">
        <v>1022.57</v>
      </c>
      <c r="AW172">
        <v>1031.58</v>
      </c>
      <c r="AX172">
        <v>1040.44</v>
      </c>
      <c r="AY172">
        <v>945.19</v>
      </c>
      <c r="AZ172">
        <v>986.16</v>
      </c>
      <c r="BA172">
        <v>970.11</v>
      </c>
      <c r="BB172">
        <v>973.72</v>
      </c>
      <c r="BC172">
        <v>1017.22</v>
      </c>
      <c r="BD172">
        <v>1007.53</v>
      </c>
      <c r="BE172">
        <v>948.98</v>
      </c>
      <c r="BF172">
        <v>1046.92</v>
      </c>
      <c r="BG172">
        <v>1016.72</v>
      </c>
      <c r="BH172">
        <v>1049.3</v>
      </c>
      <c r="BI172">
        <v>1030.98</v>
      </c>
      <c r="BJ172">
        <v>1076.95</v>
      </c>
      <c r="BK172">
        <v>1053.3900000000001</v>
      </c>
      <c r="BL172">
        <v>1072.22</v>
      </c>
      <c r="BM172">
        <v>1026.99</v>
      </c>
      <c r="BN172">
        <v>1131.07</v>
      </c>
      <c r="BO172">
        <v>1024.05</v>
      </c>
      <c r="BP172">
        <v>1091.74</v>
      </c>
      <c r="BQ172">
        <v>755.25</v>
      </c>
      <c r="BR172">
        <v>710.78</v>
      </c>
      <c r="BS172">
        <v>789.6</v>
      </c>
      <c r="BT172">
        <v>733.38</v>
      </c>
      <c r="BU172">
        <v>728.77</v>
      </c>
      <c r="BV172">
        <v>801.85</v>
      </c>
      <c r="BW172">
        <v>680</v>
      </c>
      <c r="BX172">
        <v>678.26</v>
      </c>
      <c r="BY172">
        <v>715</v>
      </c>
      <c r="BZ172">
        <v>663.08</v>
      </c>
      <c r="CA172">
        <v>679.82</v>
      </c>
      <c r="CB172">
        <v>638.49</v>
      </c>
      <c r="CC172">
        <v>640.38</v>
      </c>
      <c r="CD172">
        <v>653.48</v>
      </c>
      <c r="CE172">
        <v>684.4</v>
      </c>
      <c r="CF172">
        <v>655.04</v>
      </c>
      <c r="CG172">
        <v>619.03</v>
      </c>
      <c r="CH172">
        <v>622.73</v>
      </c>
      <c r="CI172">
        <v>686.29</v>
      </c>
      <c r="CJ172">
        <v>816.1</v>
      </c>
      <c r="CK172">
        <v>677.09</v>
      </c>
      <c r="CL172">
        <v>677.8</v>
      </c>
      <c r="CM172">
        <v>921.49</v>
      </c>
      <c r="CN172">
        <v>868.61</v>
      </c>
      <c r="CO172">
        <v>857.27</v>
      </c>
      <c r="CP172">
        <v>882.8</v>
      </c>
      <c r="CQ172">
        <v>950.14</v>
      </c>
      <c r="CR172">
        <v>724.88</v>
      </c>
      <c r="CS172">
        <v>723.11</v>
      </c>
      <c r="CT172">
        <v>710.51</v>
      </c>
      <c r="CU172">
        <v>714.85</v>
      </c>
      <c r="CV172">
        <v>730.47</v>
      </c>
      <c r="CW172">
        <v>732.5</v>
      </c>
      <c r="CX172">
        <v>894.44</v>
      </c>
      <c r="CY172">
        <v>923.04</v>
      </c>
      <c r="CZ172">
        <v>1105.83</v>
      </c>
      <c r="DA172">
        <v>1042.17</v>
      </c>
      <c r="DB172">
        <v>893.4</v>
      </c>
      <c r="DC172">
        <v>825.51</v>
      </c>
      <c r="DD172">
        <v>873.53</v>
      </c>
      <c r="DE172">
        <v>864.41</v>
      </c>
      <c r="DF172">
        <v>990.23</v>
      </c>
      <c r="DG172">
        <v>897.57</v>
      </c>
      <c r="DH172">
        <v>912.32</v>
      </c>
      <c r="DI172">
        <v>1105.6500000000001</v>
      </c>
      <c r="DJ172">
        <v>960.65</v>
      </c>
      <c r="DK172">
        <v>849.38</v>
      </c>
      <c r="DL172">
        <v>953.88</v>
      </c>
      <c r="DM172">
        <v>855.45</v>
      </c>
      <c r="DN172">
        <v>801.76</v>
      </c>
      <c r="DO172">
        <v>846.3</v>
      </c>
      <c r="DP172">
        <v>878.75</v>
      </c>
      <c r="DQ172">
        <v>877.58</v>
      </c>
      <c r="DR172">
        <v>927.02</v>
      </c>
      <c r="DS172">
        <v>902.61</v>
      </c>
      <c r="DT172">
        <v>897.17</v>
      </c>
      <c r="DU172">
        <v>851.24</v>
      </c>
      <c r="DV172">
        <v>911.91</v>
      </c>
      <c r="DW172">
        <v>915.15</v>
      </c>
      <c r="DX172">
        <v>1097.49</v>
      </c>
      <c r="DY172">
        <v>806.91</v>
      </c>
      <c r="DZ172">
        <v>916.24</v>
      </c>
      <c r="EA172">
        <v>817.29</v>
      </c>
      <c r="EB172">
        <v>1052.81</v>
      </c>
      <c r="EC172">
        <v>926.76</v>
      </c>
      <c r="ED172">
        <v>805.78</v>
      </c>
      <c r="EE172">
        <v>781.46</v>
      </c>
      <c r="EF172">
        <v>843.66</v>
      </c>
      <c r="EG172">
        <v>908.91</v>
      </c>
      <c r="EH172">
        <v>894.4</v>
      </c>
      <c r="EI172">
        <v>809.72</v>
      </c>
      <c r="EJ172">
        <v>780.62</v>
      </c>
      <c r="EK172">
        <v>849.82</v>
      </c>
      <c r="EL172">
        <v>758.09</v>
      </c>
      <c r="EM172">
        <v>914.24</v>
      </c>
      <c r="EN172">
        <v>770.45</v>
      </c>
      <c r="EO172">
        <v>723.75</v>
      </c>
      <c r="EP172">
        <v>928.35</v>
      </c>
      <c r="EQ172">
        <v>823.42</v>
      </c>
      <c r="ER172">
        <v>728.43</v>
      </c>
      <c r="ES172">
        <v>827.24</v>
      </c>
      <c r="ET172">
        <v>704.69</v>
      </c>
      <c r="EU172">
        <v>730.01</v>
      </c>
      <c r="EV172">
        <v>724.5</v>
      </c>
      <c r="EW172">
        <v>786.76</v>
      </c>
      <c r="EX172">
        <v>771.91</v>
      </c>
      <c r="EY172">
        <v>846.14</v>
      </c>
      <c r="EZ172">
        <v>755.34</v>
      </c>
      <c r="FA172">
        <v>737.99</v>
      </c>
      <c r="FB172">
        <v>748.11</v>
      </c>
      <c r="FC172">
        <v>778.99</v>
      </c>
      <c r="FD172">
        <v>806.45</v>
      </c>
      <c r="FE172">
        <v>893.99</v>
      </c>
      <c r="FF172">
        <v>680.46</v>
      </c>
      <c r="FG172">
        <v>817.07</v>
      </c>
      <c r="FH172">
        <v>710.73</v>
      </c>
      <c r="FI172">
        <v>989.02</v>
      </c>
      <c r="FJ172">
        <v>792.19</v>
      </c>
      <c r="FK172">
        <v>724.14</v>
      </c>
      <c r="FL172">
        <v>1191.46</v>
      </c>
      <c r="FM172">
        <v>1145.53</v>
      </c>
      <c r="FN172">
        <v>1804.2</v>
      </c>
      <c r="FO172">
        <v>1510.36</v>
      </c>
      <c r="FP172">
        <v>1099.06</v>
      </c>
      <c r="FQ172">
        <v>979.66</v>
      </c>
      <c r="FR172">
        <v>946.06</v>
      </c>
      <c r="FS172">
        <v>1175</v>
      </c>
      <c r="FT172">
        <v>1284.6600000000001</v>
      </c>
      <c r="FU172">
        <v>1282.3599999999999</v>
      </c>
      <c r="FV172">
        <v>1682.85</v>
      </c>
      <c r="FW172">
        <v>1681.81</v>
      </c>
      <c r="FX172">
        <v>1449.99</v>
      </c>
      <c r="FY172">
        <v>1215.83</v>
      </c>
      <c r="FZ172">
        <v>1336.13</v>
      </c>
      <c r="GA172">
        <v>1308.4000000000001</v>
      </c>
      <c r="GB172">
        <v>988.13</v>
      </c>
      <c r="GC172">
        <v>1253.03</v>
      </c>
      <c r="GD172">
        <v>1121.8900000000001</v>
      </c>
      <c r="GE172">
        <v>1138.8800000000001</v>
      </c>
      <c r="GF172">
        <v>1165.2</v>
      </c>
      <c r="GG172">
        <v>1307.04</v>
      </c>
      <c r="GH172">
        <v>1259.92</v>
      </c>
      <c r="GI172">
        <v>1099.32</v>
      </c>
      <c r="GJ172">
        <v>1254.07</v>
      </c>
      <c r="GK172">
        <v>1176.3699999999999</v>
      </c>
      <c r="GL172">
        <v>1581.07</v>
      </c>
      <c r="GM172">
        <v>1173.54</v>
      </c>
      <c r="GN172">
        <v>1193.99</v>
      </c>
      <c r="GO172">
        <v>1093.3</v>
      </c>
      <c r="GP172">
        <v>1225.25</v>
      </c>
      <c r="GQ172">
        <v>1326.91</v>
      </c>
      <c r="GR172">
        <v>1029.07</v>
      </c>
      <c r="GS172">
        <v>0.24</v>
      </c>
      <c r="GT172">
        <v>0.16</v>
      </c>
      <c r="GU172">
        <v>0.63</v>
      </c>
      <c r="GV172">
        <v>0.4</v>
      </c>
      <c r="GW172">
        <v>0.06</v>
      </c>
      <c r="GX172">
        <v>0.4</v>
      </c>
      <c r="GY172">
        <v>0.09</v>
      </c>
      <c r="GZ172">
        <v>0.28999999999999998</v>
      </c>
      <c r="HA172">
        <v>-0.16</v>
      </c>
      <c r="HB172">
        <v>0.22</v>
      </c>
      <c r="HC172">
        <v>0.21</v>
      </c>
      <c r="HD172">
        <v>0.4</v>
      </c>
      <c r="HE172">
        <v>0.06</v>
      </c>
      <c r="HF172">
        <v>0.44</v>
      </c>
      <c r="HG172">
        <v>0.49</v>
      </c>
      <c r="HH172">
        <v>0.21</v>
      </c>
      <c r="HI172">
        <v>0.51</v>
      </c>
      <c r="HJ172">
        <v>0.04</v>
      </c>
      <c r="HK172">
        <v>0.17</v>
      </c>
      <c r="HL172">
        <v>0.3</v>
      </c>
      <c r="HM172">
        <v>0.53</v>
      </c>
      <c r="HN172">
        <v>0.68</v>
      </c>
      <c r="HO172">
        <v>0.11</v>
      </c>
      <c r="HP172">
        <v>0.24</v>
      </c>
      <c r="HQ172">
        <v>0.26</v>
      </c>
      <c r="HR172">
        <v>0.38</v>
      </c>
      <c r="HS172">
        <v>0.31</v>
      </c>
      <c r="HT172">
        <v>-0.03</v>
      </c>
      <c r="HU172">
        <v>0.1</v>
      </c>
      <c r="HV172">
        <v>-0.22</v>
      </c>
      <c r="HW172">
        <v>0.24</v>
      </c>
      <c r="HX172">
        <v>0.25</v>
      </c>
      <c r="HY172">
        <v>-7.0000000000000007E-2</v>
      </c>
      <c r="HZ172">
        <v>3.76</v>
      </c>
      <c r="IA172">
        <v>4.5199999999999996</v>
      </c>
      <c r="IB172">
        <v>8.77</v>
      </c>
      <c r="IC172">
        <v>4.7</v>
      </c>
      <c r="ID172">
        <v>1.79</v>
      </c>
      <c r="IE172">
        <v>6.12</v>
      </c>
      <c r="IF172">
        <v>5.15</v>
      </c>
      <c r="IG172">
        <v>4.8899999999999997</v>
      </c>
      <c r="IH172">
        <v>4.29</v>
      </c>
      <c r="II172">
        <v>3.92</v>
      </c>
      <c r="IJ172">
        <v>4.68</v>
      </c>
      <c r="IK172">
        <v>3.02</v>
      </c>
      <c r="IL172">
        <v>5.14</v>
      </c>
      <c r="IM172">
        <v>4.1399999999999997</v>
      </c>
      <c r="IN172">
        <v>4.45</v>
      </c>
      <c r="IO172">
        <v>1.96</v>
      </c>
      <c r="IP172">
        <v>2.66</v>
      </c>
      <c r="IQ172">
        <v>4.13</v>
      </c>
      <c r="IR172">
        <v>4.12</v>
      </c>
      <c r="IS172">
        <v>3.91</v>
      </c>
      <c r="IT172">
        <v>4.51</v>
      </c>
      <c r="IU172">
        <v>3.06</v>
      </c>
      <c r="IV172">
        <v>3.92</v>
      </c>
      <c r="IW172">
        <v>3.66</v>
      </c>
      <c r="IX172">
        <v>3.48</v>
      </c>
      <c r="IY172">
        <v>4.8899999999999997</v>
      </c>
      <c r="IZ172">
        <v>2</v>
      </c>
      <c r="JA172">
        <v>2.52</v>
      </c>
      <c r="JB172">
        <v>2.2799999999999998</v>
      </c>
      <c r="JC172">
        <v>2.11</v>
      </c>
      <c r="JD172">
        <v>2.4500000000000002</v>
      </c>
      <c r="JE172">
        <v>2.66</v>
      </c>
      <c r="JF172">
        <v>1.77</v>
      </c>
      <c r="JG172">
        <v>4.03</v>
      </c>
      <c r="JH172">
        <v>4.8499999999999996</v>
      </c>
      <c r="JI172">
        <v>9.06</v>
      </c>
      <c r="JJ172">
        <v>4.76</v>
      </c>
      <c r="JK172">
        <v>2.1800000000000002</v>
      </c>
      <c r="JL172">
        <v>7.09</v>
      </c>
      <c r="JM172">
        <v>5.53</v>
      </c>
      <c r="JN172">
        <v>4.79</v>
      </c>
      <c r="JO172">
        <v>4.33</v>
      </c>
      <c r="JP172">
        <v>4.1399999999999997</v>
      </c>
      <c r="JQ172">
        <v>5.05</v>
      </c>
      <c r="JR172">
        <v>5.54</v>
      </c>
      <c r="JS172">
        <v>5.33</v>
      </c>
      <c r="JT172">
        <v>4.5599999999999996</v>
      </c>
      <c r="JU172">
        <v>4.5199999999999996</v>
      </c>
      <c r="JV172">
        <v>1.89</v>
      </c>
      <c r="JW172">
        <v>2.7</v>
      </c>
      <c r="JX172">
        <v>4.66</v>
      </c>
      <c r="JY172">
        <v>4.03</v>
      </c>
      <c r="JZ172">
        <v>4.0599999999999996</v>
      </c>
      <c r="KA172">
        <v>4.5599999999999996</v>
      </c>
      <c r="KB172">
        <v>2.93</v>
      </c>
      <c r="KC172">
        <v>3.95</v>
      </c>
      <c r="KD172">
        <v>3.91</v>
      </c>
      <c r="KE172">
        <v>3.74</v>
      </c>
      <c r="KF172">
        <v>5.29</v>
      </c>
      <c r="KG172">
        <v>2.14</v>
      </c>
      <c r="KH172">
        <v>2.69</v>
      </c>
      <c r="KI172">
        <v>3.2</v>
      </c>
      <c r="KJ172">
        <v>2.29</v>
      </c>
      <c r="KK172">
        <v>4.8899999999999997</v>
      </c>
      <c r="KL172">
        <v>2.86</v>
      </c>
      <c r="KM172">
        <v>2.12</v>
      </c>
    </row>
    <row r="173" spans="1:299" x14ac:dyDescent="0.25">
      <c r="A173">
        <v>171</v>
      </c>
      <c r="B173" s="1">
        <v>45627</v>
      </c>
      <c r="C173">
        <v>1790.66</v>
      </c>
      <c r="D173">
        <v>1857.81</v>
      </c>
      <c r="E173">
        <v>1983.87</v>
      </c>
      <c r="F173">
        <v>1972.35</v>
      </c>
      <c r="G173">
        <v>1824.02</v>
      </c>
      <c r="H173">
        <v>1989.73</v>
      </c>
      <c r="I173">
        <v>1831.84</v>
      </c>
      <c r="J173">
        <v>1790.87</v>
      </c>
      <c r="K173">
        <v>1878.91</v>
      </c>
      <c r="L173">
        <v>1664.21</v>
      </c>
      <c r="M173">
        <v>1741.01</v>
      </c>
      <c r="N173">
        <v>1695.3</v>
      </c>
      <c r="O173">
        <v>1663.69</v>
      </c>
      <c r="P173">
        <v>1685</v>
      </c>
      <c r="Q173">
        <v>1726.93</v>
      </c>
      <c r="R173">
        <v>1600.62</v>
      </c>
      <c r="S173">
        <v>1609.13</v>
      </c>
      <c r="T173">
        <v>1594.97</v>
      </c>
      <c r="U173">
        <v>1657.08</v>
      </c>
      <c r="V173">
        <v>1837.08</v>
      </c>
      <c r="W173">
        <v>1685.23</v>
      </c>
      <c r="X173">
        <v>1627.04</v>
      </c>
      <c r="Y173">
        <v>1972.27</v>
      </c>
      <c r="Z173">
        <v>1891.2</v>
      </c>
      <c r="AA173">
        <v>1912</v>
      </c>
      <c r="AB173">
        <v>1921.12</v>
      </c>
      <c r="AC173">
        <v>2029.4</v>
      </c>
      <c r="AD173">
        <v>1783.52</v>
      </c>
      <c r="AE173">
        <v>1799.86</v>
      </c>
      <c r="AF173">
        <v>1738.72</v>
      </c>
      <c r="AG173">
        <v>1853.08</v>
      </c>
      <c r="AH173">
        <v>1759.06</v>
      </c>
      <c r="AI173">
        <v>1827.58</v>
      </c>
      <c r="AJ173">
        <v>1034.95</v>
      </c>
      <c r="AK173">
        <v>1147.01</v>
      </c>
      <c r="AL173">
        <v>1194.29</v>
      </c>
      <c r="AM173">
        <v>1238.97</v>
      </c>
      <c r="AN173">
        <v>1095.25</v>
      </c>
      <c r="AO173">
        <v>1186.51</v>
      </c>
      <c r="AP173">
        <v>1151.8399999999999</v>
      </c>
      <c r="AQ173">
        <v>1113.19</v>
      </c>
      <c r="AR173">
        <v>1163.9100000000001</v>
      </c>
      <c r="AS173">
        <v>1000.19</v>
      </c>
      <c r="AT173">
        <v>1058.6600000000001</v>
      </c>
      <c r="AU173">
        <v>1037.68</v>
      </c>
      <c r="AV173">
        <v>1023.31</v>
      </c>
      <c r="AW173">
        <v>1031.21</v>
      </c>
      <c r="AX173">
        <v>1043.72</v>
      </c>
      <c r="AY173">
        <v>946.67</v>
      </c>
      <c r="AZ173">
        <v>992.27</v>
      </c>
      <c r="BA173">
        <v>972.24</v>
      </c>
      <c r="BB173">
        <v>970.79</v>
      </c>
      <c r="BC173">
        <v>1019.46</v>
      </c>
      <c r="BD173">
        <v>1005.21</v>
      </c>
      <c r="BE173">
        <v>948.57</v>
      </c>
      <c r="BF173">
        <v>1050.78</v>
      </c>
      <c r="BG173">
        <v>1021.25</v>
      </c>
      <c r="BH173">
        <v>1059.29</v>
      </c>
      <c r="BI173">
        <v>1038.32</v>
      </c>
      <c r="BJ173">
        <v>1096.49</v>
      </c>
      <c r="BK173">
        <v>1058.6400000000001</v>
      </c>
      <c r="BL173">
        <v>1075.03</v>
      </c>
      <c r="BM173">
        <v>1028.21</v>
      </c>
      <c r="BN173">
        <v>1147.29</v>
      </c>
      <c r="BO173">
        <v>1014.44</v>
      </c>
      <c r="BP173">
        <v>1095.08</v>
      </c>
      <c r="BQ173">
        <v>755.71</v>
      </c>
      <c r="BR173">
        <v>710.8</v>
      </c>
      <c r="BS173">
        <v>789.58</v>
      </c>
      <c r="BT173">
        <v>733.38</v>
      </c>
      <c r="BU173">
        <v>728.77</v>
      </c>
      <c r="BV173">
        <v>803.22</v>
      </c>
      <c r="BW173">
        <v>680</v>
      </c>
      <c r="BX173">
        <v>677.68</v>
      </c>
      <c r="BY173">
        <v>715</v>
      </c>
      <c r="BZ173">
        <v>664.02</v>
      </c>
      <c r="CA173">
        <v>682.35</v>
      </c>
      <c r="CB173">
        <v>657.62</v>
      </c>
      <c r="CC173">
        <v>640.38</v>
      </c>
      <c r="CD173">
        <v>653.79</v>
      </c>
      <c r="CE173">
        <v>683.21</v>
      </c>
      <c r="CF173">
        <v>653.95000000000005</v>
      </c>
      <c r="CG173">
        <v>616.86</v>
      </c>
      <c r="CH173">
        <v>622.73</v>
      </c>
      <c r="CI173">
        <v>686.29</v>
      </c>
      <c r="CJ173">
        <v>817.62</v>
      </c>
      <c r="CK173">
        <v>680.02</v>
      </c>
      <c r="CL173">
        <v>678.47</v>
      </c>
      <c r="CM173">
        <v>921.49</v>
      </c>
      <c r="CN173">
        <v>869.95</v>
      </c>
      <c r="CO173">
        <v>852.71</v>
      </c>
      <c r="CP173">
        <v>882.8</v>
      </c>
      <c r="CQ173">
        <v>932.91</v>
      </c>
      <c r="CR173">
        <v>724.88</v>
      </c>
      <c r="CS173">
        <v>724.83</v>
      </c>
      <c r="CT173">
        <v>710.51</v>
      </c>
      <c r="CU173">
        <v>705.79</v>
      </c>
      <c r="CV173">
        <v>744.62</v>
      </c>
      <c r="CW173">
        <v>732.5</v>
      </c>
      <c r="CX173">
        <v>896.32</v>
      </c>
      <c r="CY173">
        <v>925.62</v>
      </c>
      <c r="CZ173">
        <v>1106.1600000000001</v>
      </c>
      <c r="DA173">
        <v>1046.6600000000001</v>
      </c>
      <c r="DB173">
        <v>892.78</v>
      </c>
      <c r="DC173">
        <v>826.33</v>
      </c>
      <c r="DD173">
        <v>878.34</v>
      </c>
      <c r="DE173">
        <v>869.86</v>
      </c>
      <c r="DF173">
        <v>987.95</v>
      </c>
      <c r="DG173">
        <v>899.01</v>
      </c>
      <c r="DH173">
        <v>917.43</v>
      </c>
      <c r="DI173">
        <v>1126.6500000000001</v>
      </c>
      <c r="DJ173">
        <v>961.04</v>
      </c>
      <c r="DK173">
        <v>849.38</v>
      </c>
      <c r="DL173">
        <v>955.02</v>
      </c>
      <c r="DM173">
        <v>855.62</v>
      </c>
      <c r="DN173">
        <v>803.77</v>
      </c>
      <c r="DO173">
        <v>847.4</v>
      </c>
      <c r="DP173">
        <v>877.17</v>
      </c>
      <c r="DQ173">
        <v>879.42</v>
      </c>
      <c r="DR173">
        <v>927.4</v>
      </c>
      <c r="DS173">
        <v>902.79</v>
      </c>
      <c r="DT173">
        <v>898.97</v>
      </c>
      <c r="DU173">
        <v>853.88</v>
      </c>
      <c r="DV173">
        <v>914.46</v>
      </c>
      <c r="DW173">
        <v>918.62</v>
      </c>
      <c r="DX173">
        <v>1098.7</v>
      </c>
      <c r="DY173">
        <v>809.34</v>
      </c>
      <c r="DZ173">
        <v>918.53</v>
      </c>
      <c r="EA173">
        <v>817.86</v>
      </c>
      <c r="EB173">
        <v>1056.92</v>
      </c>
      <c r="EC173">
        <v>929.17</v>
      </c>
      <c r="ED173">
        <v>807.23</v>
      </c>
      <c r="EE173">
        <v>784.04</v>
      </c>
      <c r="EF173">
        <v>847.54</v>
      </c>
      <c r="EG173">
        <v>909.36</v>
      </c>
      <c r="EH173">
        <v>900.48</v>
      </c>
      <c r="EI173">
        <v>808.74</v>
      </c>
      <c r="EJ173">
        <v>781.09</v>
      </c>
      <c r="EK173">
        <v>857.3</v>
      </c>
      <c r="EL173">
        <v>766.2</v>
      </c>
      <c r="EM173">
        <v>910.77</v>
      </c>
      <c r="EN173">
        <v>771.84</v>
      </c>
      <c r="EO173">
        <v>728.67</v>
      </c>
      <c r="EP173">
        <v>939.67</v>
      </c>
      <c r="EQ173">
        <v>824</v>
      </c>
      <c r="ER173">
        <v>728.14</v>
      </c>
      <c r="ES173">
        <v>829.8</v>
      </c>
      <c r="ET173">
        <v>705.82</v>
      </c>
      <c r="EU173">
        <v>734.54</v>
      </c>
      <c r="EV173">
        <v>726.09</v>
      </c>
      <c r="EW173">
        <v>784.4</v>
      </c>
      <c r="EX173">
        <v>773.61</v>
      </c>
      <c r="EY173">
        <v>844.2</v>
      </c>
      <c r="EZ173">
        <v>755.04</v>
      </c>
      <c r="FA173">
        <v>740.72</v>
      </c>
      <c r="FB173">
        <v>751.48</v>
      </c>
      <c r="FC173">
        <v>786.39</v>
      </c>
      <c r="FD173">
        <v>812.17</v>
      </c>
      <c r="FE173">
        <v>910.17</v>
      </c>
      <c r="FF173">
        <v>683.86</v>
      </c>
      <c r="FG173">
        <v>819.19</v>
      </c>
      <c r="FH173">
        <v>711.59</v>
      </c>
      <c r="FI173">
        <v>1003.16</v>
      </c>
      <c r="FJ173">
        <v>784.74</v>
      </c>
      <c r="FK173">
        <v>726.39</v>
      </c>
      <c r="FL173">
        <v>1192.17</v>
      </c>
      <c r="FM173">
        <v>1145.53</v>
      </c>
      <c r="FN173">
        <v>1804.2</v>
      </c>
      <c r="FO173">
        <v>1510.36</v>
      </c>
      <c r="FP173">
        <v>1099.06</v>
      </c>
      <c r="FQ173">
        <v>981.32</v>
      </c>
      <c r="FR173">
        <v>946.06</v>
      </c>
      <c r="FS173">
        <v>1173.94</v>
      </c>
      <c r="FT173">
        <v>1284.6600000000001</v>
      </c>
      <c r="FU173">
        <v>1284.1500000000001</v>
      </c>
      <c r="FV173">
        <v>1689.07</v>
      </c>
      <c r="FW173">
        <v>1732.26</v>
      </c>
      <c r="FX173">
        <v>1449.99</v>
      </c>
      <c r="FY173">
        <v>1216.44</v>
      </c>
      <c r="FZ173">
        <v>1333.86</v>
      </c>
      <c r="GA173">
        <v>1306.17</v>
      </c>
      <c r="GB173">
        <v>984.67</v>
      </c>
      <c r="GC173">
        <v>1253.03</v>
      </c>
      <c r="GD173">
        <v>1121.8900000000001</v>
      </c>
      <c r="GE173">
        <v>1141.05</v>
      </c>
      <c r="GF173">
        <v>1170.21</v>
      </c>
      <c r="GG173">
        <v>1308.3499999999999</v>
      </c>
      <c r="GH173">
        <v>1259.92</v>
      </c>
      <c r="GI173">
        <v>1100.96</v>
      </c>
      <c r="GJ173">
        <v>1247.42</v>
      </c>
      <c r="GK173">
        <v>1176.3699999999999</v>
      </c>
      <c r="GL173">
        <v>1552.45</v>
      </c>
      <c r="GM173">
        <v>1173.54</v>
      </c>
      <c r="GN173">
        <v>1196.8499999999999</v>
      </c>
      <c r="GO173">
        <v>1093.3</v>
      </c>
      <c r="GP173">
        <v>1209.69</v>
      </c>
      <c r="GQ173">
        <v>1352.65</v>
      </c>
      <c r="GR173">
        <v>1029.07</v>
      </c>
      <c r="GS173">
        <v>0.21</v>
      </c>
      <c r="GT173">
        <v>0.28000000000000003</v>
      </c>
      <c r="GU173">
        <v>0.03</v>
      </c>
      <c r="GV173">
        <v>0.43</v>
      </c>
      <c r="GW173">
        <v>-7.0000000000000007E-2</v>
      </c>
      <c r="GX173">
        <v>0.1</v>
      </c>
      <c r="GY173">
        <v>0.55000000000000004</v>
      </c>
      <c r="GZ173">
        <v>0.63</v>
      </c>
      <c r="HA173">
        <v>-0.23</v>
      </c>
      <c r="HB173">
        <v>0.16</v>
      </c>
      <c r="HC173">
        <v>0.56000000000000005</v>
      </c>
      <c r="HD173">
        <v>1.9</v>
      </c>
      <c r="HE173">
        <v>0.04</v>
      </c>
      <c r="HF173">
        <v>0</v>
      </c>
      <c r="HG173">
        <v>0.12</v>
      </c>
      <c r="HH173">
        <v>0.02</v>
      </c>
      <c r="HI173">
        <v>0.25</v>
      </c>
      <c r="HJ173">
        <v>0.13</v>
      </c>
      <c r="HK173">
        <v>-0.18</v>
      </c>
      <c r="HL173">
        <v>0.21</v>
      </c>
      <c r="HM173">
        <v>0.04</v>
      </c>
      <c r="HN173">
        <v>0.02</v>
      </c>
      <c r="HO173">
        <v>0.2</v>
      </c>
      <c r="HP173">
        <v>0.31</v>
      </c>
      <c r="HQ173">
        <v>0.28000000000000003</v>
      </c>
      <c r="HR173">
        <v>0.38</v>
      </c>
      <c r="HS173">
        <v>0.11</v>
      </c>
      <c r="HT173">
        <v>0.3</v>
      </c>
      <c r="HU173">
        <v>0.25</v>
      </c>
      <c r="HV173">
        <v>7.0000000000000007E-2</v>
      </c>
      <c r="HW173">
        <v>0.39</v>
      </c>
      <c r="HX173">
        <v>0.26</v>
      </c>
      <c r="HY173">
        <v>0.18</v>
      </c>
      <c r="HZ173">
        <v>3.98</v>
      </c>
      <c r="IA173">
        <v>4.8099999999999996</v>
      </c>
      <c r="IB173">
        <v>8.8000000000000007</v>
      </c>
      <c r="IC173">
        <v>5.15</v>
      </c>
      <c r="ID173">
        <v>1.72</v>
      </c>
      <c r="IE173">
        <v>6.22</v>
      </c>
      <c r="IF173">
        <v>5.73</v>
      </c>
      <c r="IG173">
        <v>5.55</v>
      </c>
      <c r="IH173">
        <v>4.05</v>
      </c>
      <c r="II173">
        <v>4.08</v>
      </c>
      <c r="IJ173">
        <v>5.27</v>
      </c>
      <c r="IK173">
        <v>4.9800000000000004</v>
      </c>
      <c r="IL173">
        <v>5.18</v>
      </c>
      <c r="IM173">
        <v>4.1399999999999997</v>
      </c>
      <c r="IN173">
        <v>4.58</v>
      </c>
      <c r="IO173">
        <v>1.98</v>
      </c>
      <c r="IP173">
        <v>2.92</v>
      </c>
      <c r="IQ173">
        <v>4.26</v>
      </c>
      <c r="IR173">
        <v>3.93</v>
      </c>
      <c r="IS173">
        <v>4.13</v>
      </c>
      <c r="IT173">
        <v>4.55</v>
      </c>
      <c r="IU173">
        <v>3.08</v>
      </c>
      <c r="IV173">
        <v>4.13</v>
      </c>
      <c r="IW173">
        <v>3.98</v>
      </c>
      <c r="IX173">
        <v>3.77</v>
      </c>
      <c r="IY173">
        <v>5.29</v>
      </c>
      <c r="IZ173">
        <v>2.12</v>
      </c>
      <c r="JA173">
        <v>2.83</v>
      </c>
      <c r="JB173">
        <v>2.5299999999999998</v>
      </c>
      <c r="JC173">
        <v>2.1800000000000002</v>
      </c>
      <c r="JD173">
        <v>2.85</v>
      </c>
      <c r="JE173">
        <v>2.92</v>
      </c>
      <c r="JF173">
        <v>1.95</v>
      </c>
      <c r="JG173">
        <v>3.98</v>
      </c>
      <c r="JH173">
        <v>4.8099999999999996</v>
      </c>
      <c r="JI173">
        <v>8.8000000000000007</v>
      </c>
      <c r="JJ173">
        <v>5.15</v>
      </c>
      <c r="JK173">
        <v>1.72</v>
      </c>
      <c r="JL173">
        <v>6.22</v>
      </c>
      <c r="JM173">
        <v>5.73</v>
      </c>
      <c r="JN173">
        <v>5.55</v>
      </c>
      <c r="JO173">
        <v>4.05</v>
      </c>
      <c r="JP173">
        <v>4.08</v>
      </c>
      <c r="JQ173">
        <v>5.27</v>
      </c>
      <c r="JR173">
        <v>4.9800000000000004</v>
      </c>
      <c r="JS173">
        <v>5.18</v>
      </c>
      <c r="JT173">
        <v>4.1399999999999997</v>
      </c>
      <c r="JU173">
        <v>4.58</v>
      </c>
      <c r="JV173">
        <v>1.98</v>
      </c>
      <c r="JW173">
        <v>2.92</v>
      </c>
      <c r="JX173">
        <v>4.26</v>
      </c>
      <c r="JY173">
        <v>3.93</v>
      </c>
      <c r="JZ173">
        <v>4.13</v>
      </c>
      <c r="KA173">
        <v>4.55</v>
      </c>
      <c r="KB173">
        <v>3.08</v>
      </c>
      <c r="KC173">
        <v>4.13</v>
      </c>
      <c r="KD173">
        <v>3.98</v>
      </c>
      <c r="KE173">
        <v>3.77</v>
      </c>
      <c r="KF173">
        <v>5.29</v>
      </c>
      <c r="KG173">
        <v>2.12</v>
      </c>
      <c r="KH173">
        <v>2.83</v>
      </c>
      <c r="KI173">
        <v>2.5299999999999998</v>
      </c>
      <c r="KJ173">
        <v>2.1800000000000002</v>
      </c>
      <c r="KK173">
        <v>2.85</v>
      </c>
      <c r="KL173">
        <v>2.92</v>
      </c>
      <c r="KM173">
        <v>1.95</v>
      </c>
    </row>
    <row r="174" spans="1:299" x14ac:dyDescent="0.25">
      <c r="A174">
        <v>172</v>
      </c>
      <c r="B174" s="1">
        <v>45658</v>
      </c>
      <c r="C174">
        <v>1799.82</v>
      </c>
      <c r="D174">
        <v>1866.7</v>
      </c>
      <c r="E174">
        <v>1985.23</v>
      </c>
      <c r="F174">
        <v>1984.16</v>
      </c>
      <c r="G174">
        <v>1825.66</v>
      </c>
      <c r="H174">
        <v>1993.78</v>
      </c>
      <c r="I174">
        <v>1838.17</v>
      </c>
      <c r="J174">
        <v>1842.55</v>
      </c>
      <c r="K174">
        <v>1892.46</v>
      </c>
      <c r="L174">
        <v>1674.3</v>
      </c>
      <c r="M174">
        <v>1744.2</v>
      </c>
      <c r="N174">
        <v>1730.32</v>
      </c>
      <c r="O174">
        <v>1686.77</v>
      </c>
      <c r="P174">
        <v>1695.56</v>
      </c>
      <c r="Q174">
        <v>1729.26</v>
      </c>
      <c r="R174">
        <v>1599.37</v>
      </c>
      <c r="S174">
        <v>1625.63</v>
      </c>
      <c r="T174">
        <v>1603.58</v>
      </c>
      <c r="U174">
        <v>1666.19</v>
      </c>
      <c r="V174">
        <v>1847.11</v>
      </c>
      <c r="W174">
        <v>1712.21</v>
      </c>
      <c r="X174">
        <v>1625.31</v>
      </c>
      <c r="Y174">
        <v>1979.71</v>
      </c>
      <c r="Z174">
        <v>1893.04</v>
      </c>
      <c r="AA174">
        <v>1919.27</v>
      </c>
      <c r="AB174">
        <v>1930.61</v>
      </c>
      <c r="AC174">
        <v>2037.72</v>
      </c>
      <c r="AD174">
        <v>1786.08</v>
      </c>
      <c r="AE174">
        <v>1805.18</v>
      </c>
      <c r="AF174">
        <v>1741.79</v>
      </c>
      <c r="AG174">
        <v>1849.13</v>
      </c>
      <c r="AH174">
        <v>1773.38</v>
      </c>
      <c r="AI174">
        <v>1834.26</v>
      </c>
      <c r="AJ174">
        <v>1036.8</v>
      </c>
      <c r="AK174">
        <v>1150.49</v>
      </c>
      <c r="AL174">
        <v>1195.6300000000001</v>
      </c>
      <c r="AM174">
        <v>1245.3599999999999</v>
      </c>
      <c r="AN174">
        <v>1096.8900000000001</v>
      </c>
      <c r="AO174">
        <v>1189.24</v>
      </c>
      <c r="AP174">
        <v>1154.96</v>
      </c>
      <c r="AQ174">
        <v>1131.3800000000001</v>
      </c>
      <c r="AR174">
        <v>1161.23</v>
      </c>
      <c r="AS174">
        <v>1003.16</v>
      </c>
      <c r="AT174">
        <v>1060.9000000000001</v>
      </c>
      <c r="AU174">
        <v>1050.3699999999999</v>
      </c>
      <c r="AV174">
        <v>1035.82</v>
      </c>
      <c r="AW174">
        <v>1030.56</v>
      </c>
      <c r="AX174">
        <v>1044.73</v>
      </c>
      <c r="AY174">
        <v>944.19</v>
      </c>
      <c r="AZ174">
        <v>992.64</v>
      </c>
      <c r="BA174">
        <v>968.24</v>
      </c>
      <c r="BB174">
        <v>972.42</v>
      </c>
      <c r="BC174">
        <v>1015.4</v>
      </c>
      <c r="BD174">
        <v>984.14</v>
      </c>
      <c r="BE174">
        <v>946.84</v>
      </c>
      <c r="BF174">
        <v>1058.19</v>
      </c>
      <c r="BG174">
        <v>1022.63</v>
      </c>
      <c r="BH174">
        <v>1073.24</v>
      </c>
      <c r="BI174">
        <v>1063.45</v>
      </c>
      <c r="BJ174">
        <v>1104.81</v>
      </c>
      <c r="BK174">
        <v>1059.24</v>
      </c>
      <c r="BL174">
        <v>1079.27</v>
      </c>
      <c r="BM174">
        <v>1034.46</v>
      </c>
      <c r="BN174">
        <v>1143.3399999999999</v>
      </c>
      <c r="BO174">
        <v>1024.4000000000001</v>
      </c>
      <c r="BP174">
        <v>1100.9000000000001</v>
      </c>
      <c r="BQ174">
        <v>763.02</v>
      </c>
      <c r="BR174">
        <v>716.21</v>
      </c>
      <c r="BS174">
        <v>789.6</v>
      </c>
      <c r="BT174">
        <v>738.8</v>
      </c>
      <c r="BU174">
        <v>728.77</v>
      </c>
      <c r="BV174">
        <v>804.54</v>
      </c>
      <c r="BW174">
        <v>683.21</v>
      </c>
      <c r="BX174">
        <v>711.17</v>
      </c>
      <c r="BY174">
        <v>731.23</v>
      </c>
      <c r="BZ174">
        <v>671.14</v>
      </c>
      <c r="CA174">
        <v>683.3</v>
      </c>
      <c r="CB174">
        <v>679.95</v>
      </c>
      <c r="CC174">
        <v>650.95000000000005</v>
      </c>
      <c r="CD174">
        <v>665</v>
      </c>
      <c r="CE174">
        <v>684.53</v>
      </c>
      <c r="CF174">
        <v>655.17999999999995</v>
      </c>
      <c r="CG174">
        <v>632.99</v>
      </c>
      <c r="CH174">
        <v>635.34</v>
      </c>
      <c r="CI174">
        <v>693.77</v>
      </c>
      <c r="CJ174">
        <v>831.71</v>
      </c>
      <c r="CK174">
        <v>728.07</v>
      </c>
      <c r="CL174">
        <v>678.47</v>
      </c>
      <c r="CM174">
        <v>921.52</v>
      </c>
      <c r="CN174">
        <v>870.41</v>
      </c>
      <c r="CO174">
        <v>846.03</v>
      </c>
      <c r="CP174">
        <v>867.16</v>
      </c>
      <c r="CQ174">
        <v>932.91</v>
      </c>
      <c r="CR174">
        <v>726.84</v>
      </c>
      <c r="CS174">
        <v>725.91</v>
      </c>
      <c r="CT174">
        <v>707.33</v>
      </c>
      <c r="CU174">
        <v>705.79</v>
      </c>
      <c r="CV174">
        <v>748.98</v>
      </c>
      <c r="CW174">
        <v>733.36</v>
      </c>
      <c r="CX174">
        <v>900.89</v>
      </c>
      <c r="CY174">
        <v>930.07</v>
      </c>
      <c r="CZ174">
        <v>1106.93</v>
      </c>
      <c r="DA174">
        <v>1052.94</v>
      </c>
      <c r="DB174">
        <v>893.58</v>
      </c>
      <c r="DC174">
        <v>827.98</v>
      </c>
      <c r="DD174">
        <v>881.41</v>
      </c>
      <c r="DE174">
        <v>895</v>
      </c>
      <c r="DF174">
        <v>995.07</v>
      </c>
      <c r="DG174">
        <v>904.49</v>
      </c>
      <c r="DH174">
        <v>919.08</v>
      </c>
      <c r="DI174">
        <v>1149.98</v>
      </c>
      <c r="DJ174">
        <v>974.4</v>
      </c>
      <c r="DK174">
        <v>854.73</v>
      </c>
      <c r="DL174">
        <v>956.26</v>
      </c>
      <c r="DM174">
        <v>854.94</v>
      </c>
      <c r="DN174">
        <v>812.04</v>
      </c>
      <c r="DO174">
        <v>851.98</v>
      </c>
      <c r="DP174">
        <v>882</v>
      </c>
      <c r="DQ174">
        <v>884.26</v>
      </c>
      <c r="DR174">
        <v>942.23</v>
      </c>
      <c r="DS174">
        <v>901.8</v>
      </c>
      <c r="DT174">
        <v>902.38</v>
      </c>
      <c r="DU174">
        <v>854.73</v>
      </c>
      <c r="DV174">
        <v>917.94</v>
      </c>
      <c r="DW174">
        <v>923.12</v>
      </c>
      <c r="DX174">
        <v>1103.2</v>
      </c>
      <c r="DY174">
        <v>810.47</v>
      </c>
      <c r="DZ174">
        <v>921.29</v>
      </c>
      <c r="EA174">
        <v>819.33</v>
      </c>
      <c r="EB174">
        <v>1054.7</v>
      </c>
      <c r="EC174">
        <v>936.69</v>
      </c>
      <c r="ED174">
        <v>810.21</v>
      </c>
      <c r="EE174">
        <v>785.45</v>
      </c>
      <c r="EF174">
        <v>850.09</v>
      </c>
      <c r="EG174">
        <v>910.36</v>
      </c>
      <c r="EH174">
        <v>905.16</v>
      </c>
      <c r="EI174">
        <v>809.96</v>
      </c>
      <c r="EJ174">
        <v>782.88</v>
      </c>
      <c r="EK174">
        <v>859.61</v>
      </c>
      <c r="EL174">
        <v>778.69</v>
      </c>
      <c r="EM174">
        <v>908.67</v>
      </c>
      <c r="EN174">
        <v>774.15</v>
      </c>
      <c r="EO174">
        <v>730.2</v>
      </c>
      <c r="EP174">
        <v>951.14</v>
      </c>
      <c r="EQ174">
        <v>834.05</v>
      </c>
      <c r="ER174">
        <v>727.7</v>
      </c>
      <c r="ES174">
        <v>830.63</v>
      </c>
      <c r="ET174">
        <v>703.99</v>
      </c>
      <c r="EU174">
        <v>734.83</v>
      </c>
      <c r="EV174">
        <v>723.11</v>
      </c>
      <c r="EW174">
        <v>785.73</v>
      </c>
      <c r="EX174">
        <v>770.52</v>
      </c>
      <c r="EY174">
        <v>826.47</v>
      </c>
      <c r="EZ174">
        <v>753.68</v>
      </c>
      <c r="FA174">
        <v>745.98</v>
      </c>
      <c r="FB174">
        <v>752.53</v>
      </c>
      <c r="FC174">
        <v>796.77</v>
      </c>
      <c r="FD174">
        <v>831.83</v>
      </c>
      <c r="FE174">
        <v>917.09</v>
      </c>
      <c r="FF174">
        <v>684.27</v>
      </c>
      <c r="FG174">
        <v>822.39</v>
      </c>
      <c r="FH174">
        <v>715.93</v>
      </c>
      <c r="FI174">
        <v>999.75</v>
      </c>
      <c r="FJ174">
        <v>792.43</v>
      </c>
      <c r="FK174">
        <v>730.24</v>
      </c>
      <c r="FL174">
        <v>1203.74</v>
      </c>
      <c r="FM174">
        <v>1154.24</v>
      </c>
      <c r="FN174">
        <v>1804.2</v>
      </c>
      <c r="FO174">
        <v>1521.54</v>
      </c>
      <c r="FP174">
        <v>1099.06</v>
      </c>
      <c r="FQ174">
        <v>982.89</v>
      </c>
      <c r="FR174">
        <v>950.5</v>
      </c>
      <c r="FS174">
        <v>1231.93</v>
      </c>
      <c r="FT174">
        <v>1313.82</v>
      </c>
      <c r="FU174">
        <v>1297.8900000000001</v>
      </c>
      <c r="FV174">
        <v>1691.44</v>
      </c>
      <c r="FW174">
        <v>1791.16</v>
      </c>
      <c r="FX174">
        <v>1473.91</v>
      </c>
      <c r="FY174">
        <v>1237.24</v>
      </c>
      <c r="FZ174">
        <v>1336.39</v>
      </c>
      <c r="GA174">
        <v>1308.6500000000001</v>
      </c>
      <c r="GB174">
        <v>1010.47</v>
      </c>
      <c r="GC174">
        <v>1278.3399999999999</v>
      </c>
      <c r="GD174">
        <v>1134.1199999999999</v>
      </c>
      <c r="GE174">
        <v>1160.67</v>
      </c>
      <c r="GF174">
        <v>1252.94</v>
      </c>
      <c r="GG174">
        <v>1308.3499999999999</v>
      </c>
      <c r="GH174">
        <v>1259.92</v>
      </c>
      <c r="GI174">
        <v>1101.52</v>
      </c>
      <c r="GJ174">
        <v>1237.69</v>
      </c>
      <c r="GK174">
        <v>1155.54</v>
      </c>
      <c r="GL174">
        <v>1552.45</v>
      </c>
      <c r="GM174">
        <v>1176.71</v>
      </c>
      <c r="GN174">
        <v>1198.6500000000001</v>
      </c>
      <c r="GO174">
        <v>1088.3800000000001</v>
      </c>
      <c r="GP174">
        <v>1209.69</v>
      </c>
      <c r="GQ174">
        <v>1360.63</v>
      </c>
      <c r="GR174">
        <v>1030.3</v>
      </c>
      <c r="GS174">
        <v>0.51</v>
      </c>
      <c r="GT174">
        <v>0.48</v>
      </c>
      <c r="GU174">
        <v>7.0000000000000007E-2</v>
      </c>
      <c r="GV174">
        <v>0.6</v>
      </c>
      <c r="GW174">
        <v>0.09</v>
      </c>
      <c r="GX174">
        <v>0.2</v>
      </c>
      <c r="GY174">
        <v>0.35</v>
      </c>
      <c r="GZ174">
        <v>2.89</v>
      </c>
      <c r="HA174">
        <v>0.72</v>
      </c>
      <c r="HB174">
        <v>0.61</v>
      </c>
      <c r="HC174">
        <v>0.18</v>
      </c>
      <c r="HD174">
        <v>2.0699999999999998</v>
      </c>
      <c r="HE174">
        <v>1.39</v>
      </c>
      <c r="HF174">
        <v>0.63</v>
      </c>
      <c r="HG174">
        <v>0.13</v>
      </c>
      <c r="HH174">
        <v>-0.08</v>
      </c>
      <c r="HI174">
        <v>1.03</v>
      </c>
      <c r="HJ174">
        <v>0.54</v>
      </c>
      <c r="HK174">
        <v>0.55000000000000004</v>
      </c>
      <c r="HL174">
        <v>0.55000000000000004</v>
      </c>
      <c r="HM174">
        <v>1.6</v>
      </c>
      <c r="HN174">
        <v>-0.11</v>
      </c>
      <c r="HO174">
        <v>0.38</v>
      </c>
      <c r="HP174">
        <v>0.1</v>
      </c>
      <c r="HQ174">
        <v>0.38</v>
      </c>
      <c r="HR174">
        <v>0.49</v>
      </c>
      <c r="HS174">
        <v>0.41</v>
      </c>
      <c r="HT174">
        <v>0.14000000000000001</v>
      </c>
      <c r="HU174">
        <v>0.3</v>
      </c>
      <c r="HV174">
        <v>0.18</v>
      </c>
      <c r="HW174">
        <v>-0.21</v>
      </c>
      <c r="HX174">
        <v>0.81</v>
      </c>
      <c r="HY174">
        <v>0.37</v>
      </c>
      <c r="HZ174">
        <v>0.51</v>
      </c>
      <c r="IA174">
        <v>0.48</v>
      </c>
      <c r="IB174">
        <v>7.0000000000000007E-2</v>
      </c>
      <c r="IC174">
        <v>0.6</v>
      </c>
      <c r="ID174">
        <v>0.09</v>
      </c>
      <c r="IE174">
        <v>0.2</v>
      </c>
      <c r="IF174">
        <v>0.35</v>
      </c>
      <c r="IG174">
        <v>2.89</v>
      </c>
      <c r="IH174">
        <v>0.72</v>
      </c>
      <c r="II174">
        <v>0.61</v>
      </c>
      <c r="IJ174">
        <v>0.18</v>
      </c>
      <c r="IK174">
        <v>2.0699999999999998</v>
      </c>
      <c r="IL174">
        <v>1.39</v>
      </c>
      <c r="IM174">
        <v>0.63</v>
      </c>
      <c r="IN174">
        <v>0.13</v>
      </c>
      <c r="IO174">
        <v>-0.08</v>
      </c>
      <c r="IP174">
        <v>1.03</v>
      </c>
      <c r="IQ174">
        <v>0.54</v>
      </c>
      <c r="IR174">
        <v>0.55000000000000004</v>
      </c>
      <c r="IS174">
        <v>0.55000000000000004</v>
      </c>
      <c r="IT174">
        <v>1.6</v>
      </c>
      <c r="IU174">
        <v>-0.11</v>
      </c>
      <c r="IV174">
        <v>0.38</v>
      </c>
      <c r="IW174">
        <v>0.1</v>
      </c>
      <c r="IX174">
        <v>0.38</v>
      </c>
      <c r="IY174">
        <v>0.49</v>
      </c>
      <c r="IZ174">
        <v>0.41</v>
      </c>
      <c r="JA174">
        <v>0.14000000000000001</v>
      </c>
      <c r="JB174">
        <v>0.3</v>
      </c>
      <c r="JC174">
        <v>0.18</v>
      </c>
      <c r="JD174">
        <v>-0.21</v>
      </c>
      <c r="JE174">
        <v>0.81</v>
      </c>
      <c r="JF174">
        <v>0.37</v>
      </c>
      <c r="JG174">
        <v>4.3099999999999996</v>
      </c>
      <c r="JH174">
        <v>4.6900000000000004</v>
      </c>
      <c r="JI174">
        <v>8.84</v>
      </c>
      <c r="JJ174">
        <v>5.07</v>
      </c>
      <c r="JK174">
        <v>1.01</v>
      </c>
      <c r="JL174">
        <v>6.12</v>
      </c>
      <c r="JM174">
        <v>5.52</v>
      </c>
      <c r="JN174">
        <v>8.0399999999999991</v>
      </c>
      <c r="JO174">
        <v>3.82</v>
      </c>
      <c r="JP174">
        <v>4.21</v>
      </c>
      <c r="JQ174">
        <v>5.01</v>
      </c>
      <c r="JR174">
        <v>7.15</v>
      </c>
      <c r="JS174">
        <v>5.84</v>
      </c>
      <c r="JT174">
        <v>4.3899999999999997</v>
      </c>
      <c r="JU174">
        <v>4.54</v>
      </c>
      <c r="JV174">
        <v>1.8</v>
      </c>
      <c r="JW174">
        <v>3.33</v>
      </c>
      <c r="JX174">
        <v>3.98</v>
      </c>
      <c r="JY174">
        <v>3.74</v>
      </c>
      <c r="JZ174" s="167">
        <v>4.75</v>
      </c>
      <c r="KA174">
        <v>6.18</v>
      </c>
      <c r="KB174" s="167">
        <v>3.02</v>
      </c>
      <c r="KC174">
        <v>4.59</v>
      </c>
      <c r="KD174">
        <v>4.1500000000000004</v>
      </c>
      <c r="KE174">
        <v>4.09</v>
      </c>
      <c r="KF174">
        <v>5.66</v>
      </c>
      <c r="KG174">
        <v>2.61</v>
      </c>
      <c r="KH174">
        <v>2.9</v>
      </c>
      <c r="KI174">
        <v>2.83</v>
      </c>
      <c r="KJ174">
        <v>2.34</v>
      </c>
      <c r="KK174">
        <v>2.63</v>
      </c>
      <c r="KL174">
        <v>3.68</v>
      </c>
      <c r="KM174">
        <v>2.38</v>
      </c>
    </row>
    <row r="175" spans="1:299" x14ac:dyDescent="0.25">
      <c r="A175">
        <v>173</v>
      </c>
      <c r="B175" s="1">
        <v>45689</v>
      </c>
      <c r="C175">
        <v>1803.9</v>
      </c>
      <c r="D175">
        <v>1871.43</v>
      </c>
      <c r="E175">
        <v>1990.7</v>
      </c>
      <c r="F175">
        <v>1988.06</v>
      </c>
      <c r="G175">
        <v>1831.63</v>
      </c>
      <c r="H175">
        <v>1992.64</v>
      </c>
      <c r="I175">
        <v>1844.12</v>
      </c>
      <c r="J175">
        <v>1841.45</v>
      </c>
      <c r="K175">
        <v>1895.15</v>
      </c>
      <c r="L175">
        <v>1676.48</v>
      </c>
      <c r="M175">
        <v>1739.1</v>
      </c>
      <c r="N175">
        <v>1731.51</v>
      </c>
      <c r="O175">
        <v>1690.73</v>
      </c>
      <c r="P175">
        <v>1706.25</v>
      </c>
      <c r="Q175">
        <v>1732.48</v>
      </c>
      <c r="R175">
        <v>1603.44</v>
      </c>
      <c r="S175">
        <v>1630.25</v>
      </c>
      <c r="T175">
        <v>1603.65</v>
      </c>
      <c r="U175">
        <v>1667.79</v>
      </c>
      <c r="V175">
        <v>1852.77</v>
      </c>
      <c r="W175">
        <v>1713.28</v>
      </c>
      <c r="X175">
        <v>1627.53</v>
      </c>
      <c r="Y175">
        <v>1981.88</v>
      </c>
      <c r="Z175">
        <v>1903.13</v>
      </c>
      <c r="AA175">
        <v>1923.81</v>
      </c>
      <c r="AB175">
        <v>1939.24</v>
      </c>
      <c r="AC175">
        <v>2039.26</v>
      </c>
      <c r="AD175">
        <v>1786.63</v>
      </c>
      <c r="AE175">
        <v>1808.03</v>
      </c>
      <c r="AF175">
        <v>1748.17</v>
      </c>
      <c r="AG175">
        <v>1851.6</v>
      </c>
      <c r="AH175">
        <v>1778.41</v>
      </c>
      <c r="AI175">
        <v>1832.16</v>
      </c>
      <c r="AJ175">
        <v>1039.82</v>
      </c>
      <c r="AK175">
        <v>1153.28</v>
      </c>
      <c r="AL175">
        <v>1196.45</v>
      </c>
      <c r="AM175">
        <v>1238.42</v>
      </c>
      <c r="AN175">
        <v>1102.8599999999999</v>
      </c>
      <c r="AO175">
        <v>1188.0999999999999</v>
      </c>
      <c r="AP175">
        <v>1158.6099999999999</v>
      </c>
      <c r="AQ175">
        <v>1132.1600000000001</v>
      </c>
      <c r="AR175">
        <v>1163.92</v>
      </c>
      <c r="AS175">
        <v>1005.19</v>
      </c>
      <c r="AT175">
        <v>1055.8</v>
      </c>
      <c r="AU175">
        <v>1051.56</v>
      </c>
      <c r="AV175">
        <v>1039.78</v>
      </c>
      <c r="AW175">
        <v>1041.57</v>
      </c>
      <c r="AX175">
        <v>1047.95</v>
      </c>
      <c r="AY175">
        <v>948.4</v>
      </c>
      <c r="AZ175">
        <v>999.51</v>
      </c>
      <c r="BA175">
        <v>956.95</v>
      </c>
      <c r="BB175">
        <v>974.02</v>
      </c>
      <c r="BC175">
        <v>1020.92</v>
      </c>
      <c r="BD175">
        <v>985.21</v>
      </c>
      <c r="BE175">
        <v>949.06</v>
      </c>
      <c r="BF175">
        <v>1060.3599999999999</v>
      </c>
      <c r="BG175">
        <v>1032.42</v>
      </c>
      <c r="BH175">
        <v>1071.49</v>
      </c>
      <c r="BI175">
        <v>1056.44</v>
      </c>
      <c r="BJ175">
        <v>1106.3499999999999</v>
      </c>
      <c r="BK175">
        <v>1063.1500000000001</v>
      </c>
      <c r="BL175">
        <v>1082.1199999999999</v>
      </c>
      <c r="BM175">
        <v>1040.8399999999999</v>
      </c>
      <c r="BN175">
        <v>1145.81</v>
      </c>
      <c r="BO175">
        <v>1029.43</v>
      </c>
      <c r="BP175">
        <v>1098.8</v>
      </c>
      <c r="BQ175">
        <v>764.08</v>
      </c>
      <c r="BR175">
        <v>718.15</v>
      </c>
      <c r="BS175">
        <v>794.25</v>
      </c>
      <c r="BT175">
        <v>749.64</v>
      </c>
      <c r="BU175">
        <v>728.77</v>
      </c>
      <c r="BV175">
        <v>804.54</v>
      </c>
      <c r="BW175">
        <v>685.51</v>
      </c>
      <c r="BX175">
        <v>709.29</v>
      </c>
      <c r="BY175">
        <v>731.23</v>
      </c>
      <c r="BZ175">
        <v>671.29</v>
      </c>
      <c r="CA175">
        <v>683.3</v>
      </c>
      <c r="CB175">
        <v>679.95</v>
      </c>
      <c r="CC175">
        <v>650.95000000000005</v>
      </c>
      <c r="CD175">
        <v>664.68</v>
      </c>
      <c r="CE175">
        <v>684.53</v>
      </c>
      <c r="CF175">
        <v>655.04</v>
      </c>
      <c r="CG175">
        <v>630.74</v>
      </c>
      <c r="CH175">
        <v>646.70000000000005</v>
      </c>
      <c r="CI175">
        <v>693.77</v>
      </c>
      <c r="CJ175">
        <v>831.85</v>
      </c>
      <c r="CK175">
        <v>728.07</v>
      </c>
      <c r="CL175">
        <v>678.47</v>
      </c>
      <c r="CM175">
        <v>921.52</v>
      </c>
      <c r="CN175">
        <v>870.71</v>
      </c>
      <c r="CO175">
        <v>852.32</v>
      </c>
      <c r="CP175">
        <v>882.8</v>
      </c>
      <c r="CQ175">
        <v>932.91</v>
      </c>
      <c r="CR175">
        <v>723.48</v>
      </c>
      <c r="CS175">
        <v>725.91</v>
      </c>
      <c r="CT175">
        <v>707.33</v>
      </c>
      <c r="CU175">
        <v>705.79</v>
      </c>
      <c r="CV175">
        <v>748.98</v>
      </c>
      <c r="CW175">
        <v>733.36</v>
      </c>
      <c r="CX175">
        <v>902.97</v>
      </c>
      <c r="CY175">
        <v>932.39</v>
      </c>
      <c r="CZ175">
        <v>1110.03</v>
      </c>
      <c r="DA175">
        <v>1055.04</v>
      </c>
      <c r="DB175">
        <v>896.53</v>
      </c>
      <c r="DC175">
        <v>827.49</v>
      </c>
      <c r="DD175">
        <v>884.23</v>
      </c>
      <c r="DE175">
        <v>894.46</v>
      </c>
      <c r="DF175">
        <v>996.46</v>
      </c>
      <c r="DG175">
        <v>905.67</v>
      </c>
      <c r="DH175">
        <v>916.42</v>
      </c>
      <c r="DI175">
        <v>1150.78</v>
      </c>
      <c r="DJ175">
        <v>976.64</v>
      </c>
      <c r="DK175">
        <v>860.11</v>
      </c>
      <c r="DL175">
        <v>958.08</v>
      </c>
      <c r="DM175">
        <v>857.07</v>
      </c>
      <c r="DN175">
        <v>814.32</v>
      </c>
      <c r="DO175">
        <v>851.98</v>
      </c>
      <c r="DP175">
        <v>882.88</v>
      </c>
      <c r="DQ175">
        <v>887</v>
      </c>
      <c r="DR175">
        <v>942.8</v>
      </c>
      <c r="DS175">
        <v>903.06</v>
      </c>
      <c r="DT175">
        <v>903.38</v>
      </c>
      <c r="DU175">
        <v>859.26</v>
      </c>
      <c r="DV175">
        <v>920.14</v>
      </c>
      <c r="DW175">
        <v>927.28</v>
      </c>
      <c r="DX175">
        <v>1104.0899999999999</v>
      </c>
      <c r="DY175">
        <v>810.71</v>
      </c>
      <c r="DZ175">
        <v>922.76</v>
      </c>
      <c r="EA175">
        <v>822.36</v>
      </c>
      <c r="EB175">
        <v>1056.07</v>
      </c>
      <c r="EC175">
        <v>939.32</v>
      </c>
      <c r="ED175">
        <v>809.32</v>
      </c>
      <c r="EE175">
        <v>787.72</v>
      </c>
      <c r="EF175">
        <v>852.13</v>
      </c>
      <c r="EG175">
        <v>911</v>
      </c>
      <c r="EH175">
        <v>900.09</v>
      </c>
      <c r="EI175">
        <v>814.33</v>
      </c>
      <c r="EJ175">
        <v>782.1</v>
      </c>
      <c r="EK175">
        <v>862.36</v>
      </c>
      <c r="EL175">
        <v>779.24</v>
      </c>
      <c r="EM175">
        <v>910.76</v>
      </c>
      <c r="EN175">
        <v>775.7</v>
      </c>
      <c r="EO175">
        <v>726.7</v>
      </c>
      <c r="EP175">
        <v>952.18</v>
      </c>
      <c r="EQ175">
        <v>837.22</v>
      </c>
      <c r="ER175">
        <v>735.49</v>
      </c>
      <c r="ES175">
        <v>833.21</v>
      </c>
      <c r="ET175">
        <v>707.15</v>
      </c>
      <c r="EU175">
        <v>739.9</v>
      </c>
      <c r="EV175">
        <v>714.65</v>
      </c>
      <c r="EW175">
        <v>786.99</v>
      </c>
      <c r="EX175">
        <v>774.68</v>
      </c>
      <c r="EY175">
        <v>827.38</v>
      </c>
      <c r="EZ175">
        <v>755.41</v>
      </c>
      <c r="FA175">
        <v>747.47</v>
      </c>
      <c r="FB175">
        <v>759.75</v>
      </c>
      <c r="FC175">
        <v>795.5</v>
      </c>
      <c r="FD175">
        <v>826.34</v>
      </c>
      <c r="FE175">
        <v>918.37</v>
      </c>
      <c r="FF175">
        <v>686.81</v>
      </c>
      <c r="FG175">
        <v>824.52</v>
      </c>
      <c r="FH175">
        <v>720.37</v>
      </c>
      <c r="FI175">
        <v>1001.95</v>
      </c>
      <c r="FJ175">
        <v>796.31</v>
      </c>
      <c r="FK175">
        <v>728.85</v>
      </c>
      <c r="FL175">
        <v>1205.42</v>
      </c>
      <c r="FM175">
        <v>1157.3599999999999</v>
      </c>
      <c r="FN175">
        <v>1814.84</v>
      </c>
      <c r="FO175">
        <v>1543.91</v>
      </c>
      <c r="FP175">
        <v>1099.06</v>
      </c>
      <c r="FQ175">
        <v>982.89</v>
      </c>
      <c r="FR175">
        <v>953.74</v>
      </c>
      <c r="FS175">
        <v>1228.73</v>
      </c>
      <c r="FT175">
        <v>1313.82</v>
      </c>
      <c r="FU175">
        <v>1298.1500000000001</v>
      </c>
      <c r="FV175">
        <v>1691.44</v>
      </c>
      <c r="FW175">
        <v>1791.16</v>
      </c>
      <c r="FX175">
        <v>1473.91</v>
      </c>
      <c r="FY175">
        <v>1236.6199999999999</v>
      </c>
      <c r="FZ175">
        <v>1336.39</v>
      </c>
      <c r="GA175">
        <v>1308.3900000000001</v>
      </c>
      <c r="GB175">
        <v>1006.83</v>
      </c>
      <c r="GC175">
        <v>1301.22</v>
      </c>
      <c r="GD175">
        <v>1134.1199999999999</v>
      </c>
      <c r="GE175">
        <v>1160.9000000000001</v>
      </c>
      <c r="GF175">
        <v>1252.94</v>
      </c>
      <c r="GG175">
        <v>1308.3499999999999</v>
      </c>
      <c r="GH175">
        <v>1259.92</v>
      </c>
      <c r="GI175">
        <v>1101.8499999999999</v>
      </c>
      <c r="GJ175">
        <v>1246.8499999999999</v>
      </c>
      <c r="GK175">
        <v>1176.3399999999999</v>
      </c>
      <c r="GL175">
        <v>1552.45</v>
      </c>
      <c r="GM175">
        <v>1171.3</v>
      </c>
      <c r="GN175">
        <v>1198.6500000000001</v>
      </c>
      <c r="GO175">
        <v>1088.3800000000001</v>
      </c>
      <c r="GP175">
        <v>1209.69</v>
      </c>
      <c r="GQ175">
        <v>1360.63</v>
      </c>
      <c r="GR175">
        <v>1030.3</v>
      </c>
      <c r="GS175">
        <v>0.23</v>
      </c>
      <c r="GT175">
        <v>0.25</v>
      </c>
      <c r="GU175">
        <v>0.28000000000000003</v>
      </c>
      <c r="GV175">
        <v>0.2</v>
      </c>
      <c r="GW175">
        <v>0.33</v>
      </c>
      <c r="GX175">
        <v>-0.06</v>
      </c>
      <c r="GY175">
        <v>0.32</v>
      </c>
      <c r="GZ175">
        <v>-0.06</v>
      </c>
      <c r="HA175">
        <v>0.14000000000000001</v>
      </c>
      <c r="HB175">
        <v>0.13</v>
      </c>
      <c r="HC175">
        <v>-0.28999999999999998</v>
      </c>
      <c r="HD175">
        <v>7.0000000000000007E-2</v>
      </c>
      <c r="HE175">
        <v>0.23</v>
      </c>
      <c r="HF175">
        <v>0.63</v>
      </c>
      <c r="HG175">
        <v>0.19</v>
      </c>
      <c r="HH175">
        <v>0.25</v>
      </c>
      <c r="HI175">
        <v>0.28000000000000003</v>
      </c>
      <c r="HJ175">
        <v>0</v>
      </c>
      <c r="HK175">
        <v>0.1</v>
      </c>
      <c r="HL175">
        <v>0.31</v>
      </c>
      <c r="HM175">
        <v>0.06</v>
      </c>
      <c r="HN175">
        <v>0.14000000000000001</v>
      </c>
      <c r="HO175">
        <v>0.11</v>
      </c>
      <c r="HP175">
        <v>0.53</v>
      </c>
      <c r="HQ175">
        <v>0.24</v>
      </c>
      <c r="HR175">
        <v>0.45</v>
      </c>
      <c r="HS175">
        <v>0.08</v>
      </c>
      <c r="HT175">
        <v>0.03</v>
      </c>
      <c r="HU175">
        <v>0.16</v>
      </c>
      <c r="HV175">
        <v>0.37</v>
      </c>
      <c r="HW175">
        <v>0.13</v>
      </c>
      <c r="HX175">
        <v>0.28000000000000003</v>
      </c>
      <c r="HY175">
        <v>-0.11</v>
      </c>
      <c r="HZ175">
        <v>0.74</v>
      </c>
      <c r="IA175">
        <v>0.73</v>
      </c>
      <c r="IB175">
        <v>0.35</v>
      </c>
      <c r="IC175">
        <v>0.8</v>
      </c>
      <c r="ID175">
        <v>0.42</v>
      </c>
      <c r="IE175">
        <v>0.14000000000000001</v>
      </c>
      <c r="IF175">
        <v>0.67</v>
      </c>
      <c r="IG175">
        <v>2.83</v>
      </c>
      <c r="IH175">
        <v>0.86</v>
      </c>
      <c r="II175">
        <v>0.74</v>
      </c>
      <c r="IJ175">
        <v>-0.11</v>
      </c>
      <c r="IK175">
        <v>2.14</v>
      </c>
      <c r="IL175">
        <v>1.62</v>
      </c>
      <c r="IM175">
        <v>1.26</v>
      </c>
      <c r="IN175">
        <v>0.32</v>
      </c>
      <c r="IO175">
        <v>0.17</v>
      </c>
      <c r="IP175">
        <v>1.31</v>
      </c>
      <c r="IQ175">
        <v>0.54</v>
      </c>
      <c r="IR175">
        <v>0.65</v>
      </c>
      <c r="IS175">
        <v>0.86</v>
      </c>
      <c r="IT175">
        <v>1.66</v>
      </c>
      <c r="IU175">
        <v>0.03</v>
      </c>
      <c r="IV175">
        <v>0.49</v>
      </c>
      <c r="IW175">
        <v>0.63</v>
      </c>
      <c r="IX175">
        <v>0.62</v>
      </c>
      <c r="IY175">
        <v>0.94</v>
      </c>
      <c r="IZ175">
        <v>0.49</v>
      </c>
      <c r="JA175">
        <v>0.17</v>
      </c>
      <c r="JB175">
        <v>0.46</v>
      </c>
      <c r="JC175">
        <v>0.55000000000000004</v>
      </c>
      <c r="JD175">
        <v>-0.08</v>
      </c>
      <c r="JE175">
        <v>1.0900000000000001</v>
      </c>
      <c r="JF175">
        <v>0.26</v>
      </c>
      <c r="JG175">
        <v>4.3899999999999997</v>
      </c>
      <c r="JH175">
        <v>4.8</v>
      </c>
      <c r="JI175">
        <v>8.89</v>
      </c>
      <c r="JJ175">
        <v>5.08</v>
      </c>
      <c r="JK175">
        <v>1.33</v>
      </c>
      <c r="JL175">
        <v>5.63</v>
      </c>
      <c r="JM175">
        <v>5.88</v>
      </c>
      <c r="JN175">
        <v>7.33</v>
      </c>
      <c r="JO175">
        <v>3.22</v>
      </c>
      <c r="JP175">
        <v>4.17</v>
      </c>
      <c r="JQ175">
        <v>4.3099999999999996</v>
      </c>
      <c r="JR175">
        <v>6.74</v>
      </c>
      <c r="JS175">
        <v>5.1100000000000003</v>
      </c>
      <c r="JT175">
        <v>4.5</v>
      </c>
      <c r="JU175">
        <v>4.3499999999999996</v>
      </c>
      <c r="JV175">
        <v>2.09</v>
      </c>
      <c r="JW175">
        <v>3.46</v>
      </c>
      <c r="JX175">
        <v>3.64</v>
      </c>
      <c r="JY175">
        <v>4.3099999999999996</v>
      </c>
      <c r="JZ175">
        <v>4.96</v>
      </c>
      <c r="KA175">
        <v>5.92</v>
      </c>
      <c r="KB175">
        <v>3.2</v>
      </c>
      <c r="KC175">
        <v>4.37</v>
      </c>
      <c r="KD175">
        <v>4.78</v>
      </c>
      <c r="KE175">
        <v>4.24</v>
      </c>
      <c r="KF175">
        <v>5.84</v>
      </c>
      <c r="KG175">
        <v>2.79</v>
      </c>
      <c r="KH175">
        <v>2.93</v>
      </c>
      <c r="KI175">
        <v>2.63</v>
      </c>
      <c r="KJ175">
        <v>2.99</v>
      </c>
      <c r="KK175">
        <v>1.96</v>
      </c>
      <c r="KL175">
        <v>3.47</v>
      </c>
      <c r="KM175">
        <v>2.2400000000000002</v>
      </c>
    </row>
    <row r="176" spans="1:299" x14ac:dyDescent="0.25">
      <c r="A176">
        <v>174</v>
      </c>
      <c r="B176" s="1">
        <v>45717</v>
      </c>
      <c r="C176">
        <v>1810.25</v>
      </c>
      <c r="D176">
        <v>1879.34</v>
      </c>
      <c r="E176">
        <v>1999.9</v>
      </c>
      <c r="F176">
        <v>2069.71</v>
      </c>
      <c r="G176">
        <v>1831.16</v>
      </c>
      <c r="H176">
        <v>1994.34</v>
      </c>
      <c r="I176">
        <v>1847.43</v>
      </c>
      <c r="J176">
        <v>1844.68</v>
      </c>
      <c r="K176">
        <v>1895.56</v>
      </c>
      <c r="L176">
        <v>1682.3</v>
      </c>
      <c r="M176">
        <v>1745.29</v>
      </c>
      <c r="N176">
        <v>1738.07</v>
      </c>
      <c r="O176">
        <v>1696.21</v>
      </c>
      <c r="P176">
        <v>1713.24</v>
      </c>
      <c r="Q176">
        <v>1740.35</v>
      </c>
      <c r="R176">
        <v>1614.18</v>
      </c>
      <c r="S176">
        <v>1649.07</v>
      </c>
      <c r="T176">
        <v>1607.93</v>
      </c>
      <c r="U176">
        <v>1667.48</v>
      </c>
      <c r="V176">
        <v>1859.07</v>
      </c>
      <c r="W176">
        <v>1717.89</v>
      </c>
      <c r="X176">
        <v>1626.69</v>
      </c>
      <c r="Y176">
        <v>1979.12</v>
      </c>
      <c r="Z176">
        <v>1914.58</v>
      </c>
      <c r="AA176">
        <v>1932.06</v>
      </c>
      <c r="AB176">
        <v>1944.46</v>
      </c>
      <c r="AC176">
        <v>2057.33</v>
      </c>
      <c r="AD176">
        <v>1790.5</v>
      </c>
      <c r="AE176">
        <v>1812.32</v>
      </c>
      <c r="AF176">
        <v>1751.24</v>
      </c>
      <c r="AG176">
        <v>1859.24</v>
      </c>
      <c r="AH176">
        <v>1782.73</v>
      </c>
      <c r="AI176">
        <v>1832.72</v>
      </c>
      <c r="AJ176">
        <v>1043.45</v>
      </c>
      <c r="AK176">
        <v>1153.26</v>
      </c>
      <c r="AL176">
        <v>1208.06</v>
      </c>
      <c r="AM176">
        <v>1244.48</v>
      </c>
      <c r="AN176">
        <v>1102.3900000000001</v>
      </c>
      <c r="AO176">
        <v>1174.25</v>
      </c>
      <c r="AP176">
        <v>1159.07</v>
      </c>
      <c r="AQ176">
        <v>1135.3900000000001</v>
      </c>
      <c r="AR176">
        <v>1151.05</v>
      </c>
      <c r="AS176">
        <v>1010.12</v>
      </c>
      <c r="AT176">
        <v>1061.99</v>
      </c>
      <c r="AU176">
        <v>1058.1199999999999</v>
      </c>
      <c r="AV176">
        <v>1045.26</v>
      </c>
      <c r="AW176">
        <v>1048.56</v>
      </c>
      <c r="AX176">
        <v>1055.82</v>
      </c>
      <c r="AY176">
        <v>959</v>
      </c>
      <c r="AZ176">
        <v>1001.32</v>
      </c>
      <c r="BA176">
        <v>961.23</v>
      </c>
      <c r="BB176">
        <v>973.71</v>
      </c>
      <c r="BC176">
        <v>1026.1300000000001</v>
      </c>
      <c r="BD176">
        <v>989.82</v>
      </c>
      <c r="BE176">
        <v>948.22</v>
      </c>
      <c r="BF176">
        <v>1057.5999999999999</v>
      </c>
      <c r="BG176">
        <v>1041.6300000000001</v>
      </c>
      <c r="BH176">
        <v>1072.93</v>
      </c>
      <c r="BI176">
        <v>1061.6600000000001</v>
      </c>
      <c r="BJ176">
        <v>1098.69</v>
      </c>
      <c r="BK176">
        <v>1067.02</v>
      </c>
      <c r="BL176">
        <v>1081.4100000000001</v>
      </c>
      <c r="BM176">
        <v>1043.9100000000001</v>
      </c>
      <c r="BN176">
        <v>1140.68</v>
      </c>
      <c r="BO176">
        <v>1030.1600000000001</v>
      </c>
      <c r="BP176">
        <v>1099.3599999999999</v>
      </c>
      <c r="BQ176">
        <v>766.8</v>
      </c>
      <c r="BR176">
        <v>726.08</v>
      </c>
      <c r="BS176">
        <v>791.84</v>
      </c>
      <c r="BT176">
        <v>825.23</v>
      </c>
      <c r="BU176">
        <v>728.77</v>
      </c>
      <c r="BV176">
        <v>820.09</v>
      </c>
      <c r="BW176">
        <v>688.36</v>
      </c>
      <c r="BX176">
        <v>709.29</v>
      </c>
      <c r="BY176">
        <v>744.51</v>
      </c>
      <c r="BZ176">
        <v>672.18</v>
      </c>
      <c r="CA176">
        <v>683.3</v>
      </c>
      <c r="CB176">
        <v>679.95</v>
      </c>
      <c r="CC176">
        <v>650.95000000000005</v>
      </c>
      <c r="CD176">
        <v>664.68</v>
      </c>
      <c r="CE176">
        <v>684.53</v>
      </c>
      <c r="CF176">
        <v>655.17999999999995</v>
      </c>
      <c r="CG176">
        <v>647.75</v>
      </c>
      <c r="CH176">
        <v>646.70000000000005</v>
      </c>
      <c r="CI176">
        <v>693.77</v>
      </c>
      <c r="CJ176">
        <v>832.94</v>
      </c>
      <c r="CK176">
        <v>728.07</v>
      </c>
      <c r="CL176">
        <v>678.47</v>
      </c>
      <c r="CM176">
        <v>921.52</v>
      </c>
      <c r="CN176">
        <v>872.95</v>
      </c>
      <c r="CO176">
        <v>859.13</v>
      </c>
      <c r="CP176">
        <v>882.8</v>
      </c>
      <c r="CQ176">
        <v>958.64</v>
      </c>
      <c r="CR176">
        <v>723.48</v>
      </c>
      <c r="CS176">
        <v>730.91</v>
      </c>
      <c r="CT176">
        <v>707.33</v>
      </c>
      <c r="CU176">
        <v>718.56</v>
      </c>
      <c r="CV176">
        <v>752.57</v>
      </c>
      <c r="CW176">
        <v>733.36</v>
      </c>
      <c r="CX176">
        <v>906.13</v>
      </c>
      <c r="CY176">
        <v>936.31</v>
      </c>
      <c r="CZ176">
        <v>1115.1400000000001</v>
      </c>
      <c r="DA176">
        <v>1098.4000000000001</v>
      </c>
      <c r="DB176">
        <v>896.26</v>
      </c>
      <c r="DC176">
        <v>828.23</v>
      </c>
      <c r="DD176">
        <v>885.83</v>
      </c>
      <c r="DE176">
        <v>896.07</v>
      </c>
      <c r="DF176">
        <v>996.66</v>
      </c>
      <c r="DG176">
        <v>908.84</v>
      </c>
      <c r="DH176">
        <v>919.72</v>
      </c>
      <c r="DI176">
        <v>1155.1500000000001</v>
      </c>
      <c r="DJ176">
        <v>979.76</v>
      </c>
      <c r="DK176">
        <v>863.64</v>
      </c>
      <c r="DL176">
        <v>962.39</v>
      </c>
      <c r="DM176">
        <v>862.82</v>
      </c>
      <c r="DN176">
        <v>823.68</v>
      </c>
      <c r="DO176">
        <v>854.28</v>
      </c>
      <c r="DP176">
        <v>882.7</v>
      </c>
      <c r="DQ176">
        <v>890.01</v>
      </c>
      <c r="DR176">
        <v>945.34</v>
      </c>
      <c r="DS176">
        <v>902.61</v>
      </c>
      <c r="DT176">
        <v>902.11</v>
      </c>
      <c r="DU176">
        <v>864.42</v>
      </c>
      <c r="DV176">
        <v>924.1</v>
      </c>
      <c r="DW176">
        <v>929.78</v>
      </c>
      <c r="DX176">
        <v>1113.9100000000001</v>
      </c>
      <c r="DY176">
        <v>812.5</v>
      </c>
      <c r="DZ176">
        <v>924.98</v>
      </c>
      <c r="EA176">
        <v>823.84</v>
      </c>
      <c r="EB176">
        <v>1060.4000000000001</v>
      </c>
      <c r="EC176">
        <v>941.57</v>
      </c>
      <c r="ED176">
        <v>809.56</v>
      </c>
      <c r="EE176">
        <v>790.48</v>
      </c>
      <c r="EF176">
        <v>852.13</v>
      </c>
      <c r="EG176">
        <v>919.84</v>
      </c>
      <c r="EH176">
        <v>904.5</v>
      </c>
      <c r="EI176">
        <v>814.01</v>
      </c>
      <c r="EJ176">
        <v>772.95</v>
      </c>
      <c r="EK176">
        <v>862.71</v>
      </c>
      <c r="EL176">
        <v>781.5</v>
      </c>
      <c r="EM176">
        <v>900.66</v>
      </c>
      <c r="EN176">
        <v>779.5</v>
      </c>
      <c r="EO176">
        <v>730.99</v>
      </c>
      <c r="EP176">
        <v>958.09</v>
      </c>
      <c r="EQ176">
        <v>841.66</v>
      </c>
      <c r="ER176">
        <v>740.41</v>
      </c>
      <c r="ES176">
        <v>839.46</v>
      </c>
      <c r="ET176">
        <v>715.07</v>
      </c>
      <c r="EU176">
        <v>741.24</v>
      </c>
      <c r="EV176">
        <v>717.87</v>
      </c>
      <c r="EW176">
        <v>786.75</v>
      </c>
      <c r="EX176">
        <v>778.63</v>
      </c>
      <c r="EY176">
        <v>831.27</v>
      </c>
      <c r="EZ176">
        <v>754.73</v>
      </c>
      <c r="FA176">
        <v>745.53</v>
      </c>
      <c r="FB176">
        <v>766.51</v>
      </c>
      <c r="FC176">
        <v>796.53</v>
      </c>
      <c r="FD176">
        <v>830.39</v>
      </c>
      <c r="FE176">
        <v>912.03</v>
      </c>
      <c r="FF176">
        <v>689.28</v>
      </c>
      <c r="FG176">
        <v>823.95</v>
      </c>
      <c r="FH176">
        <v>722.53</v>
      </c>
      <c r="FI176">
        <v>997.44</v>
      </c>
      <c r="FJ176">
        <v>796.87</v>
      </c>
      <c r="FK176">
        <v>729.21</v>
      </c>
      <c r="FL176">
        <v>1209.76</v>
      </c>
      <c r="FM176">
        <v>1170.0899999999999</v>
      </c>
      <c r="FN176">
        <v>1809.4</v>
      </c>
      <c r="FO176">
        <v>1699.53</v>
      </c>
      <c r="FP176">
        <v>1099.06</v>
      </c>
      <c r="FQ176">
        <v>1001.86</v>
      </c>
      <c r="FR176">
        <v>957.74</v>
      </c>
      <c r="FS176">
        <v>1228.73</v>
      </c>
      <c r="FT176">
        <v>1337.73</v>
      </c>
      <c r="FU176">
        <v>1299.8399999999999</v>
      </c>
      <c r="FV176">
        <v>1691.44</v>
      </c>
      <c r="FW176">
        <v>1791.16</v>
      </c>
      <c r="FX176">
        <v>1473.91</v>
      </c>
      <c r="FY176">
        <v>1236.6199999999999</v>
      </c>
      <c r="FZ176">
        <v>1336.39</v>
      </c>
      <c r="GA176">
        <v>1308.6500000000001</v>
      </c>
      <c r="GB176">
        <v>1034.01</v>
      </c>
      <c r="GC176">
        <v>1301.22</v>
      </c>
      <c r="GD176">
        <v>1134.1199999999999</v>
      </c>
      <c r="GE176">
        <v>1162.4100000000001</v>
      </c>
      <c r="GF176">
        <v>1252.94</v>
      </c>
      <c r="GG176">
        <v>1308.3499999999999</v>
      </c>
      <c r="GH176">
        <v>1259.92</v>
      </c>
      <c r="GI176">
        <v>1104.71</v>
      </c>
      <c r="GJ176">
        <v>1256.82</v>
      </c>
      <c r="GK176">
        <v>1176.3399999999999</v>
      </c>
      <c r="GL176">
        <v>1595.3</v>
      </c>
      <c r="GM176">
        <v>1171.3</v>
      </c>
      <c r="GN176">
        <v>1206.92</v>
      </c>
      <c r="GO176">
        <v>1088.3800000000001</v>
      </c>
      <c r="GP176">
        <v>1231.5899999999999</v>
      </c>
      <c r="GQ176">
        <v>1367.16</v>
      </c>
      <c r="GR176">
        <v>1030.3</v>
      </c>
      <c r="GS176">
        <v>0.35</v>
      </c>
      <c r="GT176">
        <v>0.42</v>
      </c>
      <c r="GU176">
        <v>0.46</v>
      </c>
      <c r="GV176">
        <v>4.1100000000000003</v>
      </c>
      <c r="GW176">
        <v>-0.03</v>
      </c>
      <c r="GX176">
        <v>0.09</v>
      </c>
      <c r="GY176">
        <v>0.18</v>
      </c>
      <c r="GZ176">
        <v>0.18</v>
      </c>
      <c r="HA176">
        <v>0.02</v>
      </c>
      <c r="HB176">
        <v>0.35</v>
      </c>
      <c r="HC176">
        <v>0.36</v>
      </c>
      <c r="HD176">
        <v>0.38</v>
      </c>
      <c r="HE176">
        <v>0.32</v>
      </c>
      <c r="HF176">
        <v>0.41</v>
      </c>
      <c r="HG176">
        <v>0.45</v>
      </c>
      <c r="HH176">
        <v>0.67</v>
      </c>
      <c r="HI176">
        <v>1.1499999999999999</v>
      </c>
      <c r="HJ176">
        <v>0.27</v>
      </c>
      <c r="HK176">
        <v>-0.02</v>
      </c>
      <c r="HL176">
        <v>0.34</v>
      </c>
      <c r="HM176">
        <v>0.27</v>
      </c>
      <c r="HN176">
        <v>-0.05</v>
      </c>
      <c r="HO176">
        <v>-0.14000000000000001</v>
      </c>
      <c r="HP176">
        <v>0.6</v>
      </c>
      <c r="HQ176">
        <v>0.43</v>
      </c>
      <c r="HR176">
        <v>0.27</v>
      </c>
      <c r="HS176">
        <v>0.89</v>
      </c>
      <c r="HT176">
        <v>0.22</v>
      </c>
      <c r="HU176">
        <v>0.24</v>
      </c>
      <c r="HV176">
        <v>0.18</v>
      </c>
      <c r="HW176">
        <v>0.41</v>
      </c>
      <c r="HX176">
        <v>0.24</v>
      </c>
      <c r="HY176">
        <v>0.03</v>
      </c>
      <c r="HZ176">
        <v>1.0900000000000001</v>
      </c>
      <c r="IA176">
        <v>1.1499999999999999</v>
      </c>
      <c r="IB176">
        <v>0.81</v>
      </c>
      <c r="IC176">
        <v>4.9400000000000004</v>
      </c>
      <c r="ID176">
        <v>0.39</v>
      </c>
      <c r="IE176">
        <v>0.23</v>
      </c>
      <c r="IF176">
        <v>0.85</v>
      </c>
      <c r="IG176">
        <v>3.01</v>
      </c>
      <c r="IH176">
        <v>0.88</v>
      </c>
      <c r="II176">
        <v>1.0900000000000001</v>
      </c>
      <c r="IJ176">
        <v>0.25</v>
      </c>
      <c r="IK176">
        <v>2.5299999999999998</v>
      </c>
      <c r="IL176">
        <v>1.95</v>
      </c>
      <c r="IM176">
        <v>1.68</v>
      </c>
      <c r="IN176">
        <v>0.77</v>
      </c>
      <c r="IO176">
        <v>0.84</v>
      </c>
      <c r="IP176">
        <v>2.48</v>
      </c>
      <c r="IQ176">
        <v>0.81</v>
      </c>
      <c r="IR176">
        <v>0.63</v>
      </c>
      <c r="IS176">
        <v>1.2</v>
      </c>
      <c r="IT176">
        <v>1.94</v>
      </c>
      <c r="IU176">
        <v>-0.02</v>
      </c>
      <c r="IV176">
        <v>0.35</v>
      </c>
      <c r="IW176">
        <v>1.23</v>
      </c>
      <c r="IX176">
        <v>1.05</v>
      </c>
      <c r="IY176">
        <v>1.21</v>
      </c>
      <c r="IZ176">
        <v>1.38</v>
      </c>
      <c r="JA176">
        <v>0.39</v>
      </c>
      <c r="JB176">
        <v>0.7</v>
      </c>
      <c r="JC176">
        <v>0.73</v>
      </c>
      <c r="JD176">
        <v>0.33</v>
      </c>
      <c r="JE176">
        <v>1.33</v>
      </c>
      <c r="JF176">
        <v>0.28999999999999998</v>
      </c>
      <c r="JG176">
        <v>4.6900000000000004</v>
      </c>
      <c r="JH176">
        <v>5.1100000000000003</v>
      </c>
      <c r="JI176">
        <v>8.92</v>
      </c>
      <c r="JJ176">
        <v>9.19</v>
      </c>
      <c r="JK176">
        <v>1.35</v>
      </c>
      <c r="JL176">
        <v>5.15</v>
      </c>
      <c r="JM176">
        <v>5.99</v>
      </c>
      <c r="JN176">
        <v>7.01</v>
      </c>
      <c r="JO176">
        <v>3.09</v>
      </c>
      <c r="JP176">
        <v>4.42</v>
      </c>
      <c r="JQ176">
        <v>4.6500000000000004</v>
      </c>
      <c r="JR176">
        <v>6.5</v>
      </c>
      <c r="JS176">
        <v>5.26</v>
      </c>
      <c r="JT176">
        <v>3.85</v>
      </c>
      <c r="JU176">
        <v>4.79</v>
      </c>
      <c r="JV176">
        <v>2.84</v>
      </c>
      <c r="JW176">
        <v>4.62</v>
      </c>
      <c r="JX176">
        <v>3.52</v>
      </c>
      <c r="JY176">
        <v>4.3600000000000003</v>
      </c>
      <c r="JZ176" s="167">
        <v>5.18</v>
      </c>
      <c r="KA176">
        <v>6.07</v>
      </c>
      <c r="KB176" s="167">
        <v>3.31</v>
      </c>
      <c r="KC176">
        <v>3.72</v>
      </c>
      <c r="KD176">
        <v>5.41</v>
      </c>
      <c r="KE176">
        <v>4.7</v>
      </c>
      <c r="KF176">
        <v>6.37</v>
      </c>
      <c r="KG176">
        <v>3.38</v>
      </c>
      <c r="KH176">
        <v>3.17</v>
      </c>
      <c r="KI176">
        <v>3.15</v>
      </c>
      <c r="KJ176">
        <v>3.67</v>
      </c>
      <c r="KK176">
        <v>2.0699999999999998</v>
      </c>
      <c r="KL176">
        <v>4.2300000000000004</v>
      </c>
      <c r="KM176">
        <v>2.91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V196"/>
  <sheetViews>
    <sheetView topLeftCell="A2" zoomScale="90" zoomScaleNormal="90" workbookViewId="0">
      <pane ySplit="1" topLeftCell="A128" activePane="bottomLeft" state="frozen"/>
      <selection activeCell="C174" sqref="C174"/>
      <selection pane="bottomLeft" activeCell="C174" sqref="C174"/>
    </sheetView>
  </sheetViews>
  <sheetFormatPr defaultRowHeight="15" x14ac:dyDescent="0.25"/>
  <cols>
    <col min="2" max="2" width="11.28515625" customWidth="1"/>
    <col min="3" max="6" width="13" customWidth="1"/>
    <col min="7" max="7" width="12.7109375" customWidth="1"/>
    <col min="8" max="8" width="8.7109375" style="96" bestFit="1" customWidth="1"/>
    <col min="9" max="9" width="12.5703125" bestFit="1" customWidth="1"/>
    <col min="10" max="10" width="15.140625" bestFit="1" customWidth="1"/>
    <col min="11" max="11" width="12.85546875" bestFit="1" customWidth="1"/>
    <col min="12" max="12" width="7" bestFit="1" customWidth="1"/>
    <col min="13" max="13" width="10.28515625" style="96" customWidth="1"/>
    <col min="17" max="17" width="9.140625" style="102"/>
    <col min="18" max="18" width="9.140625" style="96"/>
    <col min="22" max="22" width="9.140625" style="102"/>
  </cols>
  <sheetData>
    <row r="1" spans="1:22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 s="95">
        <v>8</v>
      </c>
      <c r="I1" s="41">
        <v>9</v>
      </c>
      <c r="J1" s="41">
        <v>10</v>
      </c>
      <c r="K1" s="41">
        <v>11</v>
      </c>
      <c r="L1" s="41">
        <v>12</v>
      </c>
      <c r="M1" s="95">
        <v>13</v>
      </c>
      <c r="N1" s="41">
        <v>14</v>
      </c>
      <c r="O1" s="41">
        <v>15</v>
      </c>
      <c r="P1" s="41">
        <v>16</v>
      </c>
      <c r="Q1" s="101">
        <v>17</v>
      </c>
      <c r="R1" s="95">
        <v>18</v>
      </c>
      <c r="S1" s="41">
        <v>19</v>
      </c>
      <c r="T1" s="41">
        <v>20</v>
      </c>
      <c r="U1" s="41">
        <v>21</v>
      </c>
      <c r="V1" s="101">
        <v>22</v>
      </c>
    </row>
    <row r="2" spans="1:22" x14ac:dyDescent="0.25">
      <c r="A2">
        <v>2</v>
      </c>
      <c r="C2" s="250" t="str">
        <f>Valores!B1</f>
        <v>Em Valores</v>
      </c>
      <c r="D2" s="250"/>
      <c r="E2" s="250"/>
      <c r="F2" s="250"/>
      <c r="G2" s="250"/>
      <c r="H2" s="251" t="s">
        <v>76</v>
      </c>
      <c r="I2" s="250"/>
      <c r="J2" s="250"/>
      <c r="K2" s="250"/>
      <c r="L2" s="252"/>
      <c r="M2" s="251" t="s">
        <v>77</v>
      </c>
      <c r="N2" s="250"/>
      <c r="O2" s="250"/>
      <c r="P2" s="250"/>
      <c r="Q2" s="252"/>
      <c r="R2" s="251" t="s">
        <v>87</v>
      </c>
      <c r="S2" s="250"/>
      <c r="T2" s="250"/>
      <c r="U2" s="250"/>
      <c r="V2" s="252"/>
    </row>
    <row r="3" spans="1:22" x14ac:dyDescent="0.25">
      <c r="A3">
        <v>3</v>
      </c>
      <c r="C3" t="s">
        <v>62</v>
      </c>
      <c r="D3" t="s">
        <v>63</v>
      </c>
      <c r="E3" t="s">
        <v>73</v>
      </c>
      <c r="F3" t="s">
        <v>74</v>
      </c>
      <c r="G3" t="s">
        <v>75</v>
      </c>
      <c r="H3" s="96" t="s">
        <v>62</v>
      </c>
      <c r="I3" t="s">
        <v>63</v>
      </c>
      <c r="J3" t="s">
        <v>73</v>
      </c>
      <c r="K3" t="s">
        <v>74</v>
      </c>
      <c r="L3" t="s">
        <v>75</v>
      </c>
      <c r="M3" s="96" t="s">
        <v>62</v>
      </c>
      <c r="N3" t="s">
        <v>63</v>
      </c>
      <c r="O3" t="s">
        <v>73</v>
      </c>
      <c r="P3" t="s">
        <v>74</v>
      </c>
      <c r="Q3" s="102" t="s">
        <v>75</v>
      </c>
      <c r="R3" s="96" t="s">
        <v>62</v>
      </c>
      <c r="S3" t="s">
        <v>63</v>
      </c>
      <c r="T3" t="s">
        <v>73</v>
      </c>
      <c r="U3" t="s">
        <v>74</v>
      </c>
      <c r="V3" s="102" t="s">
        <v>75</v>
      </c>
    </row>
    <row r="4" spans="1:22" x14ac:dyDescent="0.25">
      <c r="A4">
        <v>4</v>
      </c>
      <c r="B4" s="1">
        <f>Valores!A3</f>
        <v>41579</v>
      </c>
      <c r="C4" s="4">
        <f>Valores!B3</f>
        <v>497.35363636363633</v>
      </c>
      <c r="D4" s="4">
        <f>Valores!C3</f>
        <v>492.30272727272728</v>
      </c>
      <c r="E4" s="4">
        <f>Valores!D3</f>
        <v>59.206363636363648</v>
      </c>
      <c r="F4" s="4">
        <f>Valores!E3</f>
        <v>2.6790909090909087</v>
      </c>
      <c r="G4" s="4">
        <f>Valores!F3</f>
        <v>1051.5309090909088</v>
      </c>
      <c r="H4" s="97">
        <f>'[1]Variação Mensal'!B3</f>
        <v>3.6764908225321857E-3</v>
      </c>
      <c r="I4" s="98">
        <f>'[1]Variação Mensal'!C3</f>
        <v>-0.11757459421496641</v>
      </c>
      <c r="J4" s="98">
        <f>'[1]Variação Mensal'!D3</f>
        <v>-6.1043539304408423E-3</v>
      </c>
      <c r="K4" s="98">
        <f>'[1]Variação Mensal'!E3</f>
        <v>-1.0077258985556004E-2</v>
      </c>
      <c r="L4" s="98">
        <f>'[1]Variação Mensal'!F3</f>
        <v>-5.721351267200192E-2</v>
      </c>
      <c r="M4" s="97"/>
      <c r="N4" s="98"/>
      <c r="O4" s="98"/>
      <c r="P4" s="98"/>
      <c r="Q4" s="100"/>
      <c r="R4" s="103" t="str">
        <f>'[1]Variação 12 Meses'!B3</f>
        <v>-</v>
      </c>
      <c r="S4" s="104" t="str">
        <f>'[1]Variação 12 Meses'!C3</f>
        <v>-</v>
      </c>
      <c r="T4" s="104" t="str">
        <f>'[1]Variação 12 Meses'!D3</f>
        <v>-</v>
      </c>
      <c r="U4" s="104" t="str">
        <f>'[1]Variação 12 Meses'!E3</f>
        <v>-</v>
      </c>
      <c r="V4" s="105" t="str">
        <f>'[1]Variação 12 Meses'!F3</f>
        <v>-</v>
      </c>
    </row>
    <row r="5" spans="1:22" ht="15.75" thickBot="1" x14ac:dyDescent="0.3">
      <c r="A5">
        <v>5</v>
      </c>
      <c r="B5" s="1">
        <f>Valores!A4</f>
        <v>41609</v>
      </c>
      <c r="C5" s="4">
        <f ca="1">Valores!B4</f>
        <v>499.29909090909098</v>
      </c>
      <c r="D5" s="4">
        <f ca="1">Valores!C4</f>
        <v>497.55636363636364</v>
      </c>
      <c r="E5" s="4">
        <f ca="1">Valores!D4</f>
        <v>59.206363636363648</v>
      </c>
      <c r="F5" s="4">
        <f ca="1">Valores!E4</f>
        <v>2.6790909090909087</v>
      </c>
      <c r="G5" s="4">
        <f ca="1">Valores!F4</f>
        <v>1058.7427272727273</v>
      </c>
      <c r="H5" s="97">
        <f>'[1]Variação Mensal'!B4</f>
        <v>3.911612187413871E-3</v>
      </c>
      <c r="I5" s="98">
        <f>'[1]Variação Mensal'!C4</f>
        <v>1.0671556488708989E-2</v>
      </c>
      <c r="J5" s="98">
        <f>'[1]Variação Mensal'!D4</f>
        <v>0</v>
      </c>
      <c r="K5" s="98">
        <f>'[1]Variação Mensal'!E4</f>
        <v>0</v>
      </c>
      <c r="L5" s="98">
        <f>'[1]Variação Mensal'!F4</f>
        <v>6.858398663766696E-3</v>
      </c>
      <c r="M5" s="97"/>
      <c r="N5" s="98"/>
      <c r="O5" s="98"/>
      <c r="P5" s="98"/>
      <c r="Q5" s="100"/>
      <c r="R5" s="103" t="str">
        <f>'[1]Variação 12 Meses'!B4</f>
        <v>-</v>
      </c>
      <c r="S5" s="104" t="str">
        <f>'[1]Variação 12 Meses'!C4</f>
        <v>-</v>
      </c>
      <c r="T5" s="104" t="str">
        <f>'[1]Variação 12 Meses'!D4</f>
        <v>-</v>
      </c>
      <c r="U5" s="104" t="str">
        <f>'[1]Variação 12 Meses'!E4</f>
        <v>-</v>
      </c>
      <c r="V5" s="105" t="str">
        <f>'[1]Variação 12 Meses'!F4</f>
        <v>-</v>
      </c>
    </row>
    <row r="6" spans="1:22" s="41" customFormat="1" x14ac:dyDescent="0.25">
      <c r="A6" s="95">
        <v>6</v>
      </c>
      <c r="B6" s="110">
        <f>Valores!A5</f>
        <v>41640</v>
      </c>
      <c r="C6" s="111">
        <f ca="1">Valores!B5</f>
        <v>502.98363636363632</v>
      </c>
      <c r="D6" s="111">
        <f ca="1">Valores!C5</f>
        <v>502.81545454545454</v>
      </c>
      <c r="E6" s="111">
        <f ca="1">Valores!D5</f>
        <v>59.206363636363648</v>
      </c>
      <c r="F6" s="111">
        <f ca="1">Valores!E5</f>
        <v>2.6790909090909087</v>
      </c>
      <c r="G6" s="111">
        <f ca="1">Valores!F5</f>
        <v>1067.6809090909089</v>
      </c>
      <c r="H6" s="112">
        <f>'[1]Variação Mensal'!B5</f>
        <v>7.3794355359966257E-3</v>
      </c>
      <c r="I6" s="113">
        <f>'[1]Variação Mensal'!C5</f>
        <v>1.0569839506533674E-2</v>
      </c>
      <c r="J6" s="113">
        <f>'[1]Variação Mensal'!D5</f>
        <v>0</v>
      </c>
      <c r="K6" s="113">
        <f>'[1]Variação Mensal'!E5</f>
        <v>0</v>
      </c>
      <c r="L6" s="113">
        <f>'[1]Variação Mensal'!F5</f>
        <v>8.4422604169438475E-3</v>
      </c>
      <c r="M6" s="112">
        <f>H6</f>
        <v>7.3794355359966257E-3</v>
      </c>
      <c r="N6" s="113">
        <f>I6</f>
        <v>1.0569839506533674E-2</v>
      </c>
      <c r="O6" s="113">
        <f>J6</f>
        <v>0</v>
      </c>
      <c r="P6" s="113">
        <f>K6</f>
        <v>0</v>
      </c>
      <c r="Q6" s="114">
        <f>L6</f>
        <v>8.4422604169438475E-3</v>
      </c>
      <c r="R6" s="115" t="str">
        <f>'[1]Variação 12 Meses'!B5</f>
        <v>-</v>
      </c>
      <c r="S6" s="116" t="str">
        <f>'[1]Variação 12 Meses'!C5</f>
        <v>-</v>
      </c>
      <c r="T6" s="116" t="str">
        <f>'[1]Variação 12 Meses'!D5</f>
        <v>-</v>
      </c>
      <c r="U6" s="116" t="str">
        <f>'[1]Variação 12 Meses'!E5</f>
        <v>-</v>
      </c>
      <c r="V6" s="117" t="str">
        <f>'[1]Variação 12 Meses'!F5</f>
        <v>-</v>
      </c>
    </row>
    <row r="7" spans="1:22" x14ac:dyDescent="0.25">
      <c r="A7" s="96">
        <v>7</v>
      </c>
      <c r="B7" s="1">
        <f>Valores!A6</f>
        <v>41671</v>
      </c>
      <c r="C7" s="118">
        <f ca="1">Valores!B6</f>
        <v>504.57090909090914</v>
      </c>
      <c r="D7" s="118">
        <f ca="1">Valores!C6</f>
        <v>508.07000000000005</v>
      </c>
      <c r="E7" s="118">
        <f ca="1">Valores!D6</f>
        <v>59.206363636363648</v>
      </c>
      <c r="F7" s="118">
        <f ca="1">Valores!E6</f>
        <v>2.6790909090909087</v>
      </c>
      <c r="G7" s="118">
        <f ca="1">Valores!F6</f>
        <v>1074.5281818181818</v>
      </c>
      <c r="H7" s="97">
        <f>'[1]Variação Mensal'!B6</f>
        <v>3.1557144457980968E-3</v>
      </c>
      <c r="I7" s="98">
        <f>'[1]Variação Mensal'!C6</f>
        <v>1.0450246520953943E-2</v>
      </c>
      <c r="J7" s="98">
        <f>'[1]Variação Mensal'!D6</f>
        <v>0</v>
      </c>
      <c r="K7" s="98">
        <f>'[1]Variação Mensal'!E6</f>
        <v>0</v>
      </c>
      <c r="L7" s="98">
        <f>'[1]Variação Mensal'!F6</f>
        <v>6.4132201568567471E-3</v>
      </c>
      <c r="M7" s="97">
        <f ca="1">C7/C$5-1</f>
        <v>1.0558437373117568E-2</v>
      </c>
      <c r="N7" s="98">
        <f ca="1">D7/D$5-1</f>
        <v>2.1130543456017836E-2</v>
      </c>
      <c r="O7" s="98">
        <f ca="1">E7/E$5-1</f>
        <v>0</v>
      </c>
      <c r="P7" s="98">
        <f ca="1">F7/F$5-1</f>
        <v>0</v>
      </c>
      <c r="Q7" s="100">
        <f ca="1">G7/G$5-1</f>
        <v>1.4909622648475729E-2</v>
      </c>
      <c r="R7" s="103" t="str">
        <f>'[1]Variação 12 Meses'!B6</f>
        <v>-</v>
      </c>
      <c r="S7" s="104" t="str">
        <f>'[1]Variação 12 Meses'!C6</f>
        <v>-</v>
      </c>
      <c r="T7" s="104" t="str">
        <f>'[1]Variação 12 Meses'!D6</f>
        <v>-</v>
      </c>
      <c r="U7" s="104" t="str">
        <f>'[1]Variação 12 Meses'!E6</f>
        <v>-</v>
      </c>
      <c r="V7" s="105" t="str">
        <f>'[1]Variação 12 Meses'!F6</f>
        <v>-</v>
      </c>
    </row>
    <row r="8" spans="1:22" x14ac:dyDescent="0.25">
      <c r="A8" s="96">
        <v>8</v>
      </c>
      <c r="B8" s="1">
        <f>Valores!A7</f>
        <v>41699</v>
      </c>
      <c r="C8" s="118">
        <f ca="1">Valores!B7</f>
        <v>506.82909090909089</v>
      </c>
      <c r="D8" s="118">
        <f ca="1">Valores!C7</f>
        <v>513.28181818181827</v>
      </c>
      <c r="E8" s="118">
        <f ca="1">Valores!D7</f>
        <v>59.206363636363648</v>
      </c>
      <c r="F8" s="118">
        <f ca="1">Valores!E7</f>
        <v>2.6790909090909087</v>
      </c>
      <c r="G8" s="118">
        <f ca="1">Valores!F7</f>
        <v>1082.070909090909</v>
      </c>
      <c r="H8" s="97">
        <f>'[1]Variação Mensal'!B7</f>
        <v>4.4754498872128234E-3</v>
      </c>
      <c r="I8" s="98">
        <f>'[1]Variação Mensal'!C7</f>
        <v>1.0258071096144628E-2</v>
      </c>
      <c r="J8" s="98">
        <f>'[1]Variação Mensal'!D7</f>
        <v>0</v>
      </c>
      <c r="K8" s="98">
        <f>'[1]Variação Mensal'!E7</f>
        <v>0</v>
      </c>
      <c r="L8" s="98">
        <f>'[1]Variação Mensal'!F7</f>
        <v>7.0195713805889515E-3</v>
      </c>
      <c r="M8" s="97">
        <f t="shared" ref="M8:M16" ca="1" si="0">C8/C$5-1</f>
        <v>1.5081141017680988E-2</v>
      </c>
      <c r="N8" s="98">
        <f t="shared" ref="N8:N15" ca="1" si="1">D8/D$5-1</f>
        <v>3.1605373169234507E-2</v>
      </c>
      <c r="O8" s="98">
        <f t="shared" ref="O8:O16" ca="1" si="2">E8/E$5-1</f>
        <v>0</v>
      </c>
      <c r="P8" s="98">
        <f t="shared" ref="P8:P16" ca="1" si="3">F8/F$5-1</f>
        <v>0</v>
      </c>
      <c r="Q8" s="100">
        <f t="shared" ref="Q8:Q16" ca="1" si="4">G8/G$5-1</f>
        <v>2.2033853189503461E-2</v>
      </c>
      <c r="R8" s="103" t="str">
        <f>'[1]Variação 12 Meses'!B7</f>
        <v>-</v>
      </c>
      <c r="S8" s="104" t="str">
        <f>'[1]Variação 12 Meses'!C7</f>
        <v>-</v>
      </c>
      <c r="T8" s="104" t="str">
        <f>'[1]Variação 12 Meses'!D7</f>
        <v>-</v>
      </c>
      <c r="U8" s="104" t="str">
        <f>'[1]Variação 12 Meses'!E7</f>
        <v>-</v>
      </c>
      <c r="V8" s="105" t="str">
        <f>'[1]Variação 12 Meses'!F7</f>
        <v>-</v>
      </c>
    </row>
    <row r="9" spans="1:22" x14ac:dyDescent="0.25">
      <c r="A9" s="96">
        <v>9</v>
      </c>
      <c r="B9" s="1">
        <f>Valores!A8</f>
        <v>41730</v>
      </c>
      <c r="C9" s="118">
        <f ca="1">Valores!B8</f>
        <v>507.98636363636365</v>
      </c>
      <c r="D9" s="118">
        <f ca="1">Valores!C8</f>
        <v>518.56181818181824</v>
      </c>
      <c r="E9" s="118">
        <f ca="1">Valores!D8</f>
        <v>59.206363636363648</v>
      </c>
      <c r="F9" s="118">
        <f ca="1">Valores!E8</f>
        <v>2.6790909090909087</v>
      </c>
      <c r="G9" s="118">
        <f ca="1">Valores!F8</f>
        <v>1088.4381818181819</v>
      </c>
      <c r="H9" s="97">
        <f>'[1]Variação Mensal'!B8</f>
        <v>2.2833589232160723E-3</v>
      </c>
      <c r="I9" s="98">
        <f>'[1]Variação Mensal'!C8</f>
        <v>1.0286746603850316E-2</v>
      </c>
      <c r="J9" s="98">
        <f>'[1]Variação Mensal'!D8</f>
        <v>0</v>
      </c>
      <c r="K9" s="98">
        <f>'[1]Variação Mensal'!E8</f>
        <v>0</v>
      </c>
      <c r="L9" s="98">
        <f>'[1]Variação Mensal'!F8</f>
        <v>5.8843396248609015E-3</v>
      </c>
      <c r="M9" s="97">
        <f t="shared" ca="1" si="0"/>
        <v>1.7398935598812004E-2</v>
      </c>
      <c r="N9" s="98">
        <f t="shared" ca="1" si="1"/>
        <v>4.2217236238196953E-2</v>
      </c>
      <c r="O9" s="98">
        <f t="shared" ca="1" si="2"/>
        <v>0</v>
      </c>
      <c r="P9" s="98">
        <f t="shared" ca="1" si="3"/>
        <v>0</v>
      </c>
      <c r="Q9" s="100">
        <f t="shared" ca="1" si="4"/>
        <v>2.8047847489775624E-2</v>
      </c>
      <c r="R9" s="103" t="str">
        <f>'[1]Variação 12 Meses'!B8</f>
        <v>-</v>
      </c>
      <c r="S9" s="104" t="str">
        <f>'[1]Variação 12 Meses'!C8</f>
        <v>-</v>
      </c>
      <c r="T9" s="104" t="str">
        <f>'[1]Variação 12 Meses'!D8</f>
        <v>-</v>
      </c>
      <c r="U9" s="104" t="str">
        <f>'[1]Variação 12 Meses'!E8</f>
        <v>-</v>
      </c>
      <c r="V9" s="105" t="str">
        <f>'[1]Variação 12 Meses'!F8</f>
        <v>-</v>
      </c>
    </row>
    <row r="10" spans="1:22" x14ac:dyDescent="0.25">
      <c r="A10" s="96">
        <v>10</v>
      </c>
      <c r="B10" s="1">
        <f>Valores!A9</f>
        <v>41760</v>
      </c>
      <c r="C10" s="118">
        <f ca="1">Valores!B9</f>
        <v>508.68181818181819</v>
      </c>
      <c r="D10" s="118">
        <f ca="1">Valores!C9</f>
        <v>572.89454545454544</v>
      </c>
      <c r="E10" s="118">
        <f ca="1">Valores!D9</f>
        <v>59.206363636363648</v>
      </c>
      <c r="F10" s="118">
        <f ca="1">Valores!E9</f>
        <v>2.6790909090909087</v>
      </c>
      <c r="G10" s="118">
        <f ca="1">Valores!F9</f>
        <v>1143.5172727272727</v>
      </c>
      <c r="H10" s="97">
        <f>'[1]Variação Mensal'!B9</f>
        <v>1.3690417602476579E-3</v>
      </c>
      <c r="I10" s="98">
        <f>'[1]Variação Mensal'!C9</f>
        <v>0.10477579599521736</v>
      </c>
      <c r="J10" s="98">
        <f>'[1]Variação Mensal'!D9</f>
        <v>0</v>
      </c>
      <c r="K10" s="98">
        <f>'[1]Variação Mensal'!E9</f>
        <v>0</v>
      </c>
      <c r="L10" s="98">
        <f>'[1]Variação Mensal'!F9</f>
        <v>5.0603784237965632E-2</v>
      </c>
      <c r="M10" s="97">
        <f t="shared" ca="1" si="0"/>
        <v>1.8791797228478346E-2</v>
      </c>
      <c r="N10" s="98">
        <f t="shared" ca="1" si="1"/>
        <v>0.15141637676498965</v>
      </c>
      <c r="O10" s="98">
        <f t="shared" ca="1" si="2"/>
        <v>0</v>
      </c>
      <c r="P10" s="98">
        <f t="shared" ca="1" si="3"/>
        <v>0</v>
      </c>
      <c r="Q10" s="100">
        <f t="shared" ca="1" si="4"/>
        <v>8.007095895045313E-2</v>
      </c>
      <c r="R10" s="103" t="str">
        <f>'[1]Variação 12 Meses'!B9</f>
        <v>-</v>
      </c>
      <c r="S10" s="104" t="str">
        <f>'[1]Variação 12 Meses'!C9</f>
        <v>-</v>
      </c>
      <c r="T10" s="104" t="str">
        <f>'[1]Variação 12 Meses'!D9</f>
        <v>-</v>
      </c>
      <c r="U10" s="104" t="str">
        <f>'[1]Variação 12 Meses'!E9</f>
        <v>-</v>
      </c>
      <c r="V10" s="105" t="str">
        <f>'[1]Variação 12 Meses'!F9</f>
        <v>-</v>
      </c>
    </row>
    <row r="11" spans="1:22" x14ac:dyDescent="0.25">
      <c r="A11" s="96">
        <v>11</v>
      </c>
      <c r="B11" s="1">
        <f>Valores!A10</f>
        <v>41791</v>
      </c>
      <c r="C11" s="118">
        <f ca="1">Valores!B10</f>
        <v>509.12727272727267</v>
      </c>
      <c r="D11" s="118">
        <f ca="1">Valores!C10</f>
        <v>572.89454545454544</v>
      </c>
      <c r="E11" s="118">
        <f ca="1">Valores!D10</f>
        <v>59.206363636363648</v>
      </c>
      <c r="F11" s="118">
        <f ca="1">Valores!E10</f>
        <v>2.6790909090909087</v>
      </c>
      <c r="G11" s="118">
        <f ca="1">Valores!F10</f>
        <v>1143.9645454545455</v>
      </c>
      <c r="H11" s="97">
        <f>'[1]Variação Mensal'!B10</f>
        <v>8.7570369046541252E-4</v>
      </c>
      <c r="I11" s="98">
        <f>'[1]Variação Mensal'!C10</f>
        <v>0</v>
      </c>
      <c r="J11" s="98">
        <f>'[1]Variação Mensal'!D10</f>
        <v>0</v>
      </c>
      <c r="K11" s="98">
        <f>'[1]Variação Mensal'!E10</f>
        <v>0</v>
      </c>
      <c r="L11" s="98">
        <f>'[1]Variação Mensal'!F10</f>
        <v>3.9113770988885577E-4</v>
      </c>
      <c r="M11" s="97">
        <f t="shared" ca="1" si="0"/>
        <v>1.9683956965127258E-2</v>
      </c>
      <c r="N11" s="98">
        <f t="shared" ca="1" si="1"/>
        <v>0.15141637676498965</v>
      </c>
      <c r="O11" s="98">
        <f t="shared" ca="1" si="2"/>
        <v>0</v>
      </c>
      <c r="P11" s="98">
        <f t="shared" ca="1" si="3"/>
        <v>0</v>
      </c>
      <c r="Q11" s="100">
        <f t="shared" ca="1" si="4"/>
        <v>8.0493415431854398E-2</v>
      </c>
      <c r="R11" s="103" t="str">
        <f>'[1]Variação 12 Meses'!B10</f>
        <v>-</v>
      </c>
      <c r="S11" s="104" t="str">
        <f>'[1]Variação 12 Meses'!C10</f>
        <v>-</v>
      </c>
      <c r="T11" s="104" t="str">
        <f>'[1]Variação 12 Meses'!D10</f>
        <v>-</v>
      </c>
      <c r="U11" s="104" t="str">
        <f>'[1]Variação 12 Meses'!E10</f>
        <v>-</v>
      </c>
      <c r="V11" s="105" t="str">
        <f>'[1]Variação 12 Meses'!F10</f>
        <v>-</v>
      </c>
    </row>
    <row r="12" spans="1:22" x14ac:dyDescent="0.25">
      <c r="A12" s="96">
        <v>12</v>
      </c>
      <c r="B12" s="1">
        <f>Valores!A11</f>
        <v>41821</v>
      </c>
      <c r="C12" s="118">
        <f ca="1">Valores!B11</f>
        <v>513.82545454545459</v>
      </c>
      <c r="D12" s="118">
        <f ca="1">Valores!C11</f>
        <v>572.89454545454544</v>
      </c>
      <c r="E12" s="118">
        <f ca="1">Valores!D11</f>
        <v>59.206363636363648</v>
      </c>
      <c r="F12" s="118">
        <f ca="1">Valores!E11</f>
        <v>2.6790909090909087</v>
      </c>
      <c r="G12" s="118">
        <f ca="1">Valores!F11</f>
        <v>1148.6063636363638</v>
      </c>
      <c r="H12" s="97">
        <f>'[1]Variação Mensal'!B11</f>
        <v>9.2279122919793899E-3</v>
      </c>
      <c r="I12" s="98">
        <f>'[1]Variação Mensal'!C11</f>
        <v>0</v>
      </c>
      <c r="J12" s="98">
        <f>'[1]Variação Mensal'!D11</f>
        <v>0</v>
      </c>
      <c r="K12" s="98">
        <f>'[1]Variação Mensal'!E11</f>
        <v>0</v>
      </c>
      <c r="L12" s="98">
        <f>'[1]Variação Mensal'!F11</f>
        <v>4.0576591296139775E-3</v>
      </c>
      <c r="M12" s="97">
        <f t="shared" ca="1" si="0"/>
        <v>2.9093511085539925E-2</v>
      </c>
      <c r="N12" s="98">
        <f t="shared" ca="1" si="1"/>
        <v>0.15141637676498965</v>
      </c>
      <c r="O12" s="98">
        <f t="shared" ca="1" si="2"/>
        <v>0</v>
      </c>
      <c r="P12" s="98">
        <f t="shared" ca="1" si="3"/>
        <v>0</v>
      </c>
      <c r="Q12" s="100">
        <f t="shared" ca="1" si="4"/>
        <v>8.4877689403469292E-2</v>
      </c>
      <c r="R12" s="103" t="str">
        <f>'[1]Variação 12 Meses'!B11</f>
        <v>-</v>
      </c>
      <c r="S12" s="104" t="str">
        <f>'[1]Variação 12 Meses'!C11</f>
        <v>-</v>
      </c>
      <c r="T12" s="104" t="str">
        <f>'[1]Variação 12 Meses'!D11</f>
        <v>-</v>
      </c>
      <c r="U12" s="104" t="str">
        <f>'[1]Variação 12 Meses'!E11</f>
        <v>-</v>
      </c>
      <c r="V12" s="105" t="str">
        <f>'[1]Variação 12 Meses'!F11</f>
        <v>-</v>
      </c>
    </row>
    <row r="13" spans="1:22" x14ac:dyDescent="0.25">
      <c r="A13" s="96">
        <v>13</v>
      </c>
      <c r="B13" s="1">
        <f>Valores!A12</f>
        <v>41852</v>
      </c>
      <c r="C13" s="118">
        <f ca="1">Valores!B12</f>
        <v>517.69636363636357</v>
      </c>
      <c r="D13" s="118">
        <f ca="1">Valores!C12</f>
        <v>572.89636363636373</v>
      </c>
      <c r="E13" s="118">
        <f ca="1">Valores!D12</f>
        <v>59.206363636363648</v>
      </c>
      <c r="F13" s="118">
        <f ca="1">Valores!E12</f>
        <v>2.6790909090909087</v>
      </c>
      <c r="G13" s="118">
        <f ca="1">Valores!F12</f>
        <v>1152.4790909090909</v>
      </c>
      <c r="H13" s="97">
        <f>'[1]Variação Mensal'!B12</f>
        <v>7.5335097875470769E-3</v>
      </c>
      <c r="I13" s="98">
        <f>'[1]Variação Mensal'!C12</f>
        <v>3.1736762597933676E-6</v>
      </c>
      <c r="J13" s="98">
        <f>'[1]Variação Mensal'!D12</f>
        <v>0</v>
      </c>
      <c r="K13" s="98">
        <f>'[1]Variação Mensal'!E12</f>
        <v>0</v>
      </c>
      <c r="L13" s="98">
        <f>'[1]Variação Mensal'!F12</f>
        <v>3.3716749230490173E-3</v>
      </c>
      <c r="M13" s="97">
        <f t="shared" ca="1" si="0"/>
        <v>3.6846197123603819E-2</v>
      </c>
      <c r="N13" s="98">
        <f t="shared" ca="1" si="1"/>
        <v>0.15142003098780976</v>
      </c>
      <c r="O13" s="98">
        <f t="shared" ca="1" si="2"/>
        <v>0</v>
      </c>
      <c r="P13" s="98">
        <f t="shared" ca="1" si="3"/>
        <v>0</v>
      </c>
      <c r="Q13" s="100">
        <f t="shared" ca="1" si="4"/>
        <v>8.8535544303406155E-2</v>
      </c>
      <c r="R13" s="103" t="str">
        <f>'[1]Variação 12 Meses'!B12</f>
        <v>-</v>
      </c>
      <c r="S13" s="104" t="str">
        <f>'[1]Variação 12 Meses'!C12</f>
        <v>-</v>
      </c>
      <c r="T13" s="104" t="str">
        <f>'[1]Variação 12 Meses'!D12</f>
        <v>-</v>
      </c>
      <c r="U13" s="104" t="str">
        <f>'[1]Variação 12 Meses'!E12</f>
        <v>-</v>
      </c>
      <c r="V13" s="105" t="str">
        <f>'[1]Variação 12 Meses'!F12</f>
        <v>-</v>
      </c>
    </row>
    <row r="14" spans="1:22" x14ac:dyDescent="0.25">
      <c r="A14" s="96">
        <v>14</v>
      </c>
      <c r="B14" s="1">
        <f>Valores!A13</f>
        <v>41883</v>
      </c>
      <c r="C14" s="118">
        <f ca="1">Valores!B13</f>
        <v>520.72181818181809</v>
      </c>
      <c r="D14" s="118">
        <f ca="1">Valores!C13</f>
        <v>572.89636363636373</v>
      </c>
      <c r="E14" s="118">
        <f ca="1">Valores!D13</f>
        <v>59.206363636363648</v>
      </c>
      <c r="F14" s="118">
        <f ca="1">Valores!E13</f>
        <v>2.6790909090909087</v>
      </c>
      <c r="G14" s="118">
        <f ca="1">Valores!F13</f>
        <v>1155.5045454545455</v>
      </c>
      <c r="H14" s="97">
        <f>'[1]Variação Mensal'!B13</f>
        <v>5.844071463441125E-3</v>
      </c>
      <c r="I14" s="98">
        <f>'[1]Variação Mensal'!C13</f>
        <v>0</v>
      </c>
      <c r="J14" s="98">
        <f>'[1]Variação Mensal'!D13</f>
        <v>0</v>
      </c>
      <c r="K14" s="98">
        <f>'[1]Variação Mensal'!E13</f>
        <v>0</v>
      </c>
      <c r="L14" s="98">
        <f>'[1]Variação Mensal'!F13</f>
        <v>2.6251708766951154E-3</v>
      </c>
      <c r="M14" s="97">
        <f t="shared" ca="1" si="0"/>
        <v>4.2905600396191401E-2</v>
      </c>
      <c r="N14" s="98">
        <f t="shared" ca="1" si="1"/>
        <v>0.15142003098780976</v>
      </c>
      <c r="O14" s="98">
        <f t="shared" ca="1" si="2"/>
        <v>0</v>
      </c>
      <c r="P14" s="98">
        <f t="shared" ca="1" si="3"/>
        <v>0</v>
      </c>
      <c r="Q14" s="100">
        <f t="shared" ca="1" si="4"/>
        <v>9.1393136112558837E-2</v>
      </c>
      <c r="R14" s="103" t="str">
        <f>'[1]Variação 12 Meses'!B13</f>
        <v>-</v>
      </c>
      <c r="S14" s="104" t="str">
        <f>'[1]Variação 12 Meses'!C13</f>
        <v>-</v>
      </c>
      <c r="T14" s="104" t="str">
        <f>'[1]Variação 12 Meses'!D13</f>
        <v>-</v>
      </c>
      <c r="U14" s="104" t="str">
        <f>'[1]Variação 12 Meses'!E13</f>
        <v>-</v>
      </c>
      <c r="V14" s="105" t="str">
        <f>'[1]Variação 12 Meses'!F13</f>
        <v>-</v>
      </c>
    </row>
    <row r="15" spans="1:22" x14ac:dyDescent="0.25">
      <c r="A15" s="96">
        <v>15</v>
      </c>
      <c r="B15" s="1">
        <f>Valores!A14</f>
        <v>41913</v>
      </c>
      <c r="C15" s="118">
        <f ca="1">Valores!B14</f>
        <v>521.06363636363631</v>
      </c>
      <c r="D15" s="118">
        <f ca="1">Valores!C14</f>
        <v>577.44272727272721</v>
      </c>
      <c r="E15" s="118">
        <f ca="1">Valores!D14</f>
        <v>63.955454545454543</v>
      </c>
      <c r="F15" s="118">
        <f ca="1">Valores!E14</f>
        <v>2.6790909090909087</v>
      </c>
      <c r="G15" s="118">
        <f ca="1">Valores!F14</f>
        <v>1165.1399999999999</v>
      </c>
      <c r="H15" s="97">
        <f>'[1]Variação Mensal'!B14</f>
        <v>6.5643145703342398E-4</v>
      </c>
      <c r="I15" s="98">
        <f>'[1]Variação Mensal'!C14</f>
        <v>7.9357523017011822E-3</v>
      </c>
      <c r="J15" s="98">
        <f>'[1]Variação Mensal'!D14</f>
        <v>8.0212507869239946E-2</v>
      </c>
      <c r="K15" s="98">
        <f>'[1]Variação Mensal'!E14</f>
        <v>0</v>
      </c>
      <c r="L15" s="98">
        <f>'[1]Variação Mensal'!F14</f>
        <v>8.3387422259459942E-3</v>
      </c>
      <c r="M15" s="97">
        <f t="shared" ca="1" si="0"/>
        <v>4.3590196439007967E-2</v>
      </c>
      <c r="N15" s="98">
        <f t="shared" ca="1" si="1"/>
        <v>0.16055741514894595</v>
      </c>
      <c r="O15" s="98">
        <f t="shared" ca="1" si="2"/>
        <v>8.0212507869239946E-2</v>
      </c>
      <c r="P15" s="98">
        <f t="shared" ca="1" si="3"/>
        <v>0</v>
      </c>
      <c r="Q15" s="100">
        <f t="shared" ca="1" si="4"/>
        <v>0.1004939821417683</v>
      </c>
      <c r="R15" s="103" t="str">
        <f>'[1]Variação 12 Meses'!B14</f>
        <v>-</v>
      </c>
      <c r="S15" s="104" t="str">
        <f>'[1]Variação 12 Meses'!C14</f>
        <v>-</v>
      </c>
      <c r="T15" s="104" t="str">
        <f>'[1]Variação 12 Meses'!D14</f>
        <v>-</v>
      </c>
      <c r="U15" s="104" t="str">
        <f>'[1]Variação 12 Meses'!E14</f>
        <v>-</v>
      </c>
      <c r="V15" s="105" t="str">
        <f>'[1]Variação 12 Meses'!F14</f>
        <v>-</v>
      </c>
    </row>
    <row r="16" spans="1:22" x14ac:dyDescent="0.25">
      <c r="A16" s="96">
        <v>16</v>
      </c>
      <c r="B16" s="1">
        <f>Valores!A15</f>
        <v>41944</v>
      </c>
      <c r="C16" s="118">
        <f ca="1">Valores!B15</f>
        <v>522.66454545454542</v>
      </c>
      <c r="D16" s="118">
        <f ca="1">Valores!C15</f>
        <v>577.44272727272721</v>
      </c>
      <c r="E16" s="118">
        <f ca="1">Valores!D15</f>
        <v>64.010909090909095</v>
      </c>
      <c r="F16" s="118">
        <f ca="1">Valores!E15</f>
        <v>2.6790909090909087</v>
      </c>
      <c r="G16" s="118">
        <f ca="1">Valores!F15</f>
        <v>1166.7963636363636</v>
      </c>
      <c r="H16" s="97">
        <f>'[1]Variação Mensal'!B15</f>
        <v>3.0723869009194882E-3</v>
      </c>
      <c r="I16" s="98">
        <f>'[1]Variação Mensal'!C15</f>
        <v>0</v>
      </c>
      <c r="J16" s="98">
        <f>'[1]Variação Mensal'!D15</f>
        <v>8.6708078065700356E-4</v>
      </c>
      <c r="K16" s="98">
        <f>'[1]Variação Mensal'!E15</f>
        <v>0</v>
      </c>
      <c r="L16" s="98">
        <f>'[1]Variação Mensal'!F15</f>
        <v>1.421600525570943E-3</v>
      </c>
      <c r="M16" s="97">
        <f t="shared" ca="1" si="0"/>
        <v>4.6796509288475008E-2</v>
      </c>
      <c r="N16" s="98">
        <f ca="1">D16/D$5-1</f>
        <v>0.16055741514894595</v>
      </c>
      <c r="O16" s="98">
        <f t="shared" ca="1" si="2"/>
        <v>8.1149139373838608E-2</v>
      </c>
      <c r="P16" s="98">
        <f t="shared" ca="1" si="3"/>
        <v>0</v>
      </c>
      <c r="Q16" s="100">
        <f t="shared" ca="1" si="4"/>
        <v>0.10205844496516869</v>
      </c>
      <c r="R16" s="106">
        <f t="shared" ref="R16:R37" ca="1" si="5">C16/C4-1</f>
        <v>5.0891171271950197E-2</v>
      </c>
      <c r="S16" s="107">
        <f t="shared" ref="S16:S37" ca="1" si="6">D16/D4-1</f>
        <v>0.17294236916309802</v>
      </c>
      <c r="T16" s="107">
        <f t="shared" ref="T16:T37" ca="1" si="7">E16/E4-1</f>
        <v>8.1149139373838608E-2</v>
      </c>
      <c r="U16" s="107">
        <f t="shared" ref="U16:U37" ca="1" si="8">F16/F4-1</f>
        <v>0</v>
      </c>
      <c r="V16" s="105">
        <f t="shared" ref="V16:V37" ca="1" si="9">G16/G4-1</f>
        <v>0.10961680113151062</v>
      </c>
    </row>
    <row r="17" spans="1:22" s="46" customFormat="1" ht="15.75" thickBot="1" x14ac:dyDescent="0.3">
      <c r="A17" s="45">
        <v>17</v>
      </c>
      <c r="B17" s="119">
        <f>Valores!A16</f>
        <v>41974</v>
      </c>
      <c r="C17" s="120">
        <f ca="1">Valores!B16</f>
        <v>523.17181818181814</v>
      </c>
      <c r="D17" s="120">
        <f ca="1">Valores!C16</f>
        <v>577.44272727272721</v>
      </c>
      <c r="E17" s="120">
        <f ca="1">Valores!D16</f>
        <v>67.521818181818176</v>
      </c>
      <c r="F17" s="120">
        <f ca="1">Valores!E16</f>
        <v>2.6790909090909087</v>
      </c>
      <c r="G17" s="120">
        <f ca="1">Valores!F16</f>
        <v>1170.8172727272727</v>
      </c>
      <c r="H17" s="121">
        <f>'[1]Variação Mensal'!B16</f>
        <v>9.7055124875855547E-4</v>
      </c>
      <c r="I17" s="122">
        <f>'[1]Variação Mensal'!C16</f>
        <v>0</v>
      </c>
      <c r="J17" s="122">
        <f>'[1]Variação Mensal'!D16</f>
        <v>5.484860535136038E-2</v>
      </c>
      <c r="K17" s="122">
        <f>'[1]Variação Mensal'!E16</f>
        <v>0</v>
      </c>
      <c r="L17" s="122">
        <f>'[1]Variação Mensal'!F16</f>
        <v>3.446110406427616E-3</v>
      </c>
      <c r="M17" s="121">
        <f ca="1">C17/C$5-1</f>
        <v>4.7812478947761194E-2</v>
      </c>
      <c r="N17" s="122">
        <f ca="1">D17/D$5-1</f>
        <v>0.16055741514894595</v>
      </c>
      <c r="O17" s="122">
        <f ca="1">E17/E$5-1</f>
        <v>0.14044866184531735</v>
      </c>
      <c r="P17" s="122">
        <f ca="1">F17/F$5-1</f>
        <v>0</v>
      </c>
      <c r="Q17" s="123">
        <f ca="1">G17/G$5-1</f>
        <v>0.10585626004085458</v>
      </c>
      <c r="R17" s="124">
        <f ca="1">C17/C5-1</f>
        <v>4.7812478947761194E-2</v>
      </c>
      <c r="S17" s="125">
        <f ca="1">D17/D5-1</f>
        <v>0.16055741514894595</v>
      </c>
      <c r="T17" s="125">
        <f t="shared" ca="1" si="7"/>
        <v>0.14044866184531735</v>
      </c>
      <c r="U17" s="125">
        <f t="shared" ca="1" si="8"/>
        <v>0</v>
      </c>
      <c r="V17" s="126">
        <f t="shared" ca="1" si="9"/>
        <v>0.10585626004085458</v>
      </c>
    </row>
    <row r="18" spans="1:22" s="41" customFormat="1" x14ac:dyDescent="0.25">
      <c r="A18" s="95">
        <v>18</v>
      </c>
      <c r="B18" s="110">
        <f>Valores!A17</f>
        <v>42005</v>
      </c>
      <c r="C18" s="111">
        <f ca="1">Valores!B17</f>
        <v>524.92181818181825</v>
      </c>
      <c r="D18" s="111">
        <f ca="1">Valores!C17</f>
        <v>577.44272727272721</v>
      </c>
      <c r="E18" s="111">
        <f ca="1">Valores!D17</f>
        <v>67.521818181818176</v>
      </c>
      <c r="F18" s="111">
        <f ca="1">Valores!E17</f>
        <v>2.6790909090909087</v>
      </c>
      <c r="G18" s="111">
        <f ca="1">Valores!F17</f>
        <v>1172.5645454545454</v>
      </c>
      <c r="H18" s="112">
        <f>'[1]Variação Mensal'!B17</f>
        <v>3.344981398428315E-3</v>
      </c>
      <c r="I18" s="113">
        <f>'[1]Variação Mensal'!C17</f>
        <v>0</v>
      </c>
      <c r="J18" s="113">
        <f>'[1]Variação Mensal'!D17</f>
        <v>0</v>
      </c>
      <c r="K18" s="113">
        <f>'[1]Variação Mensal'!E17</f>
        <v>0</v>
      </c>
      <c r="L18" s="113">
        <f>'[1]Variação Mensal'!F17</f>
        <v>1.4923530494239667E-3</v>
      </c>
      <c r="M18" s="112">
        <f ca="1">C18/C$17-1</f>
        <v>3.344981398428315E-3</v>
      </c>
      <c r="N18" s="113">
        <f ca="1">D18/D$17-1</f>
        <v>0</v>
      </c>
      <c r="O18" s="113">
        <f t="shared" ref="O18:O29" ca="1" si="10">E18/E$17-1</f>
        <v>0</v>
      </c>
      <c r="P18" s="113">
        <f ca="1">F18/F$17-1</f>
        <v>0</v>
      </c>
      <c r="Q18" s="114">
        <f t="shared" ref="Q18:Q29" ca="1" si="11">G18/G$17-1</f>
        <v>1.4923530494239667E-3</v>
      </c>
      <c r="R18" s="127">
        <f ca="1">C18/C6-1</f>
        <v>4.3616094505153136E-2</v>
      </c>
      <c r="S18" s="128">
        <f t="shared" ca="1" si="6"/>
        <v>0.148418812613339</v>
      </c>
      <c r="T18" s="128">
        <f ca="1">E18/E6-1</f>
        <v>0.14044866184531735</v>
      </c>
      <c r="U18" s="128">
        <f ca="1">F18/F6-1</f>
        <v>0</v>
      </c>
      <c r="V18" s="117">
        <f ca="1">G18/G6-1</f>
        <v>9.8235002115885983E-2</v>
      </c>
    </row>
    <row r="19" spans="1:22" x14ac:dyDescent="0.25">
      <c r="A19" s="96">
        <v>19</v>
      </c>
      <c r="B19" s="1">
        <f>Valores!A18</f>
        <v>42036</v>
      </c>
      <c r="C19" s="118">
        <f ca="1">Valores!B18</f>
        <v>527.58090909090913</v>
      </c>
      <c r="D19" s="118">
        <f ca="1">Valores!C18</f>
        <v>577.44272727272721</v>
      </c>
      <c r="E19" s="118">
        <f ca="1">Valores!D18</f>
        <v>67.572727272727278</v>
      </c>
      <c r="F19" s="118">
        <f ca="1">Valores!E18</f>
        <v>2.6790909090909087</v>
      </c>
      <c r="G19" s="118">
        <f ca="1">Valores!F18</f>
        <v>1175.2745454545454</v>
      </c>
      <c r="H19" s="97">
        <f>'[1]Variação Mensal'!B18</f>
        <v>5.0656894360026072E-3</v>
      </c>
      <c r="I19" s="98">
        <f>'[1]Variação Mensal'!C18</f>
        <v>0</v>
      </c>
      <c r="J19" s="98">
        <f>'[1]Variação Mensal'!D18</f>
        <v>7.5396504833480371E-4</v>
      </c>
      <c r="K19" s="98">
        <f>'[1]Variação Mensal'!E18</f>
        <v>0</v>
      </c>
      <c r="L19" s="98">
        <f>'[1]Variação Mensal'!F18</f>
        <v>2.3111734108842708E-3</v>
      </c>
      <c r="M19" s="97">
        <f t="shared" ref="M19:M29" ca="1" si="12">C19/C$17-1</f>
        <v>8.4276154713645024E-3</v>
      </c>
      <c r="N19" s="98">
        <f t="shared" ref="N19:N29" ca="1" si="13">D19/D$17-1</f>
        <v>0</v>
      </c>
      <c r="O19" s="98">
        <f t="shared" ca="1" si="10"/>
        <v>7.5396504833480371E-4</v>
      </c>
      <c r="P19" s="98">
        <f t="shared" ref="P19:P29" ca="1" si="14">F19/F$17-1</f>
        <v>0</v>
      </c>
      <c r="Q19" s="100">
        <f t="shared" ca="1" si="11"/>
        <v>3.8069755469956057E-3</v>
      </c>
      <c r="R19" s="106">
        <f t="shared" ca="1" si="5"/>
        <v>4.5603104708230813E-2</v>
      </c>
      <c r="S19" s="107">
        <f t="shared" ca="1" si="6"/>
        <v>0.13654167196001965</v>
      </c>
      <c r="T19" s="107">
        <f t="shared" ca="1" si="7"/>
        <v>0.14130852027576868</v>
      </c>
      <c r="U19" s="107">
        <f t="shared" ca="1" si="8"/>
        <v>0</v>
      </c>
      <c r="V19" s="105">
        <f ca="1">G19/G7-1</f>
        <v>9.3758698320869804E-2</v>
      </c>
    </row>
    <row r="20" spans="1:22" x14ac:dyDescent="0.25">
      <c r="A20" s="96">
        <v>20</v>
      </c>
      <c r="B20" s="1">
        <f>Valores!A19</f>
        <v>42064</v>
      </c>
      <c r="C20" s="118">
        <f ca="1">Valores!B19</f>
        <v>532.39454545454544</v>
      </c>
      <c r="D20" s="118">
        <f ca="1">Valores!C19</f>
        <v>577.44272727272721</v>
      </c>
      <c r="E20" s="118">
        <f ca="1">Valores!D19</f>
        <v>67.576363636363652</v>
      </c>
      <c r="F20" s="118">
        <f ca="1">Valores!E19</f>
        <v>2.6790909090909087</v>
      </c>
      <c r="G20" s="118">
        <f ca="1">Valores!F19</f>
        <v>1180.0936363636365</v>
      </c>
      <c r="H20" s="97">
        <f>'[1]Variação Mensal'!B19</f>
        <v>9.123977537266903E-3</v>
      </c>
      <c r="I20" s="98">
        <f>'[1]Variação Mensal'!C19</f>
        <v>0</v>
      </c>
      <c r="J20" s="98">
        <f>'[1]Variação Mensal'!D19</f>
        <v>5.3814072380031774E-5</v>
      </c>
      <c r="K20" s="98">
        <f>'[1]Variação Mensal'!E19</f>
        <v>0</v>
      </c>
      <c r="L20" s="98">
        <f>'[1]Variação Mensal'!F19</f>
        <v>4.1003958842886767E-3</v>
      </c>
      <c r="M20" s="97">
        <f ca="1">C20/C$17-1</f>
        <v>1.7628486382884834E-2</v>
      </c>
      <c r="N20" s="98">
        <f t="shared" ca="1" si="13"/>
        <v>0</v>
      </c>
      <c r="O20" s="98">
        <f t="shared" ca="1" si="10"/>
        <v>8.0781969464438497E-4</v>
      </c>
      <c r="P20" s="98">
        <f t="shared" ca="1" si="14"/>
        <v>0</v>
      </c>
      <c r="Q20" s="100">
        <f t="shared" ca="1" si="11"/>
        <v>7.9229815381487434E-3</v>
      </c>
      <c r="R20" s="106">
        <f t="shared" ca="1" si="5"/>
        <v>5.0441963581052907E-2</v>
      </c>
      <c r="S20" s="107">
        <f t="shared" ca="1" si="6"/>
        <v>0.12500132835054245</v>
      </c>
      <c r="T20" s="107">
        <f t="shared" ca="1" si="7"/>
        <v>0.14136993873508685</v>
      </c>
      <c r="U20" s="107">
        <f t="shared" ca="1" si="8"/>
        <v>0</v>
      </c>
      <c r="V20" s="105">
        <f t="shared" ca="1" si="9"/>
        <v>9.058808110374228E-2</v>
      </c>
    </row>
    <row r="21" spans="1:22" x14ac:dyDescent="0.25">
      <c r="A21" s="96">
        <v>21</v>
      </c>
      <c r="B21" s="1">
        <f>Valores!A20</f>
        <v>42095</v>
      </c>
      <c r="C21" s="118">
        <f ca="1">Valores!B20</f>
        <v>535.47909090909081</v>
      </c>
      <c r="D21" s="118">
        <f ca="1">Valores!C20</f>
        <v>577.44272727272721</v>
      </c>
      <c r="E21" s="118">
        <f ca="1">Valores!D20</f>
        <v>67.574545454545458</v>
      </c>
      <c r="F21" s="118">
        <f ca="1">Valores!E20</f>
        <v>2.6790909090909087</v>
      </c>
      <c r="G21" s="118">
        <f ca="1">Valores!F20</f>
        <v>1183.1790909090907</v>
      </c>
      <c r="H21" s="97">
        <f>'[1]Variação Mensal'!B20</f>
        <v>5.7937209929750377E-3</v>
      </c>
      <c r="I21" s="98">
        <f>'[1]Variação Mensal'!C20</f>
        <v>0</v>
      </c>
      <c r="J21" s="98">
        <f>'[1]Variação Mensal'!D20</f>
        <v>-2.6905588290881965E-5</v>
      </c>
      <c r="K21" s="98">
        <f>'[1]Variação Mensal'!E20</f>
        <v>0</v>
      </c>
      <c r="L21" s="98">
        <f>'[1]Variação Mensal'!F20</f>
        <v>2.6145845129390555E-3</v>
      </c>
      <c r="M21" s="97">
        <f t="shared" ca="1" si="12"/>
        <v>2.3524341907490642E-2</v>
      </c>
      <c r="N21" s="98">
        <f t="shared" ca="1" si="13"/>
        <v>0</v>
      </c>
      <c r="O21" s="98">
        <f t="shared" ca="1" si="10"/>
        <v>7.8089237148937229E-4</v>
      </c>
      <c r="P21" s="98">
        <f t="shared" ca="1" si="14"/>
        <v>0</v>
      </c>
      <c r="Q21" s="100">
        <f t="shared" ca="1" si="11"/>
        <v>1.0558281355913746E-2</v>
      </c>
      <c r="R21" s="106">
        <f t="shared" ca="1" si="5"/>
        <v>5.4120994658052535E-2</v>
      </c>
      <c r="S21" s="107">
        <f t="shared" ca="1" si="6"/>
        <v>0.11354655708620665</v>
      </c>
      <c r="T21" s="107">
        <f t="shared" ca="1" si="7"/>
        <v>0.14133922950542765</v>
      </c>
      <c r="U21" s="107">
        <f t="shared" ca="1" si="8"/>
        <v>0</v>
      </c>
      <c r="V21" s="105">
        <f t="shared" ca="1" si="9"/>
        <v>8.7042985695934494E-2</v>
      </c>
    </row>
    <row r="22" spans="1:22" x14ac:dyDescent="0.25">
      <c r="A22" s="96">
        <v>22</v>
      </c>
      <c r="B22" s="1">
        <f>Valores!A21</f>
        <v>42125</v>
      </c>
      <c r="C22" s="118">
        <f ca="1">Valores!B21</f>
        <v>541.19636363636357</v>
      </c>
      <c r="D22" s="118">
        <f ca="1">Valores!C21</f>
        <v>626.0272727272727</v>
      </c>
      <c r="E22" s="118">
        <f ca="1">Valores!D21</f>
        <v>67.576363636363652</v>
      </c>
      <c r="F22" s="118">
        <f ca="1">Valores!E21</f>
        <v>2.6790909090909087</v>
      </c>
      <c r="G22" s="118">
        <f ca="1">Valores!F21</f>
        <v>1237.4772727272727</v>
      </c>
      <c r="H22" s="97">
        <f>'[1]Variação Mensal'!B21</f>
        <v>1.0676929920020672E-2</v>
      </c>
      <c r="I22" s="98">
        <f>'[1]Variação Mensal'!C21</f>
        <v>8.4137427245834839E-2</v>
      </c>
      <c r="J22" s="98">
        <f>'[1]Variação Mensal'!D21</f>
        <v>2.6906312221131046E-5</v>
      </c>
      <c r="K22" s="98">
        <f>'[1]Variação Mensal'!E21</f>
        <v>0</v>
      </c>
      <c r="L22" s="98">
        <f>'[1]Variação Mensal'!F21</f>
        <v>4.5891769247259351E-2</v>
      </c>
      <c r="M22" s="97">
        <f ca="1">C22/C$17-1</f>
        <v>3.4452439577472349E-2</v>
      </c>
      <c r="N22" s="98">
        <f t="shared" ca="1" si="13"/>
        <v>8.4137427245834839E-2</v>
      </c>
      <c r="O22" s="98">
        <f t="shared" ca="1" si="10"/>
        <v>8.0781969464438497E-4</v>
      </c>
      <c r="P22" s="98">
        <f t="shared" ca="1" si="14"/>
        <v>0</v>
      </c>
      <c r="Q22" s="100">
        <f t="shared" ca="1" si="11"/>
        <v>5.6934588814806286E-2</v>
      </c>
      <c r="R22" s="106">
        <f t="shared" ca="1" si="5"/>
        <v>6.3919220802430399E-2</v>
      </c>
      <c r="S22" s="107">
        <f t="shared" ca="1" si="6"/>
        <v>9.274434133522913E-2</v>
      </c>
      <c r="T22" s="107">
        <f t="shared" ca="1" si="7"/>
        <v>0.14136993873508685</v>
      </c>
      <c r="U22" s="107">
        <f t="shared" ca="1" si="8"/>
        <v>0</v>
      </c>
      <c r="V22" s="105">
        <f t="shared" ca="1" si="9"/>
        <v>8.2167538909059701E-2</v>
      </c>
    </row>
    <row r="23" spans="1:22" x14ac:dyDescent="0.25">
      <c r="A23" s="96">
        <v>23</v>
      </c>
      <c r="B23" s="1">
        <f>Valores!A22</f>
        <v>42156</v>
      </c>
      <c r="C23" s="129">
        <f ca="1">Valores!B22</f>
        <v>546.07545454545459</v>
      </c>
      <c r="D23" s="129">
        <f ca="1">Valores!C22</f>
        <v>632.33181818181811</v>
      </c>
      <c r="E23" s="129">
        <f ca="1">Valores!D22</f>
        <v>68.38909090909091</v>
      </c>
      <c r="F23" s="129">
        <f ca="1">Valores!E22</f>
        <v>2.6790909090909087</v>
      </c>
      <c r="G23" s="129">
        <f ca="1">Valores!F22</f>
        <v>1249.4772727272727</v>
      </c>
      <c r="H23" s="97">
        <f>'[1]Variação Mensal'!B22</f>
        <v>9.0153800670569328E-3</v>
      </c>
      <c r="I23" s="98">
        <f>'[1]Variação Mensal'!C22</f>
        <v>1.0070720125466393E-2</v>
      </c>
      <c r="J23" s="98">
        <f>'[1]Variação Mensal'!D22</f>
        <v>1.2026797965937419E-2</v>
      </c>
      <c r="K23" s="98">
        <f>'[1]Variação Mensal'!E22</f>
        <v>0</v>
      </c>
      <c r="L23" s="98">
        <f>'[1]Variação Mensal'!F22</f>
        <v>9.6971477896747871E-3</v>
      </c>
      <c r="M23" s="97">
        <f t="shared" ca="1" si="12"/>
        <v>4.3778421481557528E-2</v>
      </c>
      <c r="N23" s="98">
        <f t="shared" ca="1" si="13"/>
        <v>9.505547185317087E-2</v>
      </c>
      <c r="O23" s="98">
        <f t="shared" ca="1" si="10"/>
        <v>1.2844333144842235E-2</v>
      </c>
      <c r="P23" s="98">
        <f t="shared" ca="1" si="14"/>
        <v>0</v>
      </c>
      <c r="Q23" s="100">
        <f t="shared" ca="1" si="11"/>
        <v>6.71838397265625E-2</v>
      </c>
      <c r="R23" s="106">
        <f t="shared" ca="1" si="5"/>
        <v>7.2571602028426829E-2</v>
      </c>
      <c r="S23" s="107">
        <f t="shared" ca="1" si="6"/>
        <v>0.10374906376550341</v>
      </c>
      <c r="T23" s="107">
        <f t="shared" ca="1" si="7"/>
        <v>0.15509696439264808</v>
      </c>
      <c r="U23" s="107">
        <f t="shared" ca="1" si="8"/>
        <v>0</v>
      </c>
      <c r="V23" s="105">
        <f t="shared" ca="1" si="9"/>
        <v>9.2234263458578214E-2</v>
      </c>
    </row>
    <row r="24" spans="1:22" x14ac:dyDescent="0.25">
      <c r="A24" s="96">
        <v>24</v>
      </c>
      <c r="B24" s="1">
        <f>Valores!A23</f>
        <v>42186</v>
      </c>
      <c r="C24" s="129">
        <f ca="1">Valores!B23</f>
        <v>548.52818181818191</v>
      </c>
      <c r="D24" s="129">
        <f ca="1">Valores!C23</f>
        <v>632.33181818181811</v>
      </c>
      <c r="E24" s="129">
        <f ca="1">Valores!D23</f>
        <v>70.142727272727271</v>
      </c>
      <c r="F24" s="129">
        <f ca="1">Valores!E23</f>
        <v>2.6790909090909087</v>
      </c>
      <c r="G24" s="129">
        <f ca="1">Valores!F23</f>
        <v>1253.6818181818182</v>
      </c>
      <c r="H24" s="97">
        <f>'[1]Variação Mensal'!B23</f>
        <v>4.4915537812790784E-3</v>
      </c>
      <c r="I24" s="98">
        <f>'[1]Variação Mensal'!C23</f>
        <v>0</v>
      </c>
      <c r="J24" s="98">
        <f>'[1]Variação Mensal'!D23</f>
        <v>2.5642048173552423E-2</v>
      </c>
      <c r="K24" s="98">
        <f>'[1]Variação Mensal'!E23</f>
        <v>0</v>
      </c>
      <c r="L24" s="98">
        <f>'[1]Variação Mensal'!F23</f>
        <v>3.3650435636720655E-3</v>
      </c>
      <c r="M24" s="97">
        <f ca="1">C24/C$17-1</f>
        <v>4.8466608397380595E-2</v>
      </c>
      <c r="N24" s="98">
        <f t="shared" ca="1" si="13"/>
        <v>9.505547185317087E-2</v>
      </c>
      <c r="O24" s="98">
        <f t="shared" ca="1" si="10"/>
        <v>3.8815736327651784E-2</v>
      </c>
      <c r="P24" s="98">
        <f t="shared" ca="1" si="14"/>
        <v>0</v>
      </c>
      <c r="Q24" s="100">
        <f t="shared" ca="1" si="11"/>
        <v>7.0774959837689222E-2</v>
      </c>
      <c r="R24" s="106">
        <f t="shared" ca="1" si="5"/>
        <v>6.7537968323166053E-2</v>
      </c>
      <c r="S24" s="107">
        <f t="shared" ca="1" si="6"/>
        <v>0.10374906376550341</v>
      </c>
      <c r="T24" s="107">
        <f t="shared" ca="1" si="7"/>
        <v>0.18471601639872848</v>
      </c>
      <c r="U24" s="107">
        <f t="shared" ca="1" si="8"/>
        <v>0</v>
      </c>
      <c r="V24" s="105">
        <f t="shared" ca="1" si="9"/>
        <v>9.1480822213797275E-2</v>
      </c>
    </row>
    <row r="25" spans="1:22" x14ac:dyDescent="0.25">
      <c r="A25" s="96">
        <v>25</v>
      </c>
      <c r="B25" s="1">
        <f>Valores!A24</f>
        <v>42217</v>
      </c>
      <c r="C25" s="129">
        <f ca="1">Valores!B24</f>
        <v>550.56999999999994</v>
      </c>
      <c r="D25" s="129">
        <f ca="1">Valores!C24</f>
        <v>632.33181818181811</v>
      </c>
      <c r="E25" s="129">
        <f ca="1">Valores!D24</f>
        <v>70.142727272727271</v>
      </c>
      <c r="F25" s="129">
        <f ca="1">Valores!E24</f>
        <v>2.6790909090909087</v>
      </c>
      <c r="G25" s="129">
        <f ca="1">Valores!F24</f>
        <v>1255.7254545454546</v>
      </c>
      <c r="H25" s="97">
        <f>'[1]Variação Mensal'!B24</f>
        <v>3.7223578468659202E-3</v>
      </c>
      <c r="I25" s="98">
        <f>'[1]Variação Mensal'!C24</f>
        <v>0</v>
      </c>
      <c r="J25" s="98">
        <f>'[1]Variação Mensal'!D24</f>
        <v>0</v>
      </c>
      <c r="K25" s="98">
        <f>'[1]Variação Mensal'!E24</f>
        <v>0</v>
      </c>
      <c r="L25" s="98">
        <f>'[1]Variação Mensal'!F24</f>
        <v>1.6301076828251215E-3</v>
      </c>
      <c r="M25" s="97">
        <f t="shared" ca="1" si="12"/>
        <v>5.2369376304325588E-2</v>
      </c>
      <c r="N25" s="98">
        <f t="shared" ca="1" si="13"/>
        <v>9.505547185317087E-2</v>
      </c>
      <c r="O25" s="98">
        <f t="shared" ca="1" si="10"/>
        <v>3.8815736327651784E-2</v>
      </c>
      <c r="P25" s="98">
        <f t="shared" ca="1" si="14"/>
        <v>0</v>
      </c>
      <c r="Q25" s="100">
        <f t="shared" ca="1" si="11"/>
        <v>7.2520438326297398E-2</v>
      </c>
      <c r="R25" s="106">
        <f ca="1">C25/C13-1</f>
        <v>6.3499840201170832E-2</v>
      </c>
      <c r="S25" s="107">
        <f ca="1">D25/D13-1</f>
        <v>0.10374556083441999</v>
      </c>
      <c r="T25" s="107">
        <f t="shared" ca="1" si="7"/>
        <v>0.18471601639872848</v>
      </c>
      <c r="U25" s="107">
        <f t="shared" ca="1" si="8"/>
        <v>0</v>
      </c>
      <c r="V25" s="105">
        <f t="shared" ca="1" si="9"/>
        <v>8.9586322607312141E-2</v>
      </c>
    </row>
    <row r="26" spans="1:22" x14ac:dyDescent="0.25">
      <c r="A26" s="96">
        <v>26</v>
      </c>
      <c r="B26" s="1">
        <f>Valores!A25</f>
        <v>42248</v>
      </c>
      <c r="C26" s="129">
        <f ca="1">Valores!B25</f>
        <v>552.94454545454539</v>
      </c>
      <c r="D26" s="129">
        <f ca="1">Valores!C25</f>
        <v>632.33181818181811</v>
      </c>
      <c r="E26" s="129">
        <f ca="1">Valores!D25</f>
        <v>70.142727272727271</v>
      </c>
      <c r="F26" s="129">
        <f ca="1">Valores!E25</f>
        <v>2.6790909090909087</v>
      </c>
      <c r="G26" s="129">
        <f ca="1">Valores!F25</f>
        <v>1258.0981818181817</v>
      </c>
      <c r="H26" s="97">
        <f>'[1]Variação Mensal'!B25</f>
        <v>4.3128856540410876E-3</v>
      </c>
      <c r="I26" s="98">
        <f>'[1]Variação Mensal'!C25</f>
        <v>0</v>
      </c>
      <c r="J26" s="98">
        <f>'[1]Variação Mensal'!D25</f>
        <v>0</v>
      </c>
      <c r="K26" s="98">
        <f>'[1]Variação Mensal'!E25</f>
        <v>0</v>
      </c>
      <c r="L26" s="98">
        <f>'[1]Variação Mensal'!F25</f>
        <v>1.8895270969767619E-3</v>
      </c>
      <c r="M26" s="97">
        <f t="shared" ca="1" si="12"/>
        <v>5.6908125090140649E-2</v>
      </c>
      <c r="N26" s="98">
        <f t="shared" ca="1" si="13"/>
        <v>9.505547185317087E-2</v>
      </c>
      <c r="O26" s="98">
        <f t="shared" ca="1" si="10"/>
        <v>3.8815736327651784E-2</v>
      </c>
      <c r="P26" s="98">
        <f t="shared" ca="1" si="14"/>
        <v>0</v>
      </c>
      <c r="Q26" s="100">
        <f t="shared" ca="1" si="11"/>
        <v>7.4546994756576446E-2</v>
      </c>
      <c r="R26" s="106">
        <f t="shared" ca="1" si="5"/>
        <v>6.1880885623802007E-2</v>
      </c>
      <c r="S26" s="107">
        <f t="shared" ca="1" si="6"/>
        <v>0.10374556083441999</v>
      </c>
      <c r="T26" s="107">
        <f ca="1">E26/E14-1</f>
        <v>0.18471601639872848</v>
      </c>
      <c r="U26" s="107">
        <f t="shared" ca="1" si="8"/>
        <v>0</v>
      </c>
      <c r="V26" s="105">
        <f t="shared" ca="1" si="9"/>
        <v>8.8786873896094187E-2</v>
      </c>
    </row>
    <row r="27" spans="1:22" x14ac:dyDescent="0.25">
      <c r="A27" s="96">
        <v>27</v>
      </c>
      <c r="B27" s="1">
        <f>Valores!A26</f>
        <v>42278</v>
      </c>
      <c r="C27" s="129">
        <f ca="1">Valores!B26</f>
        <v>566.15</v>
      </c>
      <c r="D27" s="129">
        <f ca="1">Valores!C26</f>
        <v>632.33181818181811</v>
      </c>
      <c r="E27" s="129">
        <f ca="1">Valores!D26</f>
        <v>70.61181818181818</v>
      </c>
      <c r="F27" s="129">
        <f ca="1">Valores!E26</f>
        <v>2.6790909090909087</v>
      </c>
      <c r="G27" s="129">
        <f ca="1">Valores!F26</f>
        <v>1271.7727272727273</v>
      </c>
      <c r="H27" s="97">
        <f>'[1]Variação Mensal'!B26</f>
        <v>2.3882059519366727E-2</v>
      </c>
      <c r="I27" s="98">
        <f>'[1]Variação Mensal'!C26</f>
        <v>0</v>
      </c>
      <c r="J27" s="98">
        <f>'[1]Variação Mensal'!D26</f>
        <v>6.6876628173724306E-3</v>
      </c>
      <c r="K27" s="98">
        <f>'[1]Variação Mensal'!E26</f>
        <v>0</v>
      </c>
      <c r="L27" s="98">
        <f>'[1]Variação Mensal'!F26</f>
        <v>1.0869219630206706E-2</v>
      </c>
      <c r="M27" s="97">
        <f t="shared" ca="1" si="12"/>
        <v>8.2149267840045725E-2</v>
      </c>
      <c r="N27" s="98">
        <f ca="1">D27/D$17-1</f>
        <v>9.505547185317087E-2</v>
      </c>
      <c r="O27" s="98">
        <f t="shared" ca="1" si="10"/>
        <v>4.5762985701591541E-2</v>
      </c>
      <c r="P27" s="98">
        <f t="shared" ca="1" si="14"/>
        <v>0</v>
      </c>
      <c r="Q27" s="100">
        <f t="shared" ca="1" si="11"/>
        <v>8.6226482045564268E-2</v>
      </c>
      <c r="R27" s="106">
        <f t="shared" ca="1" si="5"/>
        <v>8.6527557269222122E-2</v>
      </c>
      <c r="S27" s="107">
        <f t="shared" ca="1" si="6"/>
        <v>9.505547185317087E-2</v>
      </c>
      <c r="T27" s="107">
        <f t="shared" ca="1" si="7"/>
        <v>0.10407812255689319</v>
      </c>
      <c r="U27" s="107">
        <f t="shared" ca="1" si="8"/>
        <v>0</v>
      </c>
      <c r="V27" s="105">
        <f t="shared" ca="1" si="9"/>
        <v>9.1519239982085665E-2</v>
      </c>
    </row>
    <row r="28" spans="1:22" x14ac:dyDescent="0.25">
      <c r="A28" s="96">
        <v>28</v>
      </c>
      <c r="B28" s="1">
        <f>Valores!A27</f>
        <v>42309</v>
      </c>
      <c r="C28" s="129">
        <f ca="1">Valores!B27</f>
        <v>569.38181818181818</v>
      </c>
      <c r="D28" s="129">
        <f ca="1">Valores!C27</f>
        <v>635.74636363636364</v>
      </c>
      <c r="E28" s="129">
        <f ca="1">Valores!D27</f>
        <v>70.849090909090918</v>
      </c>
      <c r="F28" s="129">
        <f ca="1">Valores!E27</f>
        <v>2.6790909090909087</v>
      </c>
      <c r="G28" s="129">
        <f ca="1">Valores!F27</f>
        <v>1278.6563636363637</v>
      </c>
      <c r="H28" s="97">
        <f>'[1]Variação Mensal'!B27</f>
        <v>5.7084132859104297E-3</v>
      </c>
      <c r="I28" s="98">
        <f>'[1]Variação Mensal'!C27</f>
        <v>5.399926678312017E-3</v>
      </c>
      <c r="J28" s="98">
        <f>'[1]Variação Mensal'!D27</f>
        <v>3.3602410103898972E-3</v>
      </c>
      <c r="K28" s="98">
        <f>'[1]Variação Mensal'!E27</f>
        <v>0</v>
      </c>
      <c r="L28" s="98">
        <f>'[1]Variação Mensal'!F27</f>
        <v>5.4126309017479279E-3</v>
      </c>
      <c r="M28" s="97">
        <f ca="1">C28/C$17-1</f>
        <v>8.8326623097922052E-2</v>
      </c>
      <c r="N28" s="98">
        <f t="shared" ca="1" si="13"/>
        <v>0.10096869110986217</v>
      </c>
      <c r="O28" s="98">
        <f t="shared" ca="1" si="10"/>
        <v>4.9277001373293716E-2</v>
      </c>
      <c r="P28" s="98">
        <f t="shared" ca="1" si="14"/>
        <v>0</v>
      </c>
      <c r="Q28" s="100">
        <f t="shared" ca="1" si="11"/>
        <v>9.2105825068580893E-2</v>
      </c>
      <c r="R28" s="106">
        <f ca="1">C28/C16-1</f>
        <v>8.9382899861026877E-2</v>
      </c>
      <c r="S28" s="107">
        <f t="shared" ca="1" si="6"/>
        <v>0.10096869110986217</v>
      </c>
      <c r="T28" s="107">
        <f t="shared" ca="1" si="7"/>
        <v>0.10682838152587637</v>
      </c>
      <c r="U28" s="107">
        <f t="shared" ca="1" si="8"/>
        <v>0</v>
      </c>
      <c r="V28" s="105">
        <f t="shared" ca="1" si="9"/>
        <v>9.5869342317269846E-2</v>
      </c>
    </row>
    <row r="29" spans="1:22" s="46" customFormat="1" ht="15.75" thickBot="1" x14ac:dyDescent="0.3">
      <c r="A29" s="45">
        <v>29</v>
      </c>
      <c r="B29" s="119">
        <f>Valores!A28</f>
        <v>42339</v>
      </c>
      <c r="C29" s="130">
        <f ca="1">Valores!B28</f>
        <v>570.62909090909091</v>
      </c>
      <c r="D29" s="130">
        <f ca="1">Valores!C28</f>
        <v>635.74636363636364</v>
      </c>
      <c r="E29" s="130">
        <f ca="1">Valores!D28</f>
        <v>70.867272727272734</v>
      </c>
      <c r="F29" s="130">
        <f ca="1">Valores!E28</f>
        <v>2.6790909090909087</v>
      </c>
      <c r="G29" s="130">
        <f ca="1">Valores!F28</f>
        <v>1279.9036363636365</v>
      </c>
      <c r="H29" s="121">
        <f>'[1]Variação Mensal'!B28</f>
        <v>2.190573508749516E-3</v>
      </c>
      <c r="I29" s="122">
        <f>'[1]Variação Mensal'!C28</f>
        <v>0</v>
      </c>
      <c r="J29" s="122">
        <f>'[1]Variação Mensal'!D28</f>
        <v>2.5662740267407003E-4</v>
      </c>
      <c r="K29" s="122">
        <f>'[1]Variação Mensal'!E28</f>
        <v>0</v>
      </c>
      <c r="L29" s="122">
        <f>'[1]Variação Mensal'!F28</f>
        <v>9.7545576962176916E-4</v>
      </c>
      <c r="M29" s="121">
        <f t="shared" ca="1" si="12"/>
        <v>9.0710682567347156E-2</v>
      </c>
      <c r="N29" s="122">
        <f t="shared" ca="1" si="13"/>
        <v>0.10096869110986217</v>
      </c>
      <c r="O29" s="122">
        <f t="shared" ca="1" si="10"/>
        <v>4.9546274604841622E-2</v>
      </c>
      <c r="P29" s="122">
        <f t="shared" ca="1" si="14"/>
        <v>0</v>
      </c>
      <c r="Q29" s="123">
        <f t="shared" ca="1" si="11"/>
        <v>9.3171125996681647E-2</v>
      </c>
      <c r="R29" s="124">
        <f t="shared" ca="1" si="5"/>
        <v>9.0710682567347156E-2</v>
      </c>
      <c r="S29" s="125">
        <f t="shared" ca="1" si="6"/>
        <v>0.10096869110986217</v>
      </c>
      <c r="T29" s="125">
        <f t="shared" ca="1" si="7"/>
        <v>4.9546274604841622E-2</v>
      </c>
      <c r="U29" s="125">
        <f t="shared" ca="1" si="8"/>
        <v>0</v>
      </c>
      <c r="V29" s="126">
        <f t="shared" ca="1" si="9"/>
        <v>9.3171125996681647E-2</v>
      </c>
    </row>
    <row r="30" spans="1:22" s="41" customFormat="1" x14ac:dyDescent="0.25">
      <c r="A30" s="95">
        <v>30</v>
      </c>
      <c r="B30" s="110">
        <f>Valores!A29</f>
        <v>42370</v>
      </c>
      <c r="C30" s="137">
        <f ca="1">Valores!B29</f>
        <v>575.13727272727272</v>
      </c>
      <c r="D30" s="137">
        <f ca="1">Valores!C29</f>
        <v>635.74636363636364</v>
      </c>
      <c r="E30" s="137">
        <f ca="1">Valores!D29</f>
        <v>70.849090909090918</v>
      </c>
      <c r="F30" s="137">
        <f ca="1">Valores!E29</f>
        <v>2.6790909090909087</v>
      </c>
      <c r="G30" s="137">
        <f ca="1">Valores!F29</f>
        <v>1284.4027272727271</v>
      </c>
      <c r="H30" s="112">
        <f>'[1]Variação Mensal'!B29</f>
        <v>7.9003715197898394E-3</v>
      </c>
      <c r="I30" s="113">
        <f>'[1]Variação Mensal'!C29</f>
        <v>0</v>
      </c>
      <c r="J30" s="113">
        <f>'[1]Variação Mensal'!D29</f>
        <v>-2.5656156194675539E-4</v>
      </c>
      <c r="K30" s="113">
        <f>'[1]Variação Mensal'!E29</f>
        <v>0</v>
      </c>
      <c r="L30" s="113">
        <f>'[1]Variação Mensal'!F29</f>
        <v>3.5151794098133848E-3</v>
      </c>
      <c r="M30" s="112">
        <f ca="1">C30/C$29-1</f>
        <v>7.9003715197898394E-3</v>
      </c>
      <c r="N30" s="113">
        <f ca="1">D30/D$29-1</f>
        <v>0</v>
      </c>
      <c r="O30" s="113">
        <f ca="1">E30/E$29-1</f>
        <v>-2.5656156194675539E-4</v>
      </c>
      <c r="P30" s="113">
        <f ca="1">F30/F$29-1</f>
        <v>0</v>
      </c>
      <c r="Q30" s="138">
        <f ca="1">G30/G$29-1</f>
        <v>3.5151794098133848E-3</v>
      </c>
      <c r="R30" s="127">
        <f ca="1">C30/C18-1</f>
        <v>9.5662730726999934E-2</v>
      </c>
      <c r="S30" s="128">
        <f ca="1">D30/D18-1</f>
        <v>0.10096869110986217</v>
      </c>
      <c r="T30" s="128">
        <f ca="1">E30/E18-1</f>
        <v>4.9277001373293716E-2</v>
      </c>
      <c r="U30" s="128">
        <f ca="1">F30/F18-1</f>
        <v>0</v>
      </c>
      <c r="V30" s="139">
        <f ca="1">G30/G18-1</f>
        <v>9.5379126250851876E-2</v>
      </c>
    </row>
    <row r="31" spans="1:22" x14ac:dyDescent="0.25">
      <c r="A31" s="96">
        <v>31</v>
      </c>
      <c r="B31" s="1">
        <f>Valores!A30</f>
        <v>42401</v>
      </c>
      <c r="C31" s="129">
        <f ca="1">Valores!B30</f>
        <v>578.02454545454543</v>
      </c>
      <c r="D31" s="129">
        <f ca="1">Valores!C30</f>
        <v>635.74636363636364</v>
      </c>
      <c r="E31" s="129">
        <f ca="1">Valores!D30</f>
        <v>70.849090909090918</v>
      </c>
      <c r="F31" s="129">
        <f ca="1">Valores!E30</f>
        <v>2.6790909090909087</v>
      </c>
      <c r="G31" s="129">
        <f ca="1">Valores!F30</f>
        <v>1287.2990909090911</v>
      </c>
      <c r="H31" s="97">
        <f>'[1]Variação Mensal'!B30</f>
        <v>5.0201453882154912E-3</v>
      </c>
      <c r="I31" s="98">
        <f>'[1]Variação Mensal'!C30</f>
        <v>0</v>
      </c>
      <c r="J31" s="98">
        <f>'[1]Variação Mensal'!D30</f>
        <v>0</v>
      </c>
      <c r="K31" s="98">
        <f>'[1]Variação Mensal'!E30</f>
        <v>0</v>
      </c>
      <c r="L31" s="98">
        <f>'[1]Variação Mensal'!F30</f>
        <v>2.2550276286894544E-3</v>
      </c>
      <c r="M31" s="97">
        <f ca="1">C31/C$29-1</f>
        <v>1.2960177921655713E-2</v>
      </c>
      <c r="N31" s="98">
        <f t="shared" ref="M31:N33" ca="1" si="15">D31/D$29-1</f>
        <v>0</v>
      </c>
      <c r="O31" s="98">
        <f t="shared" ref="O31:O41" ca="1" si="16">E31/E$29-1</f>
        <v>-2.5656156194675539E-4</v>
      </c>
      <c r="P31" s="98">
        <f t="shared" ref="P31:Q33" ca="1" si="17">F31/F$29-1</f>
        <v>0</v>
      </c>
      <c r="Q31" s="100">
        <f t="shared" ca="1" si="17"/>
        <v>5.7781338651916592E-3</v>
      </c>
      <c r="R31" s="106">
        <f ca="1">C31/C19-1</f>
        <v>9.5613081319711357E-2</v>
      </c>
      <c r="S31" s="107">
        <f ca="1">D31/D19-1</f>
        <v>0.10096869110986217</v>
      </c>
      <c r="T31" s="107">
        <f t="shared" ca="1" si="7"/>
        <v>4.8486479214314704E-2</v>
      </c>
      <c r="U31" s="107">
        <f t="shared" ca="1" si="8"/>
        <v>0</v>
      </c>
      <c r="V31" s="105">
        <f ca="1">G31/G19-1</f>
        <v>9.5317767144543541E-2</v>
      </c>
    </row>
    <row r="32" spans="1:22" x14ac:dyDescent="0.25">
      <c r="A32" s="96">
        <v>32</v>
      </c>
      <c r="B32" s="1">
        <f>Valores!A31</f>
        <v>42430</v>
      </c>
      <c r="C32" s="129">
        <f ca="1">Valores!B31</f>
        <v>586.48636363636354</v>
      </c>
      <c r="D32" s="129">
        <f ca="1">Valores!C31</f>
        <v>635.74636363636364</v>
      </c>
      <c r="E32" s="129">
        <f ca="1">Valores!D31</f>
        <v>70.849090909090918</v>
      </c>
      <c r="F32" s="129">
        <f ca="1">Valores!E31</f>
        <v>2.6790909090909087</v>
      </c>
      <c r="G32" s="129">
        <f ca="1">Valores!F31</f>
        <v>1295.7609090909091</v>
      </c>
      <c r="H32" s="97">
        <f>'[1]Variação Mensal'!B31</f>
        <v>1.4639202172918031E-2</v>
      </c>
      <c r="I32" s="98">
        <f>'[1]Variação Mensal'!C31</f>
        <v>0</v>
      </c>
      <c r="J32" s="98">
        <f>'[1]Variação Mensal'!D31</f>
        <v>0</v>
      </c>
      <c r="K32" s="98">
        <f>'[1]Variação Mensal'!E31</f>
        <v>0</v>
      </c>
      <c r="L32" s="98">
        <f>'[1]Variação Mensal'!F31</f>
        <v>6.5733117047741541E-3</v>
      </c>
      <c r="M32" s="97">
        <f t="shared" ca="1" si="15"/>
        <v>2.7789106759365856E-2</v>
      </c>
      <c r="N32" s="98">
        <f t="shared" ca="1" si="15"/>
        <v>0</v>
      </c>
      <c r="O32" s="98">
        <f t="shared" ca="1" si="16"/>
        <v>-2.5656156194675539E-4</v>
      </c>
      <c r="P32" s="98">
        <f t="shared" ca="1" si="17"/>
        <v>0</v>
      </c>
      <c r="Q32" s="100">
        <f t="shared" ca="1" si="17"/>
        <v>1.2389427044933621E-2</v>
      </c>
      <c r="R32" s="106">
        <f ca="1">C32/C20-1</f>
        <v>0.10160099994194316</v>
      </c>
      <c r="S32" s="107">
        <f t="shared" ca="1" si="6"/>
        <v>0.10096869110986217</v>
      </c>
      <c r="T32" s="107">
        <f t="shared" ca="1" si="7"/>
        <v>4.8430058923238262E-2</v>
      </c>
      <c r="U32" s="107">
        <f t="shared" ca="1" si="8"/>
        <v>0</v>
      </c>
      <c r="V32" s="105">
        <f t="shared" ca="1" si="9"/>
        <v>9.8015334684535604E-2</v>
      </c>
    </row>
    <row r="33" spans="1:22" x14ac:dyDescent="0.25">
      <c r="A33" s="96">
        <v>33</v>
      </c>
      <c r="B33" s="1">
        <f>Valores!A32</f>
        <v>42461</v>
      </c>
      <c r="C33" s="129">
        <f ca="1">Valores!B32</f>
        <v>589.48090909090899</v>
      </c>
      <c r="D33" s="129">
        <f ca="1">Valores!C32</f>
        <v>635.74636363636364</v>
      </c>
      <c r="E33" s="129">
        <f ca="1">Valores!D32</f>
        <v>70.849090909090918</v>
      </c>
      <c r="F33" s="129">
        <f ca="1">Valores!E32</f>
        <v>2.6990909090909088</v>
      </c>
      <c r="G33" s="129">
        <f ca="1">Valores!F32</f>
        <v>1298.7754545454545</v>
      </c>
      <c r="H33" s="97">
        <f>'[1]Variação Mensal'!B32</f>
        <v>5.1059080657536171E-3</v>
      </c>
      <c r="I33" s="98">
        <f>'[1]Variação Mensal'!C32</f>
        <v>0</v>
      </c>
      <c r="J33" s="98">
        <f>'[1]Variação Mensal'!D32</f>
        <v>0</v>
      </c>
      <c r="K33" s="98">
        <f>'[1]Variação Mensal'!E32</f>
        <v>7.4652188666439745E-3</v>
      </c>
      <c r="L33" s="98">
        <f>'[1]Variação Mensal'!F32</f>
        <v>2.3264673547378489E-3</v>
      </c>
      <c r="M33" s="97">
        <f t="shared" ca="1" si="15"/>
        <v>3.3036903449462418E-2</v>
      </c>
      <c r="N33" s="98">
        <f t="shared" ca="1" si="15"/>
        <v>0</v>
      </c>
      <c r="O33" s="98">
        <f t="shared" ca="1" si="16"/>
        <v>-2.5656156194675539E-4</v>
      </c>
      <c r="P33" s="98">
        <f t="shared" ca="1" si="17"/>
        <v>7.4652188666439745E-3</v>
      </c>
      <c r="Q33" s="100">
        <f t="shared" ca="1" si="17"/>
        <v>1.4744717997235535E-2</v>
      </c>
      <c r="R33" s="106">
        <f t="shared" ca="1" si="5"/>
        <v>0.1008476691221285</v>
      </c>
      <c r="S33" s="107">
        <f t="shared" ca="1" si="6"/>
        <v>0.10096869110986217</v>
      </c>
      <c r="T33" s="107">
        <f t="shared" ca="1" si="7"/>
        <v>4.8458268309745645E-2</v>
      </c>
      <c r="U33" s="107">
        <f t="shared" ca="1" si="8"/>
        <v>7.4652188666439745E-3</v>
      </c>
      <c r="V33" s="105">
        <f t="shared" ca="1" si="9"/>
        <v>9.7699802611915576E-2</v>
      </c>
    </row>
    <row r="34" spans="1:22" x14ac:dyDescent="0.25">
      <c r="A34" s="96">
        <v>34</v>
      </c>
      <c r="B34" s="1">
        <f>Valores!A33</f>
        <v>42491</v>
      </c>
      <c r="C34" s="129">
        <f ca="1">Valores!B33</f>
        <v>595.88363636363636</v>
      </c>
      <c r="D34" s="129">
        <f ca="1">Valores!C33</f>
        <v>635.74636363636364</v>
      </c>
      <c r="E34" s="129">
        <f ca="1">Valores!D33</f>
        <v>71.084545454545449</v>
      </c>
      <c r="F34" s="129">
        <f ca="1">Valores!E33</f>
        <v>2.7190909090909092</v>
      </c>
      <c r="G34" s="129">
        <f ca="1">Valores!F33</f>
        <v>1305.4336363636364</v>
      </c>
      <c r="H34" s="97">
        <f>'[1]Variação Mensal'!B33</f>
        <v>1.0861636354944082E-2</v>
      </c>
      <c r="I34" s="98">
        <f>'[1]Variação Mensal'!C33</f>
        <v>0</v>
      </c>
      <c r="J34" s="98">
        <f>'[1]Variação Mensal'!D33</f>
        <v>3.3233248646289404E-3</v>
      </c>
      <c r="K34" s="98">
        <f>'[1]Variação Mensal'!E33</f>
        <v>7.4099023240150608E-3</v>
      </c>
      <c r="L34" s="98">
        <f>'[1]Variação Mensal'!F33</f>
        <v>5.1265072764345998E-3</v>
      </c>
      <c r="M34" s="97">
        <f t="shared" ref="M34:N41" ca="1" si="18">C34/C$29-1</f>
        <v>4.4257374635968016E-2</v>
      </c>
      <c r="N34" s="98">
        <f t="shared" ca="1" si="18"/>
        <v>0</v>
      </c>
      <c r="O34" s="98">
        <f t="shared" ca="1" si="16"/>
        <v>3.0659106652639601E-3</v>
      </c>
      <c r="P34" s="98">
        <f t="shared" ref="P34:Q41" ca="1" si="19">F34/F$29-1</f>
        <v>1.4930437733288171E-2</v>
      </c>
      <c r="Q34" s="100">
        <f t="shared" ca="1" si="19"/>
        <v>1.9946814177771888E-2</v>
      </c>
      <c r="R34" s="106">
        <f t="shared" ca="1" si="5"/>
        <v>0.10104885472589364</v>
      </c>
      <c r="S34" s="107">
        <f t="shared" ca="1" si="6"/>
        <v>1.5525027954053749E-2</v>
      </c>
      <c r="T34" s="107">
        <f t="shared" ca="1" si="7"/>
        <v>5.1914332606882052E-2</v>
      </c>
      <c r="U34" s="107">
        <f t="shared" ca="1" si="8"/>
        <v>1.4930437733288171E-2</v>
      </c>
      <c r="V34" s="105">
        <f t="shared" ca="1" si="9"/>
        <v>5.4915241785891356E-2</v>
      </c>
    </row>
    <row r="35" spans="1:22" x14ac:dyDescent="0.25">
      <c r="A35" s="96">
        <v>35</v>
      </c>
      <c r="B35" s="1">
        <f>Valores!A34</f>
        <v>42522</v>
      </c>
      <c r="C35" s="129">
        <f ca="1">Valores!B34</f>
        <v>599.89272727272726</v>
      </c>
      <c r="D35" s="129">
        <f ca="1">Valores!C34</f>
        <v>635.74636363636364</v>
      </c>
      <c r="E35" s="129">
        <f ca="1">Valores!D34</f>
        <v>71.084545454545449</v>
      </c>
      <c r="F35" s="129">
        <f ca="1">Valores!E34</f>
        <v>2.7190909090909092</v>
      </c>
      <c r="G35" s="129">
        <f ca="1">Valores!F34</f>
        <v>1309.4427272727273</v>
      </c>
      <c r="H35" s="97">
        <f>'[1]Variação Mensal'!B34</f>
        <v>6.7279761759464485E-3</v>
      </c>
      <c r="I35" s="98">
        <f>'[1]Variação Mensal'!C34</f>
        <v>0</v>
      </c>
      <c r="J35" s="98">
        <f>'[1]Variação Mensal'!D34</f>
        <v>0</v>
      </c>
      <c r="K35" s="98">
        <f>'[1]Variação Mensal'!E34</f>
        <v>0</v>
      </c>
      <c r="L35" s="98">
        <f>'[1]Variação Mensal'!F34</f>
        <v>3.0710798292730157E-3</v>
      </c>
      <c r="M35" s="97">
        <f t="shared" ca="1" si="18"/>
        <v>5.1283113374075207E-2</v>
      </c>
      <c r="N35" s="98">
        <f t="shared" ca="1" si="18"/>
        <v>0</v>
      </c>
      <c r="O35" s="98">
        <f t="shared" ca="1" si="16"/>
        <v>3.0659106652639601E-3</v>
      </c>
      <c r="P35" s="98">
        <f t="shared" ca="1" si="19"/>
        <v>1.4930437733288171E-2</v>
      </c>
      <c r="Q35" s="100">
        <f t="shared" ca="1" si="19"/>
        <v>2.3079152265724545E-2</v>
      </c>
      <c r="R35" s="106">
        <f t="shared" ca="1" si="5"/>
        <v>9.8552814046676707E-2</v>
      </c>
      <c r="S35" s="107">
        <f t="shared" ca="1" si="6"/>
        <v>5.399926678312017E-3</v>
      </c>
      <c r="T35" s="107">
        <f t="shared" ca="1" si="7"/>
        <v>3.9413516243951507E-2</v>
      </c>
      <c r="U35" s="107">
        <f t="shared" ca="1" si="8"/>
        <v>1.4930437733288171E-2</v>
      </c>
      <c r="V35" s="105">
        <f t="shared" ca="1" si="9"/>
        <v>4.7992433199337992E-2</v>
      </c>
    </row>
    <row r="36" spans="1:22" x14ac:dyDescent="0.25">
      <c r="A36" s="96">
        <v>36</v>
      </c>
      <c r="B36" s="1">
        <f>Valores!A35</f>
        <v>42552</v>
      </c>
      <c r="C36" s="129">
        <f ca="1">Valores!B35</f>
        <v>603.43727272727267</v>
      </c>
      <c r="D36" s="129">
        <f ca="1">Valores!C35</f>
        <v>665.76454545454544</v>
      </c>
      <c r="E36" s="129">
        <f ca="1">Valores!D35</f>
        <v>71.084545454545449</v>
      </c>
      <c r="F36" s="129">
        <f ca="1">Valores!E35</f>
        <v>2.7190909090909092</v>
      </c>
      <c r="G36" s="129">
        <f ca="1">Valores!F35</f>
        <v>1343.0054545454545</v>
      </c>
      <c r="H36" s="97">
        <f>'[1]Variação Mensal'!B35</f>
        <v>5.9086321493841965E-3</v>
      </c>
      <c r="I36" s="98">
        <f>'[1]Variação Mensal'!C35</f>
        <v>4.7217229283833761E-2</v>
      </c>
      <c r="J36" s="98">
        <f>'[1]Variação Mensal'!D35</f>
        <v>0</v>
      </c>
      <c r="K36" s="98">
        <f>'[1]Variação Mensal'!E35</f>
        <v>0</v>
      </c>
      <c r="L36" s="98">
        <f>'[1]Variação Mensal'!F35</f>
        <v>2.5631306030948542E-2</v>
      </c>
      <c r="M36" s="97">
        <f ca="1">C36/C$29-1</f>
        <v>5.7494758575862059E-2</v>
      </c>
      <c r="N36" s="98">
        <f t="shared" ca="1" si="18"/>
        <v>4.7217229283833761E-2</v>
      </c>
      <c r="O36" s="98">
        <f t="shared" ca="1" si="16"/>
        <v>3.0659106652639601E-3</v>
      </c>
      <c r="P36" s="98">
        <f t="shared" ca="1" si="19"/>
        <v>1.4930437733288171E-2</v>
      </c>
      <c r="Q36" s="100">
        <f t="shared" ca="1" si="19"/>
        <v>4.9302007111330814E-2</v>
      </c>
      <c r="R36" s="106">
        <f t="shared" ca="1" si="5"/>
        <v>0.10010258858001797</v>
      </c>
      <c r="S36" s="107">
        <f t="shared" ca="1" si="6"/>
        <v>5.2872125538231618E-2</v>
      </c>
      <c r="T36" s="107">
        <f t="shared" ca="1" si="7"/>
        <v>1.3427167982166255E-2</v>
      </c>
      <c r="U36" s="107">
        <f t="shared" ca="1" si="8"/>
        <v>1.4930437733288171E-2</v>
      </c>
      <c r="V36" s="105">
        <f t="shared" ca="1" si="9"/>
        <v>7.1249048257858716E-2</v>
      </c>
    </row>
    <row r="37" spans="1:22" x14ac:dyDescent="0.25">
      <c r="A37" s="96">
        <v>37</v>
      </c>
      <c r="B37" s="1">
        <f>Valores!A36</f>
        <v>42583</v>
      </c>
      <c r="C37" s="129">
        <f ca="1">Valores!B36</f>
        <v>607.75636363636363</v>
      </c>
      <c r="D37" s="129">
        <f ca="1">Valores!C36</f>
        <v>705.07636363636368</v>
      </c>
      <c r="E37" s="129">
        <f ca="1">Valores!D36</f>
        <v>72.219090909090923</v>
      </c>
      <c r="F37" s="129">
        <f ca="1">Valores!E36</f>
        <v>2.6636363636363636</v>
      </c>
      <c r="G37" s="129">
        <f ca="1">Valores!F36</f>
        <v>1387.7154545454546</v>
      </c>
      <c r="H37" s="97">
        <f>'[1]Variação Mensal'!B36</f>
        <v>7.1574811571890606E-3</v>
      </c>
      <c r="I37" s="98">
        <f>'[1]Variação Mensal'!C36</f>
        <v>5.9047629451307593E-2</v>
      </c>
      <c r="J37" s="98">
        <f>'[1]Variação Mensal'!D36</f>
        <v>1.5960507973859839E-2</v>
      </c>
      <c r="K37" s="98">
        <f>'[1]Variação Mensal'!E36</f>
        <v>-2.0394516883985303E-2</v>
      </c>
      <c r="L37" s="98">
        <f>'[1]Variação Mensal'!F36</f>
        <v>3.3291004030309157E-2</v>
      </c>
      <c r="M37" s="97">
        <f t="shared" ca="1" si="18"/>
        <v>6.5063757384194787E-2</v>
      </c>
      <c r="N37" s="98">
        <f t="shared" ca="1" si="18"/>
        <v>0.10905292419361068</v>
      </c>
      <c r="O37" s="98">
        <f t="shared" ca="1" si="16"/>
        <v>1.907535213074385E-2</v>
      </c>
      <c r="P37" s="98">
        <f t="shared" ca="1" si="19"/>
        <v>-5.7685782151338794E-3</v>
      </c>
      <c r="Q37" s="100">
        <f t="shared" ca="1" si="19"/>
        <v>8.4234324459085741E-2</v>
      </c>
      <c r="R37" s="106">
        <f t="shared" ca="1" si="5"/>
        <v>0.10386756204726688</v>
      </c>
      <c r="S37" s="107">
        <f t="shared" ca="1" si="6"/>
        <v>0.11504172866662365</v>
      </c>
      <c r="T37" s="107">
        <f t="shared" ca="1" si="7"/>
        <v>2.9601980377671699E-2</v>
      </c>
      <c r="U37" s="107">
        <f t="shared" ca="1" si="8"/>
        <v>-5.7685782151338794E-3</v>
      </c>
      <c r="V37" s="105">
        <f t="shared" ca="1" si="9"/>
        <v>0.10511055543409165</v>
      </c>
    </row>
    <row r="38" spans="1:22" x14ac:dyDescent="0.25">
      <c r="A38" s="96">
        <v>38</v>
      </c>
      <c r="B38" s="1">
        <f>Valores!A37</f>
        <v>42614</v>
      </c>
      <c r="C38" s="129">
        <f ca="1">Valores!B37</f>
        <v>615.71909090909094</v>
      </c>
      <c r="D38" s="129">
        <f ca="1">Valores!C37</f>
        <v>667.14636363636362</v>
      </c>
      <c r="E38" s="129">
        <f ca="1">Valores!D37</f>
        <v>77.117272727272749</v>
      </c>
      <c r="F38" s="129">
        <f ca="1">Valores!E37</f>
        <v>2.6636363636363636</v>
      </c>
      <c r="G38" s="129">
        <f ca="1">Valores!F37</f>
        <v>1362.71</v>
      </c>
      <c r="H38" s="97">
        <f>'[1]Variação Mensal'!B37</f>
        <v>1.3101841048745566E-2</v>
      </c>
      <c r="I38" s="98">
        <f>'[1]Variação Mensal'!C37</f>
        <v>-5.3795591451087255E-2</v>
      </c>
      <c r="J38" s="98">
        <f>'[1]Variação Mensal'!D37</f>
        <v>6.7823919638474006E-2</v>
      </c>
      <c r="K38" s="98">
        <f>'[1]Variação Mensal'!E37</f>
        <v>0</v>
      </c>
      <c r="L38" s="98">
        <f>'[1]Variação Mensal'!F37</f>
        <v>-1.8019151162112723E-2</v>
      </c>
      <c r="M38" s="97">
        <f t="shared" ca="1" si="18"/>
        <v>7.901805344022228E-2</v>
      </c>
      <c r="N38" s="98">
        <f t="shared" ca="1" si="18"/>
        <v>4.9390766186057533E-2</v>
      </c>
      <c r="O38" s="98">
        <f t="shared" ca="1" si="16"/>
        <v>8.8193036919208989E-2</v>
      </c>
      <c r="P38" s="98">
        <f t="shared" ca="1" si="19"/>
        <v>-5.7685782151338794E-3</v>
      </c>
      <c r="Q38" s="100">
        <f t="shared" ca="1" si="19"/>
        <v>6.4697342271506253E-2</v>
      </c>
      <c r="R38" s="106">
        <f t="shared" ref="R38:R42" ca="1" si="20">C38/C26-1</f>
        <v>0.11352774156211631</v>
      </c>
      <c r="S38" s="107">
        <f t="shared" ref="S38:V39" ca="1" si="21">D38/D26-1</f>
        <v>5.5057399380360028E-2</v>
      </c>
      <c r="T38" s="107">
        <f t="shared" ca="1" si="21"/>
        <v>9.9433622354420548E-2</v>
      </c>
      <c r="U38" s="107">
        <f t="shared" ca="1" si="21"/>
        <v>-5.7685782151338794E-3</v>
      </c>
      <c r="V38" s="105">
        <f t="shared" ca="1" si="21"/>
        <v>8.3150758576437278E-2</v>
      </c>
    </row>
    <row r="39" spans="1:22" x14ac:dyDescent="0.25">
      <c r="A39" s="96">
        <v>39</v>
      </c>
      <c r="B39" s="1">
        <f>Valores!A38</f>
        <v>42644</v>
      </c>
      <c r="C39" s="129">
        <f ca="1">Valores!B38</f>
        <v>622.58090909090902</v>
      </c>
      <c r="D39" s="129">
        <f ca="1">Valores!C38</f>
        <v>667.14636363636362</v>
      </c>
      <c r="E39" s="129">
        <f ca="1">Valores!D38</f>
        <v>77.117272727272749</v>
      </c>
      <c r="F39" s="129">
        <f ca="1">Valores!E38</f>
        <v>2.6636363636363636</v>
      </c>
      <c r="G39" s="129">
        <f ca="1">Valores!F38</f>
        <v>1369.5081818181818</v>
      </c>
      <c r="H39" s="97">
        <f>'[1]Variação Mensal'!B38</f>
        <v>1.1144397312233378E-2</v>
      </c>
      <c r="I39" s="98">
        <f>'[1]Variação Mensal'!C38</f>
        <v>0</v>
      </c>
      <c r="J39" s="98">
        <f>'[1]Variação Mensal'!D38</f>
        <v>0</v>
      </c>
      <c r="K39" s="98">
        <f>'[1]Variação Mensal'!E38</f>
        <v>0</v>
      </c>
      <c r="L39" s="98">
        <f>'[1]Variação Mensal'!F38</f>
        <v>4.9887223387088397E-3</v>
      </c>
      <c r="M39" s="97">
        <f t="shared" ca="1" si="18"/>
        <v>9.104305933483281E-2</v>
      </c>
      <c r="N39" s="98">
        <f t="shared" ca="1" si="18"/>
        <v>4.9390766186057533E-2</v>
      </c>
      <c r="O39" s="98">
        <f t="shared" ca="1" si="16"/>
        <v>8.8193036919208989E-2</v>
      </c>
      <c r="P39" s="98">
        <f t="shared" ca="1" si="19"/>
        <v>-5.7685782151338794E-3</v>
      </c>
      <c r="Q39" s="100">
        <f t="shared" ca="1" si="19"/>
        <v>7.0008821686859957E-2</v>
      </c>
      <c r="R39" s="106">
        <f t="shared" ca="1" si="20"/>
        <v>9.9674837217891055E-2</v>
      </c>
      <c r="S39" s="107">
        <f t="shared" ca="1" si="21"/>
        <v>5.5057399380360028E-2</v>
      </c>
      <c r="T39" s="107">
        <f t="shared" ca="1" si="21"/>
        <v>9.212982632317579E-2</v>
      </c>
      <c r="U39" s="107">
        <f t="shared" ca="1" si="21"/>
        <v>-5.7685782151338794E-3</v>
      </c>
      <c r="V39" s="105">
        <f t="shared" ca="1" si="21"/>
        <v>7.6849780192287165E-2</v>
      </c>
    </row>
    <row r="40" spans="1:22" x14ac:dyDescent="0.25">
      <c r="A40" s="96">
        <v>40</v>
      </c>
      <c r="B40" s="1">
        <f>Valores!A39</f>
        <v>42675</v>
      </c>
      <c r="C40" s="129">
        <f ca="1">Valores!B39</f>
        <v>624.39363636363635</v>
      </c>
      <c r="D40" s="129">
        <f ca="1">Valores!C39</f>
        <v>686.88</v>
      </c>
      <c r="E40" s="129">
        <f ca="1">Valores!D39</f>
        <v>77.117272727272749</v>
      </c>
      <c r="F40" s="129">
        <f ca="1">Valores!E39</f>
        <v>2.6790909090909087</v>
      </c>
      <c r="G40" s="129">
        <f ca="1">Valores!F39</f>
        <v>1391.0700000000002</v>
      </c>
      <c r="H40" s="97">
        <f>'[1]Variação Mensal'!B39</f>
        <v>2.9116332451861737E-3</v>
      </c>
      <c r="I40" s="98">
        <f>'[1]Variação Mensal'!C39</f>
        <v>2.9579170987421355E-2</v>
      </c>
      <c r="J40" s="98">
        <f>'[1]Variação Mensal'!D39</f>
        <v>0</v>
      </c>
      <c r="K40" s="98">
        <f>'[1]Variação Mensal'!E39</f>
        <v>5.8020477815698968E-3</v>
      </c>
      <c r="L40" s="98">
        <f>'[1]Variação Mensal'!F39</f>
        <v>1.574420545132682E-2</v>
      </c>
      <c r="M40" s="97">
        <f t="shared" ca="1" si="18"/>
        <v>9.4219776578321923E-2</v>
      </c>
      <c r="N40" s="98">
        <f t="shared" ca="1" si="18"/>
        <v>8.0430875091695997E-2</v>
      </c>
      <c r="O40" s="98">
        <f t="shared" ca="1" si="16"/>
        <v>8.8193036919208989E-2</v>
      </c>
      <c r="P40" s="98">
        <f t="shared" ca="1" si="19"/>
        <v>0</v>
      </c>
      <c r="Q40" s="100">
        <f t="shared" ca="1" si="19"/>
        <v>8.6855260410229729E-2</v>
      </c>
      <c r="R40" s="106">
        <f t="shared" ca="1" si="20"/>
        <v>9.661674543364418E-2</v>
      </c>
      <c r="S40" s="107">
        <f t="shared" ref="S40:V42" ca="1" si="22">D40/D28-1</f>
        <v>8.0430875091695997E-2</v>
      </c>
      <c r="T40" s="107">
        <f t="shared" ca="1" si="22"/>
        <v>8.8472297071881423E-2</v>
      </c>
      <c r="U40" s="107">
        <f t="shared" ca="1" si="22"/>
        <v>0</v>
      </c>
      <c r="V40" s="105">
        <f t="shared" ca="1" si="22"/>
        <v>8.79154396447408E-2</v>
      </c>
    </row>
    <row r="41" spans="1:22" s="136" customFormat="1" ht="15.75" thickBot="1" x14ac:dyDescent="0.3">
      <c r="A41" s="131">
        <v>41</v>
      </c>
      <c r="B41" s="132">
        <f>Valores!A40</f>
        <v>42705</v>
      </c>
      <c r="C41" s="133">
        <f ca="1">Valores!B40</f>
        <v>625.85272727272718</v>
      </c>
      <c r="D41" s="133">
        <f ca="1">Valores!C40</f>
        <v>686.88</v>
      </c>
      <c r="E41" s="133">
        <f ca="1">Valores!D40</f>
        <v>78.99909090909091</v>
      </c>
      <c r="F41" s="133">
        <f ca="1">Valores!E40</f>
        <v>2.6790909090909087</v>
      </c>
      <c r="G41" s="133">
        <f ca="1">Valores!F40</f>
        <v>1394.4109090909092</v>
      </c>
      <c r="H41" s="134">
        <f>'[1]Variação Mensal'!B40</f>
        <v>2.3368125876304102E-3</v>
      </c>
      <c r="I41" s="135">
        <f>'[1]Variação Mensal'!C40</f>
        <v>0</v>
      </c>
      <c r="J41" s="135">
        <f>'[1]Variação Mensal'!D40</f>
        <v>2.4402032323851186E-2</v>
      </c>
      <c r="K41" s="135">
        <f>'[1]Variação Mensal'!E40</f>
        <v>0</v>
      </c>
      <c r="L41" s="135">
        <f>'[1]Variação Mensal'!F40</f>
        <v>2.4016829425614894E-3</v>
      </c>
      <c r="M41" s="134">
        <f t="shared" ca="1" si="18"/>
        <v>9.6776763125864029E-2</v>
      </c>
      <c r="N41" s="135">
        <f t="shared" ca="1" si="18"/>
        <v>8.0430875091695997E-2</v>
      </c>
      <c r="O41" s="135">
        <f t="shared" ca="1" si="16"/>
        <v>0.11474715858070139</v>
      </c>
      <c r="P41" s="135">
        <f t="shared" ca="1" si="19"/>
        <v>0</v>
      </c>
      <c r="Q41" s="123">
        <f t="shared" ca="1" si="19"/>
        <v>8.9465542150190203E-2</v>
      </c>
      <c r="R41" s="108">
        <f t="shared" ca="1" si="20"/>
        <v>9.6776763125864029E-2</v>
      </c>
      <c r="S41" s="109">
        <f t="shared" ca="1" si="22"/>
        <v>8.0430875091695997E-2</v>
      </c>
      <c r="T41" s="109">
        <f t="shared" ca="1" si="22"/>
        <v>0.11474715858070139</v>
      </c>
      <c r="U41" s="109">
        <f t="shared" ca="1" si="22"/>
        <v>0</v>
      </c>
      <c r="V41" s="105">
        <f t="shared" ca="1" si="22"/>
        <v>8.9465542150190203E-2</v>
      </c>
    </row>
    <row r="42" spans="1:22" s="41" customFormat="1" x14ac:dyDescent="0.25">
      <c r="A42" s="95">
        <v>42</v>
      </c>
      <c r="B42" s="110">
        <f>Valores!A41</f>
        <v>42736</v>
      </c>
      <c r="C42" s="137">
        <f ca="1">Valores!B41</f>
        <v>629.51363636363646</v>
      </c>
      <c r="D42" s="137">
        <f ca="1">Valores!C41</f>
        <v>686.88</v>
      </c>
      <c r="E42" s="137">
        <f ca="1">Valores!D41</f>
        <v>79.939090909090908</v>
      </c>
      <c r="F42" s="137">
        <f ca="1">Valores!E41</f>
        <v>2.6790909090909087</v>
      </c>
      <c r="G42" s="137">
        <f ca="1">Valores!F41</f>
        <v>1399.0118181818182</v>
      </c>
      <c r="H42" s="112">
        <f>'[1]Variação Mensal'!B41</f>
        <v>5.8494737361973748E-3</v>
      </c>
      <c r="I42" s="113">
        <f>'[1]Variação Mensal'!C41</f>
        <v>0</v>
      </c>
      <c r="J42" s="113">
        <f>'[1]Variação Mensal'!D41</f>
        <v>1.1898871103234843E-2</v>
      </c>
      <c r="K42" s="113">
        <f>'[1]Variação Mensal'!E41</f>
        <v>0</v>
      </c>
      <c r="L42" s="113">
        <f>'[1]Variação Mensal'!F41</f>
        <v>3.2995360699727971E-3</v>
      </c>
      <c r="M42" s="112">
        <f ca="1">C42/C$41-1</f>
        <v>5.8494737361973748E-3</v>
      </c>
      <c r="N42" s="113">
        <f t="shared" ref="N42:Q43" ca="1" si="23">D42/D$41-1</f>
        <v>0</v>
      </c>
      <c r="O42" s="113">
        <f t="shared" ca="1" si="23"/>
        <v>1.1898871103234843E-2</v>
      </c>
      <c r="P42" s="113">
        <f t="shared" ca="1" si="23"/>
        <v>0</v>
      </c>
      <c r="Q42" s="140">
        <f t="shared" ca="1" si="23"/>
        <v>3.2995360699727971E-3</v>
      </c>
      <c r="R42" s="127">
        <f t="shared" ca="1" si="20"/>
        <v>9.4545017711186841E-2</v>
      </c>
      <c r="S42" s="128">
        <f t="shared" ca="1" si="22"/>
        <v>8.0430875091695997E-2</v>
      </c>
      <c r="T42" s="128">
        <f t="shared" ca="1" si="22"/>
        <v>0.12830086996689483</v>
      </c>
      <c r="U42" s="128">
        <f t="shared" ca="1" si="22"/>
        <v>0</v>
      </c>
      <c r="V42" s="117">
        <f t="shared" ca="1" si="22"/>
        <v>8.9231429111373384E-2</v>
      </c>
    </row>
    <row r="43" spans="1:22" x14ac:dyDescent="0.25">
      <c r="A43" s="96">
        <v>43</v>
      </c>
      <c r="B43" s="1">
        <f>Valores!A42</f>
        <v>42767</v>
      </c>
      <c r="C43" s="129">
        <f ca="1">Valores!B42</f>
        <v>630.97727272727275</v>
      </c>
      <c r="D43" s="129">
        <f ca="1">Valores!C42</f>
        <v>686.88</v>
      </c>
      <c r="E43" s="129">
        <f ca="1">Valores!D42</f>
        <v>79.939090909090908</v>
      </c>
      <c r="F43" s="129">
        <f ca="1">Valores!E42</f>
        <v>2.6636363636363636</v>
      </c>
      <c r="G43" s="129">
        <f ca="1">Valores!F42</f>
        <v>1400.46</v>
      </c>
      <c r="H43" s="97">
        <f>'[1]Variação Mensal'!B42</f>
        <v>2.3250272576951225E-3</v>
      </c>
      <c r="I43" s="98">
        <f>'[1]Variação Mensal'!C42</f>
        <v>0</v>
      </c>
      <c r="J43" s="98">
        <f>'[1]Variação Mensal'!D42</f>
        <v>0</v>
      </c>
      <c r="K43" s="98">
        <f>'[1]Variação Mensal'!E42</f>
        <v>-5.7685782151338794E-3</v>
      </c>
      <c r="L43" s="98">
        <f>'[1]Variação Mensal'!F42</f>
        <v>1.0351462363369368E-3</v>
      </c>
      <c r="M43" s="97">
        <f ca="1">C43/C$41-1</f>
        <v>8.1881011797724224E-3</v>
      </c>
      <c r="N43" s="98">
        <f t="shared" ca="1" si="23"/>
        <v>0</v>
      </c>
      <c r="O43" s="98">
        <f t="shared" ca="1" si="23"/>
        <v>1.1898871103234843E-2</v>
      </c>
      <c r="P43" s="98">
        <f t="shared" ca="1" si="23"/>
        <v>-5.7685782151338794E-3</v>
      </c>
      <c r="Q43" s="99">
        <f t="shared" ca="1" si="23"/>
        <v>4.3380978086542399E-3</v>
      </c>
      <c r="R43" s="106">
        <f ca="1">C43/C31-1</f>
        <v>9.160982468501655E-2</v>
      </c>
      <c r="S43" s="107">
        <f ca="1">D43/D31-1</f>
        <v>8.0430875091695997E-2</v>
      </c>
      <c r="T43" s="107">
        <f t="shared" ref="T43:T53" ca="1" si="24">E43/E31-1</f>
        <v>0.12830086996689483</v>
      </c>
      <c r="U43" s="107">
        <f ca="1">F43/F31-1</f>
        <v>-5.7685782151338794E-3</v>
      </c>
      <c r="V43" s="105">
        <f t="shared" ref="V43:V53" ca="1" si="25">G43/G31-1</f>
        <v>8.7905685547400303E-2</v>
      </c>
    </row>
    <row r="44" spans="1:22" x14ac:dyDescent="0.25">
      <c r="A44" s="96">
        <v>44</v>
      </c>
      <c r="B44" s="1">
        <f>Valores!A43</f>
        <v>42795</v>
      </c>
      <c r="C44" s="129">
        <f ca="1">Valores!B43</f>
        <v>631.1109090909091</v>
      </c>
      <c r="D44" s="129">
        <f ca="1">Valores!C43</f>
        <v>686.88</v>
      </c>
      <c r="E44" s="129">
        <f ca="1">Valores!D43</f>
        <v>80.409090909090907</v>
      </c>
      <c r="F44" s="129">
        <f ca="1">Valores!E43</f>
        <v>2.6636363636363636</v>
      </c>
      <c r="G44" s="129">
        <f ca="1">Valores!F43</f>
        <v>1401.0636363636365</v>
      </c>
      <c r="H44" s="97">
        <f>'[1]Variação Mensal'!B43</f>
        <v>2.1179267370241561E-4</v>
      </c>
      <c r="I44" s="98">
        <f>'[1]Variação Mensal'!C43</f>
        <v>0</v>
      </c>
      <c r="J44" s="98">
        <f>'[1]Variação Mensal'!D43</f>
        <v>5.8794764195466698E-3</v>
      </c>
      <c r="K44" s="98">
        <f>'[1]Variação Mensal'!E43</f>
        <v>0</v>
      </c>
      <c r="L44" s="98">
        <f>'[1]Variação Mensal'!F43</f>
        <v>4.31027207943524E-4</v>
      </c>
      <c r="M44" s="97">
        <f ca="1">C44/C$41-1</f>
        <v>8.401628033316122E-3</v>
      </c>
      <c r="N44" s="98">
        <f t="shared" ref="N44:N53" ca="1" si="26">D44/D$41-1</f>
        <v>0</v>
      </c>
      <c r="O44" s="98">
        <f t="shared" ref="O44:O53" ca="1" si="27">E44/E$41-1</f>
        <v>1.7848306654852042E-2</v>
      </c>
      <c r="P44" s="98">
        <f t="shared" ref="P44:P53" ca="1" si="28">F44/F$41-1</f>
        <v>-5.7685782151338794E-3</v>
      </c>
      <c r="Q44" s="99">
        <f t="shared" ref="Q44:Q53" ca="1" si="29">G44/G$41-1</f>
        <v>4.7709948547840497E-3</v>
      </c>
      <c r="R44" s="106">
        <f t="shared" ref="R44:R52" ca="1" si="30">C44/C32-1</f>
        <v>7.608795058398643E-2</v>
      </c>
      <c r="S44" s="107">
        <f t="shared" ref="S44:S53" ca="1" si="31">D44/D32-1</f>
        <v>8.0430875091695997E-2</v>
      </c>
      <c r="T44" s="107">
        <f t="shared" ca="1" si="24"/>
        <v>0.13493468832601918</v>
      </c>
      <c r="U44" s="107">
        <f t="shared" ref="U44:U53" ca="1" si="32">F44/F32-1</f>
        <v>-5.7685782151338794E-3</v>
      </c>
      <c r="V44" s="105">
        <f t="shared" ca="1" si="25"/>
        <v>8.1267096833941954E-2</v>
      </c>
    </row>
    <row r="45" spans="1:22" x14ac:dyDescent="0.25">
      <c r="A45" s="96">
        <v>45</v>
      </c>
      <c r="B45" s="1">
        <f>Valores!A44</f>
        <v>42826</v>
      </c>
      <c r="C45" s="129">
        <f ca="1">Valores!B44</f>
        <v>632.0627272727271</v>
      </c>
      <c r="D45" s="129">
        <f ca="1">Valores!C44</f>
        <v>686.88</v>
      </c>
      <c r="E45" s="129">
        <f ca="1">Valores!D44</f>
        <v>80.409090909090907</v>
      </c>
      <c r="F45" s="129">
        <f ca="1">Valores!E44</f>
        <v>2.6727272727272724</v>
      </c>
      <c r="G45" s="129">
        <f ca="1">Valores!F44</f>
        <v>1402.0245454545454</v>
      </c>
      <c r="H45" s="97">
        <f>'[1]Variação Mensal'!B44</f>
        <v>1.5081630948021729E-3</v>
      </c>
      <c r="I45" s="98">
        <f>'[1]Variação Mensal'!C44</f>
        <v>0</v>
      </c>
      <c r="J45" s="98">
        <f>'[1]Variação Mensal'!D44</f>
        <v>0</v>
      </c>
      <c r="K45" s="98">
        <f>'[1]Variação Mensal'!E44</f>
        <v>3.4129692832762792E-3</v>
      </c>
      <c r="L45" s="98">
        <f>'[1]Variação Mensal'!F44</f>
        <v>6.858425741480545E-4</v>
      </c>
      <c r="M45" s="97">
        <f t="shared" ref="M45:M52" ca="1" si="33">C45/C$41-1</f>
        <v>9.9224621534546031E-3</v>
      </c>
      <c r="N45" s="98">
        <f t="shared" ca="1" si="26"/>
        <v>0</v>
      </c>
      <c r="O45" s="98">
        <f t="shared" ca="1" si="27"/>
        <v>1.7848306654852042E-2</v>
      </c>
      <c r="P45" s="98">
        <f t="shared" ca="1" si="28"/>
        <v>-2.3752969121140222E-3</v>
      </c>
      <c r="Q45" s="99">
        <f ca="1">G45/G$41-1</f>
        <v>5.4601095803243904E-3</v>
      </c>
      <c r="R45" s="106">
        <f t="shared" ca="1" si="30"/>
        <v>7.2236127625383784E-2</v>
      </c>
      <c r="S45" s="107">
        <f t="shared" ca="1" si="31"/>
        <v>8.0430875091695997E-2</v>
      </c>
      <c r="T45" s="107">
        <f t="shared" ca="1" si="24"/>
        <v>0.13493468832601918</v>
      </c>
      <c r="U45" s="107">
        <f t="shared" ca="1" si="32"/>
        <v>-9.7675985180195601E-3</v>
      </c>
      <c r="V45" s="105">
        <f t="shared" ca="1" si="25"/>
        <v>7.9497260706413719E-2</v>
      </c>
    </row>
    <row r="46" spans="1:22" x14ac:dyDescent="0.25">
      <c r="A46" s="96">
        <v>46</v>
      </c>
      <c r="B46" s="1">
        <f>Valores!A45</f>
        <v>42856</v>
      </c>
      <c r="C46" s="129">
        <f ca="1">Valores!B45</f>
        <v>633.74909090909091</v>
      </c>
      <c r="D46" s="129">
        <f ca="1">Valores!C45</f>
        <v>686.88</v>
      </c>
      <c r="E46" s="129">
        <f ca="1">Valores!D45</f>
        <v>80.409090909090907</v>
      </c>
      <c r="F46" s="129">
        <f ca="1">Valores!E45</f>
        <v>2.6727272727272724</v>
      </c>
      <c r="G46" s="129">
        <f ca="1">Valores!F45</f>
        <v>1403.6563636363635</v>
      </c>
      <c r="H46" s="97">
        <f>'[1]Variação Mensal'!B45</f>
        <v>2.6680320854233219E-3</v>
      </c>
      <c r="I46" s="98">
        <f>'[1]Variação Mensal'!C45</f>
        <v>0</v>
      </c>
      <c r="J46" s="98">
        <f>'[1]Variação Mensal'!D45</f>
        <v>0</v>
      </c>
      <c r="K46" s="98">
        <f>'[1]Variação Mensal'!E45</f>
        <v>0</v>
      </c>
      <c r="L46" s="98">
        <f>'[1]Variação Mensal'!F45</f>
        <v>1.1639012933892801E-3</v>
      </c>
      <c r="M46" s="97">
        <f ca="1">C46/C$41-1</f>
        <v>1.2616967686269742E-2</v>
      </c>
      <c r="N46" s="98">
        <f t="shared" ca="1" si="26"/>
        <v>0</v>
      </c>
      <c r="O46" s="98">
        <f t="shared" ca="1" si="27"/>
        <v>1.7848306654852042E-2</v>
      </c>
      <c r="P46" s="98">
        <f t="shared" ca="1" si="28"/>
        <v>-2.3752969121140222E-3</v>
      </c>
      <c r="Q46" s="99">
        <f t="shared" ca="1" si="29"/>
        <v>6.6303659023163597E-3</v>
      </c>
      <c r="R46" s="106">
        <f ca="1">C46/C34-1</f>
        <v>6.3545048453633513E-2</v>
      </c>
      <c r="S46" s="107">
        <f t="shared" ca="1" si="31"/>
        <v>8.0430875091695997E-2</v>
      </c>
      <c r="T46" s="107">
        <f t="shared" ca="1" si="24"/>
        <v>0.13117542491015821</v>
      </c>
      <c r="U46" s="107">
        <f t="shared" ca="1" si="32"/>
        <v>-1.705115346038133E-2</v>
      </c>
      <c r="V46" s="105">
        <f t="shared" ca="1" si="25"/>
        <v>7.5241455817189218E-2</v>
      </c>
    </row>
    <row r="47" spans="1:22" x14ac:dyDescent="0.25">
      <c r="A47" s="96">
        <v>47</v>
      </c>
      <c r="B47" s="1">
        <f>Valores!A46</f>
        <v>42887</v>
      </c>
      <c r="C47" s="129">
        <f ca="1">Valores!B46</f>
        <v>636.7318181818182</v>
      </c>
      <c r="D47" s="129">
        <f ca="1">Valores!C46</f>
        <v>714.62727272727273</v>
      </c>
      <c r="E47" s="129">
        <f ca="1">Valores!D46</f>
        <v>80.409090909090907</v>
      </c>
      <c r="F47" s="129">
        <f ca="1">Valores!E46</f>
        <v>2.6736363636363638</v>
      </c>
      <c r="G47" s="129">
        <f ca="1">Valores!F46</f>
        <v>1434.4409090909089</v>
      </c>
      <c r="H47" s="97">
        <f>'[1]Variação Mensal'!B46</f>
        <v>4.7064797654363666E-3</v>
      </c>
      <c r="I47" s="98">
        <f>'[1]Variação Mensal'!C46</f>
        <v>4.0396099358363413E-2</v>
      </c>
      <c r="J47" s="98">
        <f>'[1]Variação Mensal'!D46</f>
        <v>0</v>
      </c>
      <c r="K47" s="98">
        <f>'[1]Variação Mensal'!E46</f>
        <v>3.4013605442195782E-4</v>
      </c>
      <c r="L47" s="98">
        <f>'[1]Variação Mensal'!F46</f>
        <v>2.1931682320588619E-2</v>
      </c>
      <c r="M47" s="97">
        <f t="shared" ca="1" si="33"/>
        <v>1.7382828954822571E-2</v>
      </c>
      <c r="N47" s="98">
        <f t="shared" ca="1" si="26"/>
        <v>4.0396099358363413E-2</v>
      </c>
      <c r="O47" s="98">
        <f t="shared" ca="1" si="27"/>
        <v>1.7848306654852042E-2</v>
      </c>
      <c r="P47" s="98">
        <f t="shared" ca="1" si="28"/>
        <v>-2.0359687818117811E-3</v>
      </c>
      <c r="Q47" s="99">
        <f t="shared" ca="1" si="29"/>
        <v>2.8707463301543834E-2</v>
      </c>
      <c r="R47" s="106">
        <f t="shared" ca="1" si="30"/>
        <v>6.1409464116311652E-2</v>
      </c>
      <c r="S47" s="107">
        <f t="shared" ca="1" si="31"/>
        <v>0.12407606807174387</v>
      </c>
      <c r="T47" s="107">
        <f t="shared" ca="1" si="24"/>
        <v>0.13117542491015821</v>
      </c>
      <c r="U47" s="107">
        <f t="shared" ca="1" si="32"/>
        <v>-1.6716817118020755E-2</v>
      </c>
      <c r="V47" s="105">
        <f t="shared" ca="1" si="25"/>
        <v>9.5459067597805092E-2</v>
      </c>
    </row>
    <row r="48" spans="1:22" x14ac:dyDescent="0.25">
      <c r="A48" s="96">
        <v>48</v>
      </c>
      <c r="B48" s="1">
        <f>Valores!A47</f>
        <v>42917</v>
      </c>
      <c r="C48" s="129">
        <f ca="1">Valores!B47</f>
        <v>638.90000000000009</v>
      </c>
      <c r="D48" s="129">
        <f ca="1">Valores!C47</f>
        <v>714.62727272727273</v>
      </c>
      <c r="E48" s="129">
        <f ca="1">Valores!D47</f>
        <v>80.592727272727288</v>
      </c>
      <c r="F48" s="129">
        <f ca="1">Valores!E47</f>
        <v>2.6727272727272724</v>
      </c>
      <c r="G48" s="129">
        <f ca="1">Valores!F47</f>
        <v>1436.7927272727272</v>
      </c>
      <c r="H48" s="97">
        <f>'[1]Variação Mensal'!B47</f>
        <v>3.4051727214969851E-3</v>
      </c>
      <c r="I48" s="98">
        <f>'[1]Variação Mensal'!C47</f>
        <v>0</v>
      </c>
      <c r="J48" s="98">
        <f>'[1]Variação Mensal'!D47</f>
        <v>2.2837761447147553E-3</v>
      </c>
      <c r="K48" s="98">
        <f>'[1]Variação Mensal'!E47</f>
        <v>-3.4002040122427246E-4</v>
      </c>
      <c r="L48" s="98">
        <f>'[1]Variação Mensal'!F47</f>
        <v>1.6395364681203173E-3</v>
      </c>
      <c r="M48" s="97">
        <f t="shared" ca="1" si="33"/>
        <v>2.084719321129902E-2</v>
      </c>
      <c r="N48" s="98">
        <f t="shared" ca="1" si="26"/>
        <v>4.0396099358363413E-2</v>
      </c>
      <c r="O48" s="98">
        <f t="shared" ca="1" si="27"/>
        <v>2.0172844336528772E-2</v>
      </c>
      <c r="P48" s="98">
        <f t="shared" ca="1" si="28"/>
        <v>-2.3752969121140222E-3</v>
      </c>
      <c r="Q48" s="99">
        <f ca="1">G48/G$41-1</f>
        <v>3.0394066702654321E-2</v>
      </c>
      <c r="R48" s="106">
        <f t="shared" ca="1" si="30"/>
        <v>5.8767876754532322E-2</v>
      </c>
      <c r="S48" s="107">
        <f t="shared" ca="1" si="31"/>
        <v>7.3393405531029909E-2</v>
      </c>
      <c r="T48" s="107">
        <f t="shared" ca="1" si="24"/>
        <v>0.13375877636105571</v>
      </c>
      <c r="U48" s="107">
        <f t="shared" ca="1" si="32"/>
        <v>-1.705115346038133E-2</v>
      </c>
      <c r="V48" s="105">
        <f t="shared" ca="1" si="25"/>
        <v>6.9833873280146452E-2</v>
      </c>
    </row>
    <row r="49" spans="1:22" x14ac:dyDescent="0.25">
      <c r="A49" s="96">
        <v>49</v>
      </c>
      <c r="B49" s="1">
        <f>Valores!A48</f>
        <v>42948</v>
      </c>
      <c r="C49" s="129">
        <f ca="1">Valores!B48</f>
        <v>636.97181818181809</v>
      </c>
      <c r="D49" s="129">
        <f ca="1">Valores!C48</f>
        <v>714.62727272727273</v>
      </c>
      <c r="E49" s="129">
        <f ca="1">Valores!D48</f>
        <v>80.592727272727288</v>
      </c>
      <c r="F49" s="129">
        <f ca="1">Valores!E48</f>
        <v>2.6727272727272724</v>
      </c>
      <c r="G49" s="129">
        <f ca="1">Valores!F48</f>
        <v>1439.41</v>
      </c>
      <c r="H49" s="97">
        <f>'[1]Variação Mensal'!B48</f>
        <v>-3.0179712289591931E-3</v>
      </c>
      <c r="I49" s="98">
        <f>'[1]Variação Mensal'!C48</f>
        <v>0</v>
      </c>
      <c r="J49" s="98">
        <f>'[1]Variação Mensal'!D48</f>
        <v>0</v>
      </c>
      <c r="K49" s="98">
        <f>'[1]Variação Mensal'!E48</f>
        <v>0</v>
      </c>
      <c r="L49" s="98">
        <f>'[1]Variação Mensal'!F48</f>
        <v>1.8216077222501514E-3</v>
      </c>
      <c r="M49" s="97">
        <f t="shared" ca="1" si="33"/>
        <v>1.7766305753023515E-2</v>
      </c>
      <c r="N49" s="98">
        <f t="shared" ca="1" si="26"/>
        <v>4.0396099358363413E-2</v>
      </c>
      <c r="O49" s="98">
        <f t="shared" ca="1" si="27"/>
        <v>2.0172844336528772E-2</v>
      </c>
      <c r="P49" s="98">
        <f t="shared" ca="1" si="28"/>
        <v>-2.3752969121140222E-3</v>
      </c>
      <c r="Q49" s="99">
        <f t="shared" ca="1" si="29"/>
        <v>3.2271040491520742E-2</v>
      </c>
      <c r="R49" s="106">
        <f t="shared" ca="1" si="30"/>
        <v>4.8070997349416222E-2</v>
      </c>
      <c r="S49" s="107">
        <f t="shared" ca="1" si="31"/>
        <v>1.3545921524941162E-2</v>
      </c>
      <c r="T49" s="107">
        <f t="shared" ca="1" si="24"/>
        <v>0.11594768444505976</v>
      </c>
      <c r="U49" s="107">
        <f t="shared" ca="1" si="32"/>
        <v>3.4129692832762792E-3</v>
      </c>
      <c r="V49" s="105">
        <f t="shared" ca="1" si="25"/>
        <v>3.7251545542150044E-2</v>
      </c>
    </row>
    <row r="50" spans="1:22" x14ac:dyDescent="0.25">
      <c r="A50" s="96">
        <v>50</v>
      </c>
      <c r="B50" s="1">
        <f>Valores!A49</f>
        <v>42979</v>
      </c>
      <c r="C50" s="129">
        <f ca="1">Valores!B49</f>
        <v>645.53454545454542</v>
      </c>
      <c r="D50" s="129">
        <f ca="1">Valores!C49</f>
        <v>719.78272727272736</v>
      </c>
      <c r="E50" s="129">
        <f ca="1">Valores!D49</f>
        <v>80.592727272727288</v>
      </c>
      <c r="F50" s="129">
        <f ca="1">Valores!E49</f>
        <v>2.6790909090909087</v>
      </c>
      <c r="G50" s="129">
        <f ca="1">Valores!F49</f>
        <v>1448.5890909090906</v>
      </c>
      <c r="H50" s="97">
        <f>'[1]Variação Mensal'!B49</f>
        <v>1.344286674592432E-2</v>
      </c>
      <c r="I50" s="98">
        <f>'[1]Variação Mensal'!C49</f>
        <v>7.2141866707375879E-3</v>
      </c>
      <c r="J50" s="98">
        <f>'[1]Variação Mensal'!D49</f>
        <v>0</v>
      </c>
      <c r="K50" s="98">
        <f>'[1]Variação Mensal'!E49</f>
        <v>2.3809523809523725E-3</v>
      </c>
      <c r="L50" s="98">
        <f>'[1]Variação Mensal'!F49</f>
        <v>6.3769814778906753E-3</v>
      </c>
      <c r="M50" s="97">
        <f t="shared" ca="1" si="33"/>
        <v>3.144800257975322E-2</v>
      </c>
      <c r="N50" s="98">
        <f t="shared" ca="1" si="26"/>
        <v>4.7901711030641891E-2</v>
      </c>
      <c r="O50" s="98">
        <f t="shared" ca="1" si="27"/>
        <v>2.0172844336528772E-2</v>
      </c>
      <c r="P50" s="98">
        <f t="shared" ca="1" si="28"/>
        <v>0</v>
      </c>
      <c r="Q50" s="99">
        <f t="shared" ca="1" si="29"/>
        <v>3.8853813796897896E-2</v>
      </c>
      <c r="R50" s="106">
        <f t="shared" ca="1" si="30"/>
        <v>4.8423794203673154E-2</v>
      </c>
      <c r="S50" s="107">
        <f t="shared" ca="1" si="31"/>
        <v>7.889777491922878E-2</v>
      </c>
      <c r="T50" s="107">
        <f t="shared" ca="1" si="24"/>
        <v>4.5067135059944086E-2</v>
      </c>
      <c r="U50" s="107">
        <f t="shared" ca="1" si="32"/>
        <v>5.8020477815698968E-3</v>
      </c>
      <c r="V50" s="105">
        <f t="shared" ca="1" si="25"/>
        <v>6.3020812138379068E-2</v>
      </c>
    </row>
    <row r="51" spans="1:22" x14ac:dyDescent="0.25">
      <c r="A51" s="96">
        <v>51</v>
      </c>
      <c r="B51" s="1">
        <f>Valores!A50</f>
        <v>43009</v>
      </c>
      <c r="C51" s="129">
        <f ca="1">Valores!B50</f>
        <v>647.32000000000005</v>
      </c>
      <c r="D51" s="129">
        <f ca="1">Valores!C50</f>
        <v>719.78272727272736</v>
      </c>
      <c r="E51" s="129">
        <f ca="1">Valores!D50</f>
        <v>80.592727272727288</v>
      </c>
      <c r="F51" s="129">
        <f ca="1">Valores!E50</f>
        <v>2.6790909090909087</v>
      </c>
      <c r="G51" s="129">
        <f ca="1">Valores!F50</f>
        <v>1450.3745454545453</v>
      </c>
      <c r="H51" s="97">
        <f>'[1]Variação Mensal'!B50</f>
        <v>2.7658543729791596E-3</v>
      </c>
      <c r="I51" s="98">
        <f>'[1]Variação Mensal'!C50</f>
        <v>0</v>
      </c>
      <c r="J51" s="98">
        <f>'[1]Variação Mensal'!D50</f>
        <v>0</v>
      </c>
      <c r="K51" s="98">
        <f>'[1]Variação Mensal'!E50</f>
        <v>0</v>
      </c>
      <c r="L51" s="98">
        <f>'[1]Variação Mensal'!F50</f>
        <v>1.2325472811163252E-3</v>
      </c>
      <c r="M51" s="97">
        <f t="shared" ca="1" si="33"/>
        <v>3.4300837548189023E-2</v>
      </c>
      <c r="N51" s="98">
        <f t="shared" ca="1" si="26"/>
        <v>4.7901711030641891E-2</v>
      </c>
      <c r="O51" s="98">
        <f t="shared" ca="1" si="27"/>
        <v>2.0172844336528772E-2</v>
      </c>
      <c r="P51" s="98">
        <f t="shared" ca="1" si="28"/>
        <v>0</v>
      </c>
      <c r="Q51" s="99">
        <f ca="1">G51/G$41-1</f>
        <v>4.0134250240570601E-2</v>
      </c>
      <c r="R51" s="106">
        <f t="shared" ca="1" si="30"/>
        <v>3.973634679099769E-2</v>
      </c>
      <c r="S51" s="107">
        <f t="shared" ca="1" si="31"/>
        <v>7.889777491922878E-2</v>
      </c>
      <c r="T51" s="107">
        <f t="shared" ca="1" si="24"/>
        <v>4.5067135059944086E-2</v>
      </c>
      <c r="U51" s="107">
        <f t="shared" ca="1" si="32"/>
        <v>5.8020477815698968E-3</v>
      </c>
      <c r="V51" s="105">
        <f t="shared" ca="1" si="25"/>
        <v>5.9047740429709616E-2</v>
      </c>
    </row>
    <row r="52" spans="1:22" x14ac:dyDescent="0.25">
      <c r="A52" s="96">
        <v>52</v>
      </c>
      <c r="B52" s="1">
        <f>Valores!A51</f>
        <v>43040</v>
      </c>
      <c r="C52" s="129">
        <f ca="1">Valores!B51</f>
        <v>650.80636363636359</v>
      </c>
      <c r="D52" s="129">
        <f ca="1">Valores!C51</f>
        <v>719.78272727272736</v>
      </c>
      <c r="E52" s="129">
        <f ca="1">Valores!D51</f>
        <v>80.734545454545454</v>
      </c>
      <c r="F52" s="129">
        <f ca="1">Valores!E51</f>
        <v>2.6790909090909087</v>
      </c>
      <c r="G52" s="129">
        <f ca="1">Valores!F51</f>
        <v>1454.0027272727275</v>
      </c>
      <c r="H52" s="97">
        <f>'[1]Variação Mensal'!B51</f>
        <v>5.3858426070003684E-3</v>
      </c>
      <c r="I52" s="98">
        <f>'[1]Variação Mensal'!C51</f>
        <v>0</v>
      </c>
      <c r="J52" s="98">
        <f>'[1]Variação Mensal'!D51</f>
        <v>1.7596895727109985E-3</v>
      </c>
      <c r="K52" s="98">
        <f>'[1]Variação Mensal'!E51</f>
        <v>0</v>
      </c>
      <c r="L52" s="98">
        <f>'[1]Variação Mensal'!F51</f>
        <v>2.501548189433489E-3</v>
      </c>
      <c r="M52" s="97">
        <f t="shared" ca="1" si="33"/>
        <v>3.9871419067512237E-2</v>
      </c>
      <c r="N52" s="98">
        <f t="shared" ca="1" si="26"/>
        <v>4.7901711030641891E-2</v>
      </c>
      <c r="O52" s="98">
        <f t="shared" ca="1" si="27"/>
        <v>2.1968031853070835E-2</v>
      </c>
      <c r="P52" s="98">
        <f t="shared" ca="1" si="28"/>
        <v>0</v>
      </c>
      <c r="Q52" s="99">
        <f t="shared" ca="1" si="29"/>
        <v>4.2736196191027753E-2</v>
      </c>
      <c r="R52" s="106">
        <f t="shared" ca="1" si="30"/>
        <v>4.2301403689106287E-2</v>
      </c>
      <c r="S52" s="107">
        <f t="shared" ca="1" si="31"/>
        <v>4.7901711030641891E-2</v>
      </c>
      <c r="T52" s="107">
        <f t="shared" ca="1" si="24"/>
        <v>4.6906128800292102E-2</v>
      </c>
      <c r="U52" s="107">
        <f t="shared" ca="1" si="32"/>
        <v>0</v>
      </c>
      <c r="V52" s="105">
        <f t="shared" ca="1" si="25"/>
        <v>4.5240517927011004E-2</v>
      </c>
    </row>
    <row r="53" spans="1:22" s="46" customFormat="1" ht="15.75" thickBot="1" x14ac:dyDescent="0.3">
      <c r="A53" s="45">
        <v>53</v>
      </c>
      <c r="B53" s="119">
        <f>Valores!A52</f>
        <v>43070</v>
      </c>
      <c r="C53" s="130">
        <f ca="1">Valores!B52</f>
        <v>652.77636363636361</v>
      </c>
      <c r="D53" s="130">
        <f ca="1">Valores!C52</f>
        <v>719.78272727272736</v>
      </c>
      <c r="E53" s="130">
        <f ca="1">Valores!D52</f>
        <v>80.734545454545454</v>
      </c>
      <c r="F53" s="130">
        <f ca="1">Valores!E52</f>
        <v>2.6863636363636365</v>
      </c>
      <c r="G53" s="130">
        <f ca="1">Valores!F52</f>
        <v>1455.9727272727271</v>
      </c>
      <c r="H53" s="121">
        <f>'[1]Variação Mensal'!B52</f>
        <v>3.0270140399253354E-3</v>
      </c>
      <c r="I53" s="122">
        <f>'[1]Variação Mensal'!C52</f>
        <v>0</v>
      </c>
      <c r="J53" s="122">
        <f>'[1]Variação Mensal'!D52</f>
        <v>0</v>
      </c>
      <c r="K53" s="122">
        <f>'[1]Variação Mensal'!E52</f>
        <v>2.7146250424161522E-3</v>
      </c>
      <c r="L53" s="122">
        <f>'[1]Variação Mensal'!F52</f>
        <v>1.354880539801151E-3</v>
      </c>
      <c r="M53" s="97">
        <f ca="1">C53/C$41-1</f>
        <v>4.3019124452746693E-2</v>
      </c>
      <c r="N53" s="98">
        <f t="shared" ca="1" si="26"/>
        <v>4.7901711030641891E-2</v>
      </c>
      <c r="O53" s="98">
        <f t="shared" ca="1" si="27"/>
        <v>2.1968031853070835E-2</v>
      </c>
      <c r="P53" s="98">
        <f t="shared" ca="1" si="28"/>
        <v>2.7146250424161522E-3</v>
      </c>
      <c r="Q53" s="99">
        <f t="shared" ca="1" si="29"/>
        <v>4.4148979171393155E-2</v>
      </c>
      <c r="R53" s="124">
        <f ca="1">C53/C41-1</f>
        <v>4.3019124452746693E-2</v>
      </c>
      <c r="S53" s="125">
        <f t="shared" ca="1" si="31"/>
        <v>4.7901711030641891E-2</v>
      </c>
      <c r="T53" s="125">
        <f t="shared" ca="1" si="24"/>
        <v>2.1968031853070835E-2</v>
      </c>
      <c r="U53" s="125">
        <f t="shared" ca="1" si="32"/>
        <v>2.7146250424161522E-3</v>
      </c>
      <c r="V53" s="126">
        <f t="shared" ca="1" si="25"/>
        <v>4.4148979171393155E-2</v>
      </c>
    </row>
    <row r="54" spans="1:22" x14ac:dyDescent="0.25">
      <c r="A54" s="96">
        <v>54</v>
      </c>
      <c r="B54" s="110">
        <f>Valores!A53</f>
        <v>43101</v>
      </c>
      <c r="C54" s="137">
        <f ca="1">Valores!B53</f>
        <v>658.87727272727261</v>
      </c>
      <c r="D54" s="137">
        <f ca="1">Valores!C53</f>
        <v>720.69181818181823</v>
      </c>
      <c r="E54" s="137">
        <f ca="1">Valores!D53</f>
        <v>80.88545454545455</v>
      </c>
      <c r="F54" s="137">
        <f ca="1">Valores!E53</f>
        <v>2.6790909090909087</v>
      </c>
      <c r="G54" s="162">
        <f ca="1">Valores!F53</f>
        <v>1462.2245454545455</v>
      </c>
      <c r="H54" s="112">
        <f>'[1]Variação Mensal'!B53</f>
        <v>9.3460937478238026E-3</v>
      </c>
      <c r="I54" s="113">
        <f>'[1]Variação Mensal'!C53</f>
        <v>1.2630073974342348E-3</v>
      </c>
      <c r="J54" s="113">
        <f>'[1]Variação Mensal'!D53</f>
        <v>1.8692009728853431E-3</v>
      </c>
      <c r="K54" s="113">
        <f>'[1]Variação Mensal'!E53</f>
        <v>-2.707275803722653E-3</v>
      </c>
      <c r="L54" s="138">
        <f>'[1]Variação Mensal'!F53</f>
        <v>4.2939115992433052E-3</v>
      </c>
      <c r="M54" s="150">
        <f ca="1">C54/C$53-1</f>
        <v>9.3460937478238026E-3</v>
      </c>
      <c r="N54" s="143">
        <f ca="1">D54/D$53-1</f>
        <v>1.2630073974342348E-3</v>
      </c>
      <c r="O54" s="143">
        <f ca="1">E54/E$53-1</f>
        <v>1.8692009728853431E-3</v>
      </c>
      <c r="P54" s="143">
        <f t="shared" ref="M54:Q58" ca="1" si="34">F54/F$53-1</f>
        <v>-2.707275803722653E-3</v>
      </c>
      <c r="Q54" s="153">
        <f ca="1">G54/G$53-1</f>
        <v>4.2939115992433052E-3</v>
      </c>
      <c r="R54" s="127">
        <f ca="1">C54/C42-1</f>
        <v>4.6644956784819058E-2</v>
      </c>
      <c r="S54" s="128">
        <f ca="1">D54/D42-1</f>
        <v>4.9225218643457636E-2</v>
      </c>
      <c r="T54" s="128">
        <f t="shared" ref="S54:V55" ca="1" si="35">E54/E42-1</f>
        <v>1.1838558902801166E-2</v>
      </c>
      <c r="U54" s="128">
        <f t="shared" ca="1" si="35"/>
        <v>0</v>
      </c>
      <c r="V54" s="117">
        <f t="shared" ca="1" si="35"/>
        <v>4.518384080191673E-2</v>
      </c>
    </row>
    <row r="55" spans="1:22" x14ac:dyDescent="0.25">
      <c r="A55" s="96">
        <v>55</v>
      </c>
      <c r="B55" s="1">
        <f>Valores!A54</f>
        <v>43132</v>
      </c>
      <c r="C55" s="129">
        <f ca="1">Valores!B54</f>
        <v>660.28636363636372</v>
      </c>
      <c r="D55" s="129">
        <f ca="1">Valores!C54</f>
        <v>719.78272727272736</v>
      </c>
      <c r="E55" s="129">
        <f ca="1">Valores!D54</f>
        <v>80.88545454545455</v>
      </c>
      <c r="F55" s="129">
        <f ca="1">Valores!E54</f>
        <v>2.7436363636363637</v>
      </c>
      <c r="G55" s="129">
        <f ca="1">Valores!F54</f>
        <v>1463.6981818181816</v>
      </c>
      <c r="H55" s="97">
        <f>'[1]Variação Mensal'!B54</f>
        <v>2.1386242437206882E-3</v>
      </c>
      <c r="I55" s="98">
        <f>'[1]Variação Mensal'!C54</f>
        <v>-1.2614142219407043E-3</v>
      </c>
      <c r="J55" s="98">
        <f>'[1]Variação Mensal'!D54</f>
        <v>0</v>
      </c>
      <c r="K55" s="98">
        <f>'[1]Variação Mensal'!E54</f>
        <v>2.4092297251442352E-2</v>
      </c>
      <c r="L55" s="160">
        <f>'[1]Variação Mensal'!F54</f>
        <v>1.0078044225267924E-3</v>
      </c>
      <c r="M55" s="151">
        <f ca="1">C55/C$53-1</f>
        <v>1.1504705774217694E-2</v>
      </c>
      <c r="N55" s="149">
        <f t="shared" ca="1" si="34"/>
        <v>0</v>
      </c>
      <c r="O55" s="149">
        <f t="shared" ca="1" si="34"/>
        <v>1.8692009728853431E-3</v>
      </c>
      <c r="P55" s="149">
        <f t="shared" ca="1" si="34"/>
        <v>2.1319796954314629E-2</v>
      </c>
      <c r="Q55" s="154">
        <f t="shared" ca="1" si="34"/>
        <v>5.3060434448697347E-3</v>
      </c>
      <c r="R55" s="106">
        <f ca="1">C55/C43-1</f>
        <v>4.6450311565753077E-2</v>
      </c>
      <c r="S55" s="107">
        <f t="shared" ca="1" si="35"/>
        <v>4.7901711030641891E-2</v>
      </c>
      <c r="T55" s="107">
        <f t="shared" ca="1" si="35"/>
        <v>1.1838558902801166E-2</v>
      </c>
      <c r="U55" s="107">
        <f t="shared" ca="1" si="35"/>
        <v>3.0034129692832812E-2</v>
      </c>
      <c r="V55" s="105">
        <f ca="1">G55/G43-1</f>
        <v>4.5155293130958007E-2</v>
      </c>
    </row>
    <row r="56" spans="1:22" x14ac:dyDescent="0.25">
      <c r="A56" s="96">
        <v>56</v>
      </c>
      <c r="B56" s="1">
        <f>Valores!A55</f>
        <v>43160</v>
      </c>
      <c r="C56" s="129">
        <f ca="1">Valores!B55</f>
        <v>661.26181818181806</v>
      </c>
      <c r="D56" s="129">
        <f ca="1">Valores!C55</f>
        <v>719.78272727272736</v>
      </c>
      <c r="E56" s="129">
        <f ca="1">Valores!D55</f>
        <v>80.88545454545455</v>
      </c>
      <c r="F56" s="129">
        <f ca="1">Valores!E55</f>
        <v>2.7554545454545458</v>
      </c>
      <c r="G56" s="129">
        <f ca="1">Valores!F55</f>
        <v>1464.6854545454546</v>
      </c>
      <c r="H56" s="97">
        <f>'[1]Variação Mensal'!B55</f>
        <v>1.4773204463625067E-3</v>
      </c>
      <c r="I56" s="98">
        <f>'[1]Variação Mensal'!C55</f>
        <v>0</v>
      </c>
      <c r="J56" s="98">
        <f>'[1]Variação Mensal'!D55</f>
        <v>0</v>
      </c>
      <c r="K56" s="98">
        <f>'[1]Variação Mensal'!E55</f>
        <v>4.3074884029159488E-3</v>
      </c>
      <c r="L56" s="160">
        <f>'[1]Variação Mensal'!F55</f>
        <v>6.7450567305238351E-4</v>
      </c>
      <c r="M56" s="151">
        <f t="shared" ca="1" si="34"/>
        <v>1.2999022357649936E-2</v>
      </c>
      <c r="N56" s="149">
        <f t="shared" ca="1" si="34"/>
        <v>0</v>
      </c>
      <c r="O56" s="149">
        <f t="shared" ca="1" si="34"/>
        <v>1.8692009728853431E-3</v>
      </c>
      <c r="P56" s="149">
        <f t="shared" ca="1" si="34"/>
        <v>2.5719120135363926E-2</v>
      </c>
      <c r="Q56" s="154">
        <f t="shared" ca="1" si="34"/>
        <v>5.9841280743273551E-3</v>
      </c>
      <c r="R56" s="106">
        <f t="shared" ref="R56:V63" ca="1" si="36">C56/C44-1</f>
        <v>4.7774343077574333E-2</v>
      </c>
      <c r="S56" s="107">
        <f t="shared" ca="1" si="36"/>
        <v>4.7901711030641891E-2</v>
      </c>
      <c r="T56" s="107">
        <f t="shared" ca="1" si="36"/>
        <v>5.9242509892596384E-3</v>
      </c>
      <c r="U56" s="107">
        <f t="shared" ca="1" si="36"/>
        <v>3.4470989761092419E-2</v>
      </c>
      <c r="V56" s="105">
        <f t="shared" ca="1" si="36"/>
        <v>4.5409656300083645E-2</v>
      </c>
    </row>
    <row r="57" spans="1:22" x14ac:dyDescent="0.25">
      <c r="A57" s="96">
        <v>57</v>
      </c>
      <c r="B57" s="1">
        <f>Valores!A56</f>
        <v>43191</v>
      </c>
      <c r="C57" s="129">
        <f ca="1">Valores!B56</f>
        <v>663.22454545454548</v>
      </c>
      <c r="D57" s="129">
        <f ca="1">Valores!C56</f>
        <v>719.78272727272736</v>
      </c>
      <c r="E57" s="129">
        <f ca="1">Valores!D56</f>
        <v>80.88545454545455</v>
      </c>
      <c r="F57" s="129">
        <f ca="1">Valores!E56</f>
        <v>2.7554545454545458</v>
      </c>
      <c r="G57" s="129">
        <f ca="1">Valores!F56</f>
        <v>1466.6481818181819</v>
      </c>
      <c r="H57" s="97">
        <f>'[1]Variação Mensal'!B56</f>
        <v>2.9681545475044313E-3</v>
      </c>
      <c r="I57" s="98">
        <f>'[1]Variação Mensal'!C56</f>
        <v>0</v>
      </c>
      <c r="J57" s="98">
        <f>'[1]Variação Mensal'!D56</f>
        <v>0</v>
      </c>
      <c r="K57" s="98">
        <f>'[1]Variação Mensal'!E56</f>
        <v>0</v>
      </c>
      <c r="L57" s="160">
        <f>'[1]Variação Mensal'!F56</f>
        <v>1.3400332929067726E-3</v>
      </c>
      <c r="M57" s="151">
        <f t="shared" ca="1" si="34"/>
        <v>1.6005760012478332E-2</v>
      </c>
      <c r="N57" s="149">
        <f t="shared" ca="1" si="34"/>
        <v>0</v>
      </c>
      <c r="O57" s="149">
        <f t="shared" ca="1" si="34"/>
        <v>1.8692009728853431E-3</v>
      </c>
      <c r="P57" s="149">
        <f t="shared" ca="1" si="34"/>
        <v>2.5719120135363926E-2</v>
      </c>
      <c r="Q57" s="154">
        <f t="shared" ca="1" si="34"/>
        <v>7.3321802980828021E-3</v>
      </c>
      <c r="R57" s="106">
        <f t="shared" ca="1" si="36"/>
        <v>4.9301781037268011E-2</v>
      </c>
      <c r="S57" s="107">
        <f t="shared" ca="1" si="36"/>
        <v>4.7901711030641891E-2</v>
      </c>
      <c r="T57" s="107">
        <f t="shared" ca="1" si="36"/>
        <v>5.9242509892596384E-3</v>
      </c>
      <c r="U57" s="107">
        <f t="shared" ca="1" si="36"/>
        <v>3.0952380952381287E-2</v>
      </c>
      <c r="V57" s="105">
        <f t="shared" ca="1" si="36"/>
        <v>4.60930848701262E-2</v>
      </c>
    </row>
    <row r="58" spans="1:22" x14ac:dyDescent="0.25">
      <c r="A58" s="96">
        <v>58</v>
      </c>
      <c r="B58" s="1">
        <f>Valores!A57</f>
        <v>43221</v>
      </c>
      <c r="C58" s="129">
        <f ca="1">Valores!B57</f>
        <v>664.57454545454539</v>
      </c>
      <c r="D58" s="129">
        <f ca="1">Valores!C57</f>
        <v>730.58818181818185</v>
      </c>
      <c r="E58" s="129">
        <f ca="1">Valores!D57</f>
        <v>80.88545454545455</v>
      </c>
      <c r="F58" s="129">
        <f ca="1">Valores!E57</f>
        <v>2.7554545454545458</v>
      </c>
      <c r="G58" s="129">
        <f ca="1">Valores!F57</f>
        <v>1478.8036363636363</v>
      </c>
      <c r="H58" s="97">
        <f>'[1]Variação Mensal'!B57</f>
        <v>2.0355097067081829E-3</v>
      </c>
      <c r="I58" s="98">
        <f>'[1]Variação Mensal'!C57</f>
        <v>1.5012105925904295E-2</v>
      </c>
      <c r="J58" s="98">
        <f>'[1]Variação Mensal'!D57</f>
        <v>0</v>
      </c>
      <c r="K58" s="98">
        <f>'[1]Variação Mensal'!E57</f>
        <v>0</v>
      </c>
      <c r="L58" s="160">
        <f>'[1]Variação Mensal'!F57</f>
        <v>8.2879143724743365E-3</v>
      </c>
      <c r="M58" s="151">
        <f ca="1">C58/C$53-1</f>
        <v>1.8073849599055114E-2</v>
      </c>
      <c r="N58" s="149">
        <f t="shared" ca="1" si="34"/>
        <v>1.5012105925904295E-2</v>
      </c>
      <c r="O58" s="149">
        <f t="shared" ca="1" si="34"/>
        <v>1.8692009728853431E-3</v>
      </c>
      <c r="P58" s="149">
        <f t="shared" ca="1" si="34"/>
        <v>2.5719120135363926E-2</v>
      </c>
      <c r="Q58" s="154">
        <f t="shared" ca="1" si="34"/>
        <v>1.5680863153031188E-2</v>
      </c>
      <c r="R58" s="106">
        <f t="shared" ca="1" si="36"/>
        <v>4.8639840257974187E-2</v>
      </c>
      <c r="S58" s="107">
        <f t="shared" ca="1" si="36"/>
        <v>6.3632922516570378E-2</v>
      </c>
      <c r="T58" s="107">
        <f t="shared" ca="1" si="36"/>
        <v>5.9242509892596384E-3</v>
      </c>
      <c r="U58" s="107">
        <f t="shared" ca="1" si="36"/>
        <v>3.0952380952381287E-2</v>
      </c>
      <c r="V58" s="105">
        <f t="shared" ca="1" si="36"/>
        <v>5.3536801936760137E-2</v>
      </c>
    </row>
    <row r="59" spans="1:22" x14ac:dyDescent="0.25">
      <c r="A59" s="96">
        <v>59</v>
      </c>
      <c r="B59" s="1">
        <f>Valores!A58</f>
        <v>43252</v>
      </c>
      <c r="C59" s="129">
        <f ca="1">Valores!B58</f>
        <v>668.32727272727266</v>
      </c>
      <c r="D59" s="129">
        <f ca="1">Valores!C58</f>
        <v>730.58818181818185</v>
      </c>
      <c r="E59" s="129">
        <f ca="1">Valores!D58</f>
        <v>80.979090909090914</v>
      </c>
      <c r="F59" s="129">
        <f ca="1">Valores!E58</f>
        <v>2.7554545454545458</v>
      </c>
      <c r="G59" s="129">
        <f ca="1">Valores!F58</f>
        <v>1482.7409090909091</v>
      </c>
      <c r="H59" s="97">
        <f>'[1]Variação Mensal'!B58</f>
        <v>5.6468116306809257E-3</v>
      </c>
      <c r="I59" s="98">
        <f>'[1]Variação Mensal'!C58</f>
        <v>0</v>
      </c>
      <c r="J59" s="98">
        <f>'[1]Variação Mensal'!D58</f>
        <v>1.1576415582079669E-3</v>
      </c>
      <c r="K59" s="98">
        <f>'[1]Variação Mensal'!E58</f>
        <v>0</v>
      </c>
      <c r="L59" s="160">
        <f>'[1]Variação Mensal'!F58</f>
        <v>2.6624716294008088E-3</v>
      </c>
      <c r="M59" s="151">
        <f t="shared" ref="M59:M63" ca="1" si="37">C59/C$53-1</f>
        <v>2.3822720853863277E-2</v>
      </c>
      <c r="N59" s="149">
        <f t="shared" ref="N59:N62" ca="1" si="38">D59/D$53-1</f>
        <v>1.5012105925904295E-2</v>
      </c>
      <c r="O59" s="149">
        <f t="shared" ref="O59:O63" ca="1" si="39">E59/E$53-1</f>
        <v>3.0290063958202662E-3</v>
      </c>
      <c r="P59" s="149">
        <f t="shared" ref="P59:P63" ca="1" si="40">F59/F$53-1</f>
        <v>2.5719120135363926E-2</v>
      </c>
      <c r="Q59" s="154">
        <f t="shared" ref="Q59:Q63" ca="1" si="41">G59/G$53-1</f>
        <v>1.8385084635701432E-2</v>
      </c>
      <c r="R59" s="106">
        <f t="shared" ref="R59:R63" ca="1" si="42">C59/C47-1</f>
        <v>4.9621290539045182E-2</v>
      </c>
      <c r="S59" s="107">
        <f t="shared" ca="1" si="36"/>
        <v>2.2334592731112268E-2</v>
      </c>
      <c r="T59" s="107">
        <f t="shared" ca="1" si="36"/>
        <v>7.0887507066139666E-3</v>
      </c>
      <c r="U59" s="107">
        <f t="shared" ca="1" si="36"/>
        <v>3.0601836110166758E-2</v>
      </c>
      <c r="V59" s="105">
        <f t="shared" ca="1" si="36"/>
        <v>3.3671655412149892E-2</v>
      </c>
    </row>
    <row r="60" spans="1:22" x14ac:dyDescent="0.25">
      <c r="A60" s="96">
        <v>60</v>
      </c>
      <c r="B60" s="1">
        <f>Valores!A59</f>
        <v>43282</v>
      </c>
      <c r="C60" s="129">
        <f ca="1">Valores!B59</f>
        <v>670.2954545454545</v>
      </c>
      <c r="D60" s="129">
        <f ca="1">Valores!C59</f>
        <v>730.58818181818185</v>
      </c>
      <c r="E60" s="129">
        <f ca="1">Valores!D59</f>
        <v>81.681818181818187</v>
      </c>
      <c r="F60" s="129">
        <f ca="1">Valores!E59</f>
        <v>2.7554545454545458</v>
      </c>
      <c r="G60" s="129">
        <f ca="1">Valores!F59</f>
        <v>1485.3209090909093</v>
      </c>
      <c r="H60" s="97">
        <f>'[1]Variação Mensal'!B59</f>
        <v>2.9449371565373195E-3</v>
      </c>
      <c r="I60" s="98">
        <f>'[1]Variação Mensal'!C59</f>
        <v>0</v>
      </c>
      <c r="J60" s="98">
        <f>'[1]Variação Mensal'!D59</f>
        <v>8.6778854249693893E-3</v>
      </c>
      <c r="K60" s="98">
        <f>'[1]Variação Mensal'!E59</f>
        <v>0</v>
      </c>
      <c r="L60" s="160">
        <f>'[1]Variação Mensal'!F59</f>
        <v>1.7400207846034466E-3</v>
      </c>
      <c r="M60" s="151">
        <f t="shared" ca="1" si="37"/>
        <v>2.6837814426213136E-2</v>
      </c>
      <c r="N60" s="149">
        <f t="shared" ca="1" si="38"/>
        <v>1.5012105925904295E-2</v>
      </c>
      <c r="O60" s="149">
        <f t="shared" ca="1" si="39"/>
        <v>1.1733177191244115E-2</v>
      </c>
      <c r="P60" s="149">
        <f t="shared" ca="1" si="40"/>
        <v>2.5719120135363926E-2</v>
      </c>
      <c r="Q60" s="154">
        <f t="shared" ca="1" si="41"/>
        <v>2.0157095849697715E-2</v>
      </c>
      <c r="R60" s="106">
        <f t="shared" ca="1" si="42"/>
        <v>4.9139856856244224E-2</v>
      </c>
      <c r="S60" s="107">
        <f t="shared" ca="1" si="36"/>
        <v>2.2334592731112268E-2</v>
      </c>
      <c r="T60" s="107">
        <f t="shared" ca="1" si="36"/>
        <v>1.3513513513513375E-2</v>
      </c>
      <c r="U60" s="107">
        <f t="shared" ca="1" si="36"/>
        <v>3.0952380952381287E-2</v>
      </c>
      <c r="V60" s="105">
        <f ca="1">G60/G48-1</f>
        <v>3.3775353185630852E-2</v>
      </c>
    </row>
    <row r="61" spans="1:22" x14ac:dyDescent="0.25">
      <c r="A61" s="96">
        <v>61</v>
      </c>
      <c r="B61" s="1">
        <f>Valores!A60</f>
        <v>43313</v>
      </c>
      <c r="C61" s="129">
        <f ca="1">Valores!B60</f>
        <v>673.52</v>
      </c>
      <c r="D61" s="129">
        <f ca="1">Valores!C60</f>
        <v>730.58818181818185</v>
      </c>
      <c r="E61" s="129">
        <f ca="1">Valores!D60</f>
        <v>81.681818181818187</v>
      </c>
      <c r="F61" s="129">
        <f ca="1">Valores!E60</f>
        <v>2.7554545454545458</v>
      </c>
      <c r="G61" s="163">
        <f ca="1">Valores!F60</f>
        <v>1488.5454545454543</v>
      </c>
      <c r="H61" s="97">
        <f>'[1]Variação Mensal'!B60</f>
        <v>4.8106330315669243E-3</v>
      </c>
      <c r="I61" s="98">
        <f>'[1]Variação Mensal'!C60</f>
        <v>0</v>
      </c>
      <c r="J61" s="98">
        <f>'[1]Variação Mensal'!D60</f>
        <v>0</v>
      </c>
      <c r="K61" s="98">
        <f>'[1]Variação Mensal'!E60</f>
        <v>0</v>
      </c>
      <c r="L61" s="160">
        <f>'[1]Variação Mensal'!F60</f>
        <v>2.1709419390847362E-3</v>
      </c>
      <c r="M61" s="151">
        <f t="shared" ca="1" si="37"/>
        <v>3.1777554334353697E-2</v>
      </c>
      <c r="N61" s="149">
        <f t="shared" ca="1" si="38"/>
        <v>1.5012105925904295E-2</v>
      </c>
      <c r="O61" s="149">
        <f t="shared" ca="1" si="39"/>
        <v>1.1733177191244115E-2</v>
      </c>
      <c r="P61" s="149">
        <f t="shared" ca="1" si="40"/>
        <v>2.5719120135363926E-2</v>
      </c>
      <c r="Q61" s="154">
        <f t="shared" ca="1" si="41"/>
        <v>2.2371797673532701E-2</v>
      </c>
      <c r="R61" s="106">
        <f t="shared" ca="1" si="42"/>
        <v>5.737802014931459E-2</v>
      </c>
      <c r="S61" s="107">
        <f t="shared" ca="1" si="36"/>
        <v>2.2334592731112268E-2</v>
      </c>
      <c r="T61" s="107">
        <f t="shared" ca="1" si="36"/>
        <v>1.3513513513513375E-2</v>
      </c>
      <c r="U61" s="107">
        <f t="shared" ca="1" si="36"/>
        <v>3.0952380952381287E-2</v>
      </c>
      <c r="V61" s="105">
        <f t="shared" ca="1" si="36"/>
        <v>3.4135829642321536E-2</v>
      </c>
    </row>
    <row r="62" spans="1:22" x14ac:dyDescent="0.25">
      <c r="A62" s="96">
        <v>62</v>
      </c>
      <c r="B62" s="1">
        <f>Valores!A61</f>
        <v>43344</v>
      </c>
      <c r="C62" s="129">
        <f ca="1">Valores!B61</f>
        <v>674.89636363636373</v>
      </c>
      <c r="D62" s="129">
        <f ca="1">Valores!C61</f>
        <v>730.58818181818185</v>
      </c>
      <c r="E62" s="129">
        <f ca="1">Valores!D61</f>
        <v>81.681818181818187</v>
      </c>
      <c r="F62" s="129">
        <f ca="1">Valores!E61</f>
        <v>2.7554545454545458</v>
      </c>
      <c r="G62" s="129">
        <f ca="1">Valores!F61</f>
        <v>1492.6490909090908</v>
      </c>
      <c r="H62" s="97">
        <f>'[1]Variação Mensal'!B61</f>
        <v>2.0435378850869323E-3</v>
      </c>
      <c r="I62" s="98">
        <f>'[1]Variação Mensal'!C61</f>
        <v>0</v>
      </c>
      <c r="J62" s="98">
        <f>'[1]Variação Mensal'!D61</f>
        <v>0</v>
      </c>
      <c r="K62" s="98">
        <f>'[1]Variação Mensal'!E61</f>
        <v>0</v>
      </c>
      <c r="L62" s="160">
        <f>'[1]Variação Mensal'!F61</f>
        <v>2.7568095761574263E-3</v>
      </c>
      <c r="M62" s="151">
        <f ca="1">C62/C$53-1</f>
        <v>3.3886030855618365E-2</v>
      </c>
      <c r="N62" s="149">
        <f t="shared" ca="1" si="38"/>
        <v>1.5012105925904295E-2</v>
      </c>
      <c r="O62" s="149">
        <f t="shared" ca="1" si="39"/>
        <v>1.1733177191244115E-2</v>
      </c>
      <c r="P62" s="149">
        <f t="shared" ca="1" si="40"/>
        <v>2.5719120135363926E-2</v>
      </c>
      <c r="Q62" s="154">
        <f t="shared" ca="1" si="41"/>
        <v>2.5190282035752576E-2</v>
      </c>
      <c r="R62" s="106">
        <f t="shared" ca="1" si="42"/>
        <v>4.5484503329165094E-2</v>
      </c>
      <c r="S62" s="107">
        <f t="shared" ca="1" si="36"/>
        <v>1.5012105925904295E-2</v>
      </c>
      <c r="T62" s="107">
        <f t="shared" ca="1" si="36"/>
        <v>1.3513513513513375E-2</v>
      </c>
      <c r="U62" s="107">
        <f t="shared" ca="1" si="36"/>
        <v>2.8503562945368488E-2</v>
      </c>
      <c r="V62" s="105">
        <f t="shared" ca="1" si="36"/>
        <v>3.0415802712106199E-2</v>
      </c>
    </row>
    <row r="63" spans="1:22" x14ac:dyDescent="0.25">
      <c r="A63" s="96">
        <v>63</v>
      </c>
      <c r="B63" s="1">
        <f>Valores!A62</f>
        <v>43374</v>
      </c>
      <c r="C63" s="129">
        <f ca="1">Valores!B62</f>
        <v>679.4345454545454</v>
      </c>
      <c r="D63" s="129">
        <f ca="1">Valores!C62</f>
        <v>730.58818181818185</v>
      </c>
      <c r="E63" s="129">
        <f ca="1">Valores!D62</f>
        <v>81.681818181818187</v>
      </c>
      <c r="F63" s="129">
        <f ca="1">Valores!E62</f>
        <v>2.7554545454545458</v>
      </c>
      <c r="G63" s="129">
        <f ca="1">Valores!F62</f>
        <v>1494.46</v>
      </c>
      <c r="H63" s="97">
        <f>'[1]Variação Mensal'!B62</f>
        <v>6.7242647355956198E-3</v>
      </c>
      <c r="I63" s="98">
        <f>'[1]Variação Mensal'!C62</f>
        <v>0</v>
      </c>
      <c r="J63" s="98">
        <f>'[1]Variação Mensal'!D62</f>
        <v>0</v>
      </c>
      <c r="K63" s="98">
        <f>'[1]Variação Mensal'!E62</f>
        <v>0</v>
      </c>
      <c r="L63" s="160">
        <f>'[1]Variação Mensal'!F62</f>
        <v>1.2132182318929097E-3</v>
      </c>
      <c r="M63" s="151">
        <f t="shared" ca="1" si="37"/>
        <v>4.0838154233525659E-2</v>
      </c>
      <c r="N63" s="149">
        <f ca="1">D63/D$53-1</f>
        <v>1.5012105925904295E-2</v>
      </c>
      <c r="O63" s="149">
        <f t="shared" ca="1" si="39"/>
        <v>1.1733177191244115E-2</v>
      </c>
      <c r="P63" s="149">
        <f t="shared" ca="1" si="40"/>
        <v>2.5719120135363926E-2</v>
      </c>
      <c r="Q63" s="154">
        <f t="shared" ca="1" si="41"/>
        <v>2.6434061577077728E-2</v>
      </c>
      <c r="R63" s="106">
        <f t="shared" ca="1" si="42"/>
        <v>4.9611545224224951E-2</v>
      </c>
      <c r="S63" s="107">
        <f t="shared" ca="1" si="36"/>
        <v>1.5012105925904295E-2</v>
      </c>
      <c r="T63" s="107">
        <f t="shared" ca="1" si="36"/>
        <v>1.3513513513513375E-2</v>
      </c>
      <c r="U63" s="107">
        <f t="shared" ca="1" si="36"/>
        <v>2.8503562945368488E-2</v>
      </c>
      <c r="V63" s="105">
        <f t="shared" ca="1" si="36"/>
        <v>3.0395910272707161E-2</v>
      </c>
    </row>
    <row r="64" spans="1:22" x14ac:dyDescent="0.25">
      <c r="A64" s="96">
        <v>64</v>
      </c>
      <c r="B64" s="1">
        <f>Valores!A63</f>
        <v>43405</v>
      </c>
      <c r="C64" s="129">
        <f ca="1">Valores!B63</f>
        <v>686.36454545454546</v>
      </c>
      <c r="D64" s="129">
        <f ca="1">Valores!C63</f>
        <v>730.58818181818185</v>
      </c>
      <c r="E64" s="129">
        <f ca="1">Valores!D63</f>
        <v>81.681818181818187</v>
      </c>
      <c r="F64" s="129">
        <f ca="1">Valores!E63</f>
        <v>2.7554545454545458</v>
      </c>
      <c r="G64" s="129">
        <f ca="1">Valores!F63</f>
        <v>1501.39</v>
      </c>
      <c r="H64" s="97">
        <f>'[1]Variação Mensal'!B63</f>
        <v>1.0199658004383494E-2</v>
      </c>
      <c r="I64" s="98">
        <f>'[1]Variação Mensal'!C63</f>
        <v>0</v>
      </c>
      <c r="J64" s="98">
        <f>'[1]Variação Mensal'!D63</f>
        <v>0</v>
      </c>
      <c r="K64" s="98">
        <f>'[1]Variação Mensal'!E63</f>
        <v>0</v>
      </c>
      <c r="L64" s="160">
        <f>'[1]Variação Mensal'!F63</f>
        <v>4.6371264537024004E-3</v>
      </c>
      <c r="M64" s="151">
        <f t="shared" ref="M64" ca="1" si="43">C64/C$53-1</f>
        <v>5.1454347444621185E-2</v>
      </c>
      <c r="N64" s="149">
        <f t="shared" ref="N64" ca="1" si="44">D64/D$53-1</f>
        <v>1.5012105925904295E-2</v>
      </c>
      <c r="O64" s="149">
        <f t="shared" ref="O64:O65" ca="1" si="45">E64/E$53-1</f>
        <v>1.1733177191244115E-2</v>
      </c>
      <c r="P64" s="149">
        <f t="shared" ref="P64:P65" ca="1" si="46">F64/F$53-1</f>
        <v>2.5719120135363926E-2</v>
      </c>
      <c r="Q64" s="154">
        <f t="shared" ref="Q64" ca="1" si="47">G64/G$53-1</f>
        <v>3.1193766116997867E-2</v>
      </c>
      <c r="R64" s="106">
        <f ca="1">C64/C52-1</f>
        <v>5.4637114516676633E-2</v>
      </c>
      <c r="S64" s="107">
        <f t="shared" ref="S64:S65" ca="1" si="48">D64/D52-1</f>
        <v>1.5012105925904295E-2</v>
      </c>
      <c r="T64" s="107">
        <f t="shared" ref="T64:T66" ca="1" si="49">E64/E52-1</f>
        <v>1.1733177191244115E-2</v>
      </c>
      <c r="U64" s="107">
        <f t="shared" ref="U64:U66" ca="1" si="50">F64/F52-1</f>
        <v>2.8503562945368488E-2</v>
      </c>
      <c r="V64" s="105">
        <f t="shared" ref="V64:V65" ca="1" si="51">G64/G52-1</f>
        <v>3.2590910483474067E-2</v>
      </c>
    </row>
    <row r="65" spans="1:22" s="46" customFormat="1" ht="15.75" thickBot="1" x14ac:dyDescent="0.3">
      <c r="A65" s="45">
        <v>65</v>
      </c>
      <c r="B65" s="119">
        <f>Valores!A64</f>
        <v>43435</v>
      </c>
      <c r="C65" s="130">
        <f ca="1">Valores!B64</f>
        <v>689.02363636363634</v>
      </c>
      <c r="D65" s="130">
        <f ca="1">Valores!C64</f>
        <v>730.58818181818185</v>
      </c>
      <c r="E65" s="130">
        <f ca="1">Valores!D64</f>
        <v>82.479090909090914</v>
      </c>
      <c r="F65" s="130">
        <f ca="1">Valores!E64</f>
        <v>2.7918181818181815</v>
      </c>
      <c r="G65" s="130">
        <f ca="1">Valores!F64</f>
        <v>1505.7918181818181</v>
      </c>
      <c r="H65" s="121">
        <f>'[1]Variação Mensal'!B64</f>
        <v>3.8741670540833884E-3</v>
      </c>
      <c r="I65" s="122">
        <f>'[1]Variação Mensal'!C64</f>
        <v>0</v>
      </c>
      <c r="J65" s="122">
        <f>'[1]Variação Mensal'!D64</f>
        <v>9.7607122982747985E-3</v>
      </c>
      <c r="K65" s="122">
        <f>'[1]Variação Mensal'!E64</f>
        <v>1.3196964698119151E-2</v>
      </c>
      <c r="L65" s="161">
        <f>'[1]Variação Mensal'!F64</f>
        <v>2.9318286266846183E-3</v>
      </c>
      <c r="M65" s="151">
        <f ca="1">C65/C$53-1</f>
        <v>5.5527857236363776E-2</v>
      </c>
      <c r="N65" s="149">
        <f ca="1">D65/D$53-1</f>
        <v>1.5012105925904295E-2</v>
      </c>
      <c r="O65" s="149">
        <f t="shared" ca="1" si="45"/>
        <v>2.1608413656427405E-2</v>
      </c>
      <c r="P65" s="149">
        <f t="shared" ca="1" si="46"/>
        <v>3.9255499153976192E-2</v>
      </c>
      <c r="Q65" s="154">
        <f ca="1">G65/G$53-1</f>
        <v>3.421704952015836E-2</v>
      </c>
      <c r="R65" s="106">
        <f t="shared" ref="R65" ca="1" si="52">C65/C53-1</f>
        <v>5.5527857236363776E-2</v>
      </c>
      <c r="S65" s="107">
        <f t="shared" ca="1" si="48"/>
        <v>1.5012105925904295E-2</v>
      </c>
      <c r="T65" s="107">
        <f t="shared" ca="1" si="49"/>
        <v>2.1608413656427405E-2</v>
      </c>
      <c r="U65" s="107">
        <f t="shared" ca="1" si="50"/>
        <v>3.9255499153976192E-2</v>
      </c>
      <c r="V65" s="105">
        <f t="shared" ca="1" si="51"/>
        <v>3.421704952015836E-2</v>
      </c>
    </row>
    <row r="66" spans="1:22" x14ac:dyDescent="0.25">
      <c r="A66" s="95">
        <v>66</v>
      </c>
      <c r="B66" s="110">
        <f>Valores!A65</f>
        <v>43466</v>
      </c>
      <c r="C66" s="137">
        <f ca="1">Valores!B65</f>
        <v>690.9727272727273</v>
      </c>
      <c r="D66" s="137">
        <f ca="1">Valores!C65</f>
        <v>730.58818181818185</v>
      </c>
      <c r="E66" s="137">
        <f ca="1">Valores!D65</f>
        <v>82.476363636363644</v>
      </c>
      <c r="F66" s="137">
        <f ca="1">Valores!E65</f>
        <v>2.7918181818181815</v>
      </c>
      <c r="G66" s="137">
        <f ca="1">Valores!F65</f>
        <v>1506.8318181818183</v>
      </c>
      <c r="H66" s="112">
        <f>'[1]Variação Mensal'!B65</f>
        <v>2.8287722020357009E-3</v>
      </c>
      <c r="I66" s="113">
        <f>'[1]Variação Mensal'!C65</f>
        <v>0</v>
      </c>
      <c r="J66" s="113">
        <f>'[1]Variação Mensal'!D65</f>
        <v>-3.3066231661993406E-5</v>
      </c>
      <c r="K66" s="113">
        <f>'[1]Variação Mensal'!E65</f>
        <v>0</v>
      </c>
      <c r="L66" s="138">
        <f>'[1]Variação Mensal'!F65</f>
        <v>6.9066652338167778E-4</v>
      </c>
      <c r="M66" s="150">
        <f ca="1">C66/C$65-1</f>
        <v>2.8287722020357009E-3</v>
      </c>
      <c r="N66" s="143">
        <f ca="1">D66/D$65-1</f>
        <v>0</v>
      </c>
      <c r="O66" s="143">
        <f ca="1">E66/E$65-1</f>
        <v>-3.3066231661993406E-5</v>
      </c>
      <c r="P66" s="143">
        <f ca="1">F66/F$65-1</f>
        <v>0</v>
      </c>
      <c r="Q66" s="153">
        <f ca="1">G66/G$65-1</f>
        <v>6.9066652338167778E-4</v>
      </c>
      <c r="R66" s="128">
        <f ca="1">C66/C54-1</f>
        <v>4.8712341241644141E-2</v>
      </c>
      <c r="S66" s="128">
        <f ca="1">D66/D54-1</f>
        <v>1.3731755220047326E-2</v>
      </c>
      <c r="T66" s="128">
        <f t="shared" ca="1" si="49"/>
        <v>1.9668667251107053E-2</v>
      </c>
      <c r="U66" s="128">
        <f t="shared" ca="1" si="50"/>
        <v>4.2076688157448361E-2</v>
      </c>
      <c r="V66" s="117">
        <f ca="1">G66/G54-1</f>
        <v>3.0506445036734275E-2</v>
      </c>
    </row>
    <row r="67" spans="1:22" x14ac:dyDescent="0.25">
      <c r="A67" s="96">
        <v>67</v>
      </c>
      <c r="B67" s="1">
        <f>Valores!A66</f>
        <v>43497</v>
      </c>
      <c r="C67" s="129">
        <f ca="1">Valores!B66</f>
        <v>693.80272727272722</v>
      </c>
      <c r="D67" s="129">
        <f ca="1">Valores!C66</f>
        <v>730.59636363636366</v>
      </c>
      <c r="E67" s="129">
        <f ca="1">Valores!D66</f>
        <v>82.479090909090914</v>
      </c>
      <c r="F67" s="129">
        <f ca="1">Valores!E66</f>
        <v>2.7918181818181815</v>
      </c>
      <c r="G67" s="129">
        <f ca="1">Valores!F66</f>
        <v>1509.6699999999998</v>
      </c>
      <c r="H67" s="97">
        <f>'[1]Variação Mensal'!B66</f>
        <v>4.0956753983185656E-3</v>
      </c>
      <c r="I67" s="98">
        <f>'[1]Variação Mensal'!C66</f>
        <v>1.1198946801238563E-5</v>
      </c>
      <c r="J67" s="98">
        <f>'[1]Variação Mensal'!D66</f>
        <v>3.306732507390997E-5</v>
      </c>
      <c r="K67" s="98">
        <f>'[1]Variação Mensal'!E66</f>
        <v>0</v>
      </c>
      <c r="L67" s="160">
        <f>'[1]Variação Mensal'!F66</f>
        <v>1.8835425320431476E-3</v>
      </c>
      <c r="M67" s="151">
        <f t="shared" ref="M67:M76" ca="1" si="53">C67/C$65-1</f>
        <v>6.936033333069469E-3</v>
      </c>
      <c r="N67" s="149">
        <f t="shared" ref="N67:N77" ca="1" si="54">D67/D$65-1</f>
        <v>1.1198946801238563E-5</v>
      </c>
      <c r="O67" s="149">
        <f t="shared" ref="O67:O77" ca="1" si="55">E67/E$65-1</f>
        <v>0</v>
      </c>
      <c r="P67" s="149">
        <f t="shared" ref="P67:P77" ca="1" si="56">F67/F$65-1</f>
        <v>0</v>
      </c>
      <c r="Q67" s="154">
        <f t="shared" ref="Q67:Q77" ca="1" si="57">G67/G$65-1</f>
        <v>2.575509955197175E-3</v>
      </c>
      <c r="R67" s="107">
        <f t="shared" ref="R67:R76" ca="1" si="58">C67/C55-1</f>
        <v>5.0760345029360332E-2</v>
      </c>
      <c r="S67" s="107">
        <f t="shared" ref="S67:S77" ca="1" si="59">D67/D55-1</f>
        <v>1.5023472992481191E-2</v>
      </c>
      <c r="T67" s="107">
        <f t="shared" ref="T67:T76" ca="1" si="60">E67/E55-1</f>
        <v>1.9702384966394648E-2</v>
      </c>
      <c r="U67" s="107">
        <f t="shared" ref="U67:U75" ca="1" si="61">F67/F55-1</f>
        <v>1.7561298873425946E-2</v>
      </c>
      <c r="V67" s="105">
        <f t="shared" ref="V67:V77" ca="1" si="62">G67/G55-1</f>
        <v>3.1407990221530957E-2</v>
      </c>
    </row>
    <row r="68" spans="1:22" x14ac:dyDescent="0.25">
      <c r="A68" s="96">
        <v>68</v>
      </c>
      <c r="B68" s="1">
        <f>Valores!A67</f>
        <v>43525</v>
      </c>
      <c r="C68" s="129">
        <f ca="1">Valores!B67</f>
        <v>694.67272727272723</v>
      </c>
      <c r="D68" s="129">
        <f ca="1">Valores!C67</f>
        <v>730.58818181818185</v>
      </c>
      <c r="E68" s="129">
        <f ca="1">Valores!D67</f>
        <v>82.479090909090914</v>
      </c>
      <c r="F68" s="129">
        <f ca="1">Valores!E67</f>
        <v>2.8054545454545456</v>
      </c>
      <c r="G68" s="129">
        <f ca="1">Valores!F67</f>
        <v>1510.5454545454543</v>
      </c>
      <c r="H68" s="97">
        <f>'[1]Variação Mensal'!B67</f>
        <v>1.2539587490811854E-3</v>
      </c>
      <c r="I68" s="98">
        <f>'[1]Variação Mensal'!C67</f>
        <v>-1.1198821386226854E-5</v>
      </c>
      <c r="J68" s="98">
        <f>'[1]Variação Mensal'!D67</f>
        <v>0</v>
      </c>
      <c r="K68" s="98">
        <f>'[1]Variação Mensal'!E67</f>
        <v>4.8844024747640713E-3</v>
      </c>
      <c r="L68" s="160">
        <f>'[1]Variação Mensal'!F67</f>
        <v>5.798979548208294E-4</v>
      </c>
      <c r="M68" s="151">
        <f t="shared" ca="1" si="53"/>
        <v>8.1986895818324523E-3</v>
      </c>
      <c r="N68" s="149">
        <f t="shared" ca="1" si="54"/>
        <v>0</v>
      </c>
      <c r="O68" s="149">
        <f t="shared" ca="1" si="55"/>
        <v>0</v>
      </c>
      <c r="P68" s="149">
        <f t="shared" ca="1" si="56"/>
        <v>4.8844024747640713E-3</v>
      </c>
      <c r="Q68" s="154">
        <f t="shared" ca="1" si="57"/>
        <v>3.1569014429737585E-3</v>
      </c>
      <c r="R68" s="107">
        <f t="shared" ca="1" si="58"/>
        <v>5.0525991630326672E-2</v>
      </c>
      <c r="S68" s="107">
        <f t="shared" ca="1" si="59"/>
        <v>1.5012105925904295E-2</v>
      </c>
      <c r="T68" s="107">
        <f t="shared" ca="1" si="60"/>
        <v>1.9702384966394648E-2</v>
      </c>
      <c r="U68" s="107">
        <f t="shared" ca="1" si="61"/>
        <v>1.8145826459914138E-2</v>
      </c>
      <c r="V68" s="105">
        <f t="shared" ca="1" si="62"/>
        <v>3.131047683834054E-2</v>
      </c>
    </row>
    <row r="69" spans="1:22" x14ac:dyDescent="0.25">
      <c r="A69" s="96">
        <v>69</v>
      </c>
      <c r="B69" s="1">
        <f>Valores!A68</f>
        <v>43556</v>
      </c>
      <c r="C69" s="129">
        <f ca="1">Valores!B68</f>
        <v>701.16454545454553</v>
      </c>
      <c r="D69" s="129">
        <f ca="1">Valores!C68</f>
        <v>730.58818181818185</v>
      </c>
      <c r="E69" s="129">
        <f ca="1">Valores!D68</f>
        <v>82.479090909090914</v>
      </c>
      <c r="F69" s="129">
        <f ca="1">Valores!E68</f>
        <v>2.8881818181818182</v>
      </c>
      <c r="G69" s="129">
        <f ca="1">Valores!F68</f>
        <v>1517.12</v>
      </c>
      <c r="H69" s="97">
        <f>'[1]Variação Mensal'!B68</f>
        <v>9.3451461774021194E-3</v>
      </c>
      <c r="I69" s="98">
        <f>'[1]Variação Mensal'!C68</f>
        <v>0</v>
      </c>
      <c r="J69" s="98">
        <f>'[1]Variação Mensal'!D68</f>
        <v>0</v>
      </c>
      <c r="K69" s="98">
        <f>'[1]Variação Mensal'!E68</f>
        <v>2.9488010369410178E-2</v>
      </c>
      <c r="L69" s="160">
        <f>'[1]Variação Mensal'!F68</f>
        <v>4.352431391430045E-3</v>
      </c>
      <c r="M69" s="151">
        <f ca="1">C69/C$65-1</f>
        <v>1.7620453711840067E-2</v>
      </c>
      <c r="N69" s="149">
        <f t="shared" ca="1" si="54"/>
        <v>0</v>
      </c>
      <c r="O69" s="149">
        <f t="shared" ca="1" si="55"/>
        <v>0</v>
      </c>
      <c r="P69" s="149">
        <f t="shared" ca="1" si="56"/>
        <v>3.4516444154998549E-2</v>
      </c>
      <c r="Q69" s="154">
        <f t="shared" ca="1" si="57"/>
        <v>7.5230730313438077E-3</v>
      </c>
      <c r="R69" s="107">
        <f t="shared" ca="1" si="58"/>
        <v>5.7205361683346112E-2</v>
      </c>
      <c r="S69" s="107">
        <f ca="1">D69/D57-1</f>
        <v>1.5012105925904295E-2</v>
      </c>
      <c r="T69" s="107">
        <f t="shared" ca="1" si="60"/>
        <v>1.9702384966394648E-2</v>
      </c>
      <c r="U69" s="107">
        <f t="shared" ca="1" si="61"/>
        <v>4.8168921148135757E-2</v>
      </c>
      <c r="V69" s="105">
        <f t="shared" ca="1" si="62"/>
        <v>3.4413037023813597E-2</v>
      </c>
    </row>
    <row r="70" spans="1:22" x14ac:dyDescent="0.25">
      <c r="A70" s="96">
        <v>70</v>
      </c>
      <c r="B70" s="1">
        <f>Valores!A69</f>
        <v>43586</v>
      </c>
      <c r="C70" s="129">
        <f ca="1">Valores!B69</f>
        <v>706.86636363636364</v>
      </c>
      <c r="D70" s="129">
        <f ca="1">Valores!C69</f>
        <v>764.69909090909096</v>
      </c>
      <c r="E70" s="129">
        <f ca="1">Valores!D69</f>
        <v>82.479090909090914</v>
      </c>
      <c r="F70" s="129">
        <f ca="1">Valores!E69</f>
        <v>2.8881818181818182</v>
      </c>
      <c r="G70" s="129">
        <f ca="1">Valores!F69</f>
        <v>1556.9327272727271</v>
      </c>
      <c r="H70" s="97">
        <f>'[1]Variação Mensal'!B69</f>
        <v>8.1319259776915231E-3</v>
      </c>
      <c r="I70" s="98">
        <f>'[1]Variação Mensal'!C69</f>
        <v>4.6689653541915899E-2</v>
      </c>
      <c r="J70" s="98">
        <f>'[1]Variação Mensal'!D69</f>
        <v>0</v>
      </c>
      <c r="K70" s="98">
        <f>'[1]Variação Mensal'!E69</f>
        <v>0</v>
      </c>
      <c r="L70" s="160">
        <f>'[1]Variação Mensal'!F69</f>
        <v>2.6242305996049931E-2</v>
      </c>
      <c r="M70" s="151">
        <f t="shared" ca="1" si="53"/>
        <v>2.5895667914809684E-2</v>
      </c>
      <c r="N70" s="149">
        <f t="shared" ca="1" si="54"/>
        <v>4.6689653541915899E-2</v>
      </c>
      <c r="O70" s="149">
        <f t="shared" ca="1" si="55"/>
        <v>0</v>
      </c>
      <c r="P70" s="149">
        <f t="shared" ca="1" si="56"/>
        <v>3.4516444154998549E-2</v>
      </c>
      <c r="Q70" s="154">
        <f t="shared" ca="1" si="57"/>
        <v>3.3962801811912913E-2</v>
      </c>
      <c r="R70" s="107">
        <f t="shared" ca="1" si="58"/>
        <v>6.3637433108263419E-2</v>
      </c>
      <c r="S70" s="107">
        <f t="shared" ca="1" si="59"/>
        <v>4.6689653541915899E-2</v>
      </c>
      <c r="T70" s="107">
        <f t="shared" ca="1" si="60"/>
        <v>1.9702384966394648E-2</v>
      </c>
      <c r="U70" s="107">
        <f t="shared" ca="1" si="61"/>
        <v>4.8168921148135757E-2</v>
      </c>
      <c r="V70" s="105">
        <f t="shared" ca="1" si="62"/>
        <v>5.283263375062397E-2</v>
      </c>
    </row>
    <row r="71" spans="1:22" x14ac:dyDescent="0.25">
      <c r="A71" s="96">
        <v>71</v>
      </c>
      <c r="B71" s="1">
        <f>Valores!A70</f>
        <v>43617</v>
      </c>
      <c r="C71" s="129">
        <f ca="1">Valores!B70</f>
        <v>711.38727272727272</v>
      </c>
      <c r="D71" s="129">
        <f ca="1">Valores!C70</f>
        <v>764.69909090909096</v>
      </c>
      <c r="E71" s="129">
        <f ca="1">Valores!D70</f>
        <v>83.569090909090903</v>
      </c>
      <c r="F71" s="129">
        <f ca="1">Valores!E70</f>
        <v>2.8881818181818182</v>
      </c>
      <c r="G71" s="129">
        <f ca="1">Valores!F70</f>
        <v>1562.5436363636363</v>
      </c>
      <c r="H71" s="97">
        <f>'[1]Variação Mensal'!B70</f>
        <v>6.3957055017471731E-3</v>
      </c>
      <c r="I71" s="98">
        <f>'[1]Variação Mensal'!C70</f>
        <v>0</v>
      </c>
      <c r="J71" s="98">
        <f>'[1]Variação Mensal'!D70</f>
        <v>1.3215470587586875E-2</v>
      </c>
      <c r="K71" s="98">
        <f>'[1]Variação Mensal'!E70</f>
        <v>0</v>
      </c>
      <c r="L71" s="160">
        <f>'[1]Variação Mensal'!F70</f>
        <v>3.6038224340866343E-3</v>
      </c>
      <c r="M71" s="151">
        <f t="shared" ca="1" si="53"/>
        <v>3.2456994482310986E-2</v>
      </c>
      <c r="N71" s="149">
        <f ca="1">D71/D$65-1</f>
        <v>4.6689653541915899E-2</v>
      </c>
      <c r="O71" s="149">
        <f t="shared" ca="1" si="55"/>
        <v>1.3215470587586875E-2</v>
      </c>
      <c r="P71" s="149">
        <f t="shared" ca="1" si="56"/>
        <v>3.4516444154998549E-2</v>
      </c>
      <c r="Q71" s="154">
        <f t="shared" ca="1" si="57"/>
        <v>3.7689020153093722E-2</v>
      </c>
      <c r="R71" s="107">
        <f ca="1">C71/C59-1</f>
        <v>6.4429511942978523E-2</v>
      </c>
      <c r="S71" s="107">
        <f ca="1">D71/D59-1</f>
        <v>4.6689653541915899E-2</v>
      </c>
      <c r="T71" s="107">
        <f t="shared" ca="1" si="60"/>
        <v>3.1983564781032037E-2</v>
      </c>
      <c r="U71" s="107">
        <f t="shared" ca="1" si="61"/>
        <v>4.8168921148135757E-2</v>
      </c>
      <c r="V71" s="105">
        <f t="shared" ca="1" si="62"/>
        <v>5.3821086869219492E-2</v>
      </c>
    </row>
    <row r="72" spans="1:22" x14ac:dyDescent="0.25">
      <c r="A72" s="96">
        <v>72</v>
      </c>
      <c r="B72" s="1">
        <f>Valores!A71</f>
        <v>43647</v>
      </c>
      <c r="C72" s="129">
        <f ca="1">Valores!B71</f>
        <v>713.18818181818176</v>
      </c>
      <c r="D72" s="129">
        <f ca="1">Valores!C71</f>
        <v>764.69909090909096</v>
      </c>
      <c r="E72" s="129">
        <f ca="1">Valores!D71</f>
        <v>83.569090909090903</v>
      </c>
      <c r="F72" s="129">
        <f ca="1">Valores!E71</f>
        <v>2.8881818181818182</v>
      </c>
      <c r="G72" s="129">
        <f ca="1">Valores!F71</f>
        <v>1564.3445454545456</v>
      </c>
      <c r="H72" s="97">
        <f>'[1]Variação Mensal'!B71</f>
        <v>2.5315452777288083E-3</v>
      </c>
      <c r="I72" s="98">
        <f>'[1]Variação Mensal'!C71</f>
        <v>0</v>
      </c>
      <c r="J72" s="98">
        <f>'[1]Variação Mensal'!D71</f>
        <v>0</v>
      </c>
      <c r="K72" s="98">
        <f>'[1]Variação Mensal'!E71</f>
        <v>0</v>
      </c>
      <c r="L72" s="160">
        <f>'[1]Variação Mensal'!F71</f>
        <v>1.1525496306141747E-3</v>
      </c>
      <c r="M72" s="151">
        <f t="shared" ca="1" si="53"/>
        <v>3.5070706111150596E-2</v>
      </c>
      <c r="N72" s="149">
        <f t="shared" ca="1" si="54"/>
        <v>4.6689653541915899E-2</v>
      </c>
      <c r="O72" s="149">
        <f t="shared" ca="1" si="55"/>
        <v>1.3215470587586875E-2</v>
      </c>
      <c r="P72" s="149">
        <f t="shared" ca="1" si="56"/>
        <v>3.4516444154998549E-2</v>
      </c>
      <c r="Q72" s="154">
        <f t="shared" ca="1" si="57"/>
        <v>3.8885008249963438E-2</v>
      </c>
      <c r="R72" s="107">
        <f t="shared" ca="1" si="58"/>
        <v>6.3990777472620497E-2</v>
      </c>
      <c r="S72" s="107">
        <f t="shared" ca="1" si="59"/>
        <v>4.6689653541915899E-2</v>
      </c>
      <c r="T72" s="107">
        <f t="shared" ca="1" si="60"/>
        <v>2.310517529215339E-2</v>
      </c>
      <c r="U72" s="107">
        <f t="shared" ca="1" si="61"/>
        <v>4.8168921148135757E-2</v>
      </c>
      <c r="V72" s="105">
        <f t="shared" ca="1" si="62"/>
        <v>5.32030727366537E-2</v>
      </c>
    </row>
    <row r="73" spans="1:22" x14ac:dyDescent="0.25">
      <c r="A73" s="96">
        <v>73</v>
      </c>
      <c r="B73" s="1">
        <f>Valores!A72</f>
        <v>43678</v>
      </c>
      <c r="C73" s="129">
        <f ca="1">Valores!B72</f>
        <v>718.45090909090902</v>
      </c>
      <c r="D73" s="129">
        <f ca="1">Valores!C72</f>
        <v>764.69909090909096</v>
      </c>
      <c r="E73" s="129">
        <f ca="1">Valores!D72</f>
        <v>83.569090909090903</v>
      </c>
      <c r="F73" s="129">
        <f ca="1">Valores!E72</f>
        <v>2.9481818181818182</v>
      </c>
      <c r="G73" s="129">
        <f ca="1">Valores!F72</f>
        <v>1569.667272727273</v>
      </c>
      <c r="H73" s="97">
        <f>'[1]Variação Mensal'!B72</f>
        <v>7.3791565913370327E-3</v>
      </c>
      <c r="I73" s="98">
        <f>'[1]Variação Mensal'!C72</f>
        <v>0</v>
      </c>
      <c r="J73" s="98">
        <f>'[1]Variação Mensal'!D72</f>
        <v>0</v>
      </c>
      <c r="K73" s="98">
        <f>'[1]Variação Mensal'!E72</f>
        <v>2.0774315391879128E-2</v>
      </c>
      <c r="L73" s="160">
        <f>'[1]Variação Mensal'!F72</f>
        <v>3.4025287384378267E-3</v>
      </c>
      <c r="M73" s="151">
        <f t="shared" ca="1" si="53"/>
        <v>4.2708654934650481E-2</v>
      </c>
      <c r="N73" s="149">
        <f t="shared" ca="1" si="54"/>
        <v>4.6689653541915899E-2</v>
      </c>
      <c r="O73" s="149">
        <f t="shared" ca="1" si="55"/>
        <v>1.3215470587586875E-2</v>
      </c>
      <c r="P73" s="149">
        <f t="shared" ca="1" si="56"/>
        <v>5.6007815043959797E-2</v>
      </c>
      <c r="Q73" s="154">
        <f t="shared" ca="1" si="57"/>
        <v>4.2419844346466062E-2</v>
      </c>
      <c r="R73" s="107">
        <f t="shared" ca="1" si="58"/>
        <v>6.6710578885421423E-2</v>
      </c>
      <c r="S73" s="107">
        <f t="shared" ca="1" si="59"/>
        <v>4.6689653541915899E-2</v>
      </c>
      <c r="T73" s="107">
        <f t="shared" ca="1" si="60"/>
        <v>2.310517529215339E-2</v>
      </c>
      <c r="U73" s="107">
        <f t="shared" ca="1" si="61"/>
        <v>6.9943912900032768E-2</v>
      </c>
      <c r="V73" s="105">
        <f ca="1">G73/G61-1</f>
        <v>5.4497373885428413E-2</v>
      </c>
    </row>
    <row r="74" spans="1:22" x14ac:dyDescent="0.25">
      <c r="A74" s="96">
        <v>74</v>
      </c>
      <c r="B74" s="1">
        <f>Valores!A73</f>
        <v>43709</v>
      </c>
      <c r="C74" s="129">
        <f ca="1">Valores!B73</f>
        <v>719.68363636363642</v>
      </c>
      <c r="D74" s="129">
        <f ca="1">Valores!C73</f>
        <v>773.40272727272725</v>
      </c>
      <c r="E74" s="129">
        <f ca="1">Valores!D73</f>
        <v>83.569090909090903</v>
      </c>
      <c r="F74" s="129">
        <f ca="1">Valores!E73</f>
        <v>2.9481818181818182</v>
      </c>
      <c r="G74" s="129">
        <f ca="1">Valores!F73</f>
        <v>1579.6036363636363</v>
      </c>
      <c r="H74" s="97">
        <f>'[1]Variação Mensal'!B73</f>
        <v>1.7158128093779368E-3</v>
      </c>
      <c r="I74" s="98">
        <f>'[1]Variação Mensal'!C73</f>
        <v>1.1381779404614267E-2</v>
      </c>
      <c r="J74" s="98">
        <f>'[1]Variação Mensal'!D73</f>
        <v>0</v>
      </c>
      <c r="K74" s="98">
        <f>'[1]Variação Mensal'!E73</f>
        <v>0</v>
      </c>
      <c r="L74" s="160">
        <f>'[1]Variação Mensal'!F73</f>
        <v>6.3302355913295028E-3</v>
      </c>
      <c r="M74" s="151">
        <f t="shared" ca="1" si="53"/>
        <v>4.449774780123672E-2</v>
      </c>
      <c r="N74" s="149">
        <f ca="1">D74/D$65-1</f>
        <v>5.8602844283621947E-2</v>
      </c>
      <c r="O74" s="149">
        <f ca="1">E74/E$65-1</f>
        <v>1.3215470587586875E-2</v>
      </c>
      <c r="P74" s="149">
        <f ca="1">F74/F$65-1</f>
        <v>5.6007815043959797E-2</v>
      </c>
      <c r="Q74" s="154">
        <f t="shared" ca="1" si="57"/>
        <v>4.9018607546256199E-2</v>
      </c>
      <c r="R74" s="107">
        <f ca="1">C74/C62-1</f>
        <v>6.6361704019202827E-2</v>
      </c>
      <c r="S74" s="107">
        <f t="shared" ca="1" si="59"/>
        <v>5.8602844283621947E-2</v>
      </c>
      <c r="T74" s="107">
        <f t="shared" ca="1" si="60"/>
        <v>2.310517529215339E-2</v>
      </c>
      <c r="U74" s="107">
        <f ca="1">F74/F62-1</f>
        <v>6.9943912900032768E-2</v>
      </c>
      <c r="V74" s="105">
        <f t="shared" ca="1" si="62"/>
        <v>5.8255182670956085E-2</v>
      </c>
    </row>
    <row r="75" spans="1:22" x14ac:dyDescent="0.25">
      <c r="A75" s="96">
        <v>75</v>
      </c>
      <c r="B75" s="1">
        <f>Valores!A74</f>
        <v>43739</v>
      </c>
      <c r="C75" s="129">
        <f ca="1">Valores!B74</f>
        <v>720.28545454545463</v>
      </c>
      <c r="D75" s="129">
        <f ca="1">Valores!C74</f>
        <v>773.38454545454545</v>
      </c>
      <c r="E75" s="129">
        <f ca="1">Valores!D74</f>
        <v>83.807272727272732</v>
      </c>
      <c r="F75" s="129">
        <f ca="1">Valores!E74</f>
        <v>2.9481818181818182</v>
      </c>
      <c r="G75" s="129">
        <f ca="1">Valores!F74</f>
        <v>1581.3536363636363</v>
      </c>
      <c r="H75" s="97">
        <f>'[1]Variação Mensal'!B74</f>
        <v>8.3622601850308342E-4</v>
      </c>
      <c r="I75" s="98">
        <f>'[1]Variação Mensal'!C74</f>
        <v>-2.350886225332971E-5</v>
      </c>
      <c r="J75" s="98">
        <f>'[1]Variação Mensal'!D74</f>
        <v>2.850118573635374E-3</v>
      </c>
      <c r="K75" s="98">
        <f>'[1]Variação Mensal'!E74</f>
        <v>0</v>
      </c>
      <c r="L75" s="160">
        <f>'[1]Variação Mensal'!F74</f>
        <v>1.1078728610860455E-3</v>
      </c>
      <c r="M75" s="151">
        <f ca="1">C75/C$65-1</f>
        <v>4.5371183994215913E-2</v>
      </c>
      <c r="N75" s="149">
        <f t="shared" ca="1" si="54"/>
        <v>5.8577957735174602E-2</v>
      </c>
      <c r="O75" s="149">
        <f t="shared" ca="1" si="55"/>
        <v>1.6103254819403334E-2</v>
      </c>
      <c r="P75" s="149">
        <f t="shared" ca="1" si="56"/>
        <v>5.6007815043959797E-2</v>
      </c>
      <c r="Q75" s="154">
        <f t="shared" ca="1" si="57"/>
        <v>5.0180786792330956E-2</v>
      </c>
      <c r="R75" s="107">
        <f t="shared" ca="1" si="58"/>
        <v>6.0124863188373512E-2</v>
      </c>
      <c r="S75" s="107">
        <f t="shared" ca="1" si="59"/>
        <v>5.8577957735174602E-2</v>
      </c>
      <c r="T75" s="107">
        <f t="shared" ca="1" si="60"/>
        <v>2.6021146355036162E-2</v>
      </c>
      <c r="U75" s="107">
        <f t="shared" ca="1" si="61"/>
        <v>6.9943912900032768E-2</v>
      </c>
      <c r="V75" s="105">
        <f t="shared" ca="1" si="62"/>
        <v>5.8143835474777639E-2</v>
      </c>
    </row>
    <row r="76" spans="1:22" x14ac:dyDescent="0.25">
      <c r="A76" s="96">
        <v>76</v>
      </c>
      <c r="B76" s="1">
        <f>Valores!A75</f>
        <v>43770</v>
      </c>
      <c r="C76" s="129">
        <f ca="1">Valores!B75</f>
        <v>724.85363636363627</v>
      </c>
      <c r="D76" s="129">
        <f ca="1">Valores!C75</f>
        <v>773.40272727272725</v>
      </c>
      <c r="E76" s="129">
        <f ca="1">Valores!D75</f>
        <v>83.807272727272732</v>
      </c>
      <c r="F76" s="129">
        <f ca="1">Valores!E75</f>
        <v>2.9481818181818182</v>
      </c>
      <c r="G76" s="129">
        <f ca="1">Valores!F75</f>
        <v>1585.0027272727275</v>
      </c>
      <c r="H76" s="97">
        <f>'[1]Variação Mensal'!B75</f>
        <v>6.3421825185467906E-3</v>
      </c>
      <c r="I76" s="98">
        <f>'[1]Variação Mensal'!C75</f>
        <v>2.3509414933009509E-5</v>
      </c>
      <c r="J76" s="98">
        <f>'[1]Variação Mensal'!D75</f>
        <v>0</v>
      </c>
      <c r="K76" s="98">
        <f>'[1]Variação Mensal'!E75</f>
        <v>0</v>
      </c>
      <c r="L76" s="160">
        <f>'[1]Variação Mensal'!F75</f>
        <v>2.307574235882015E-3</v>
      </c>
      <c r="M76" s="151">
        <f t="shared" ca="1" si="53"/>
        <v>5.2001118842736505E-2</v>
      </c>
      <c r="N76" s="149">
        <f t="shared" ca="1" si="54"/>
        <v>5.8602844283621947E-2</v>
      </c>
      <c r="O76" s="149">
        <f t="shared" ca="1" si="55"/>
        <v>1.6103254819403334E-2</v>
      </c>
      <c r="P76" s="149">
        <f t="shared" ca="1" si="56"/>
        <v>5.6007815043959797E-2</v>
      </c>
      <c r="Q76" s="154">
        <f t="shared" ca="1" si="57"/>
        <v>5.2604156918951261E-2</v>
      </c>
      <c r="R76" s="107">
        <f t="shared" ca="1" si="58"/>
        <v>5.6076746918215958E-2</v>
      </c>
      <c r="S76" s="107">
        <f t="shared" ca="1" si="59"/>
        <v>5.8602844283621947E-2</v>
      </c>
      <c r="T76" s="107">
        <f t="shared" ca="1" si="60"/>
        <v>2.6021146355036162E-2</v>
      </c>
      <c r="U76" s="107">
        <f ca="1">F76/F64-1</f>
        <v>6.9943912900032768E-2</v>
      </c>
      <c r="V76" s="105">
        <f t="shared" ca="1" si="62"/>
        <v>5.5690211918773436E-2</v>
      </c>
    </row>
    <row r="77" spans="1:22" ht="15.75" thickBot="1" x14ac:dyDescent="0.3">
      <c r="A77" s="45">
        <v>77</v>
      </c>
      <c r="B77" s="119">
        <f>Valores!A76</f>
        <v>43800</v>
      </c>
      <c r="C77" s="130">
        <f ca="1">Valores!B76</f>
        <v>726.13636363636363</v>
      </c>
      <c r="D77" s="130">
        <f ca="1">Valores!C76</f>
        <v>773.40272727272725</v>
      </c>
      <c r="E77" s="130">
        <f ca="1">Valores!D76</f>
        <v>83.807272727272732</v>
      </c>
      <c r="F77" s="130">
        <f ca="1">Valores!E76</f>
        <v>2.9481818181818182</v>
      </c>
      <c r="G77" s="130">
        <f ca="1">Valores!F76</f>
        <v>1586.2945454545456</v>
      </c>
      <c r="H77" s="121">
        <f>'[1]Variação Mensal'!B76</f>
        <v>1.7696362525851939E-3</v>
      </c>
      <c r="I77" s="122">
        <f>'[1]Variação Mensal'!C76</f>
        <v>0</v>
      </c>
      <c r="J77" s="122">
        <f>'[1]Variação Mensal'!D76</f>
        <v>0</v>
      </c>
      <c r="K77" s="122">
        <f>'[1]Variação Mensal'!E76</f>
        <v>0</v>
      </c>
      <c r="L77" s="161">
        <f>'[1]Variação Mensal'!F76</f>
        <v>8.1502584165327185E-4</v>
      </c>
      <c r="M77" s="155">
        <f ca="1">C77/C$65-1</f>
        <v>5.3862778160400859E-2</v>
      </c>
      <c r="N77" s="156">
        <f t="shared" ca="1" si="54"/>
        <v>5.8602844283621947E-2</v>
      </c>
      <c r="O77" s="156">
        <f t="shared" ca="1" si="55"/>
        <v>1.6103254819403334E-2</v>
      </c>
      <c r="P77" s="156">
        <f t="shared" ca="1" si="56"/>
        <v>5.6007815043959797E-2</v>
      </c>
      <c r="Q77" s="157">
        <f t="shared" ca="1" si="57"/>
        <v>5.3462056507871836E-2</v>
      </c>
      <c r="R77" s="125">
        <f ca="1">C77/C65-1</f>
        <v>5.3862778160400859E-2</v>
      </c>
      <c r="S77" s="125">
        <f t="shared" ca="1" si="59"/>
        <v>5.8602844283621947E-2</v>
      </c>
      <c r="T77" s="125">
        <f ca="1">E77/E65-1</f>
        <v>1.6103254819403334E-2</v>
      </c>
      <c r="U77" s="125">
        <f ca="1">F77/F65-1</f>
        <v>5.6007815043959797E-2</v>
      </c>
      <c r="V77" s="126">
        <f t="shared" ca="1" si="62"/>
        <v>5.3462056507871836E-2</v>
      </c>
    </row>
    <row r="78" spans="1:22" x14ac:dyDescent="0.25">
      <c r="A78" s="95">
        <v>78</v>
      </c>
      <c r="B78" s="110">
        <f>Valores!A77</f>
        <v>43831</v>
      </c>
      <c r="C78" s="137">
        <f ca="1">Valores!B77</f>
        <v>731.73545454545456</v>
      </c>
      <c r="D78" s="137">
        <f ca="1">Valores!C77</f>
        <v>773.40272727272725</v>
      </c>
      <c r="E78" s="137">
        <f ca="1">Valores!D77</f>
        <v>83.807272727272732</v>
      </c>
      <c r="F78" s="137">
        <f ca="1">Valores!E77</f>
        <v>2.9481818181818182</v>
      </c>
      <c r="G78" s="137">
        <f ca="1">Valores!F77</f>
        <v>1591.8936363636365</v>
      </c>
      <c r="H78" s="112">
        <f>'[1]Variação Mensal'!B77</f>
        <v>7.7107981220656541E-3</v>
      </c>
      <c r="I78" s="113">
        <f>'[1]Variação Mensal'!C77</f>
        <v>0</v>
      </c>
      <c r="J78" s="113">
        <f>'[1]Variação Mensal'!D77</f>
        <v>0</v>
      </c>
      <c r="K78" s="113">
        <f>'[1]Variação Mensal'!E77</f>
        <v>0</v>
      </c>
      <c r="L78" s="138">
        <f>'[1]Variação Mensal'!F77</f>
        <v>3.5296666215833827E-3</v>
      </c>
      <c r="M78" s="143">
        <f ca="1">C78/C$77-1</f>
        <v>7.7107981220656541E-3</v>
      </c>
      <c r="N78" s="143">
        <f t="shared" ref="N78:Q79" ca="1" si="63">D78/D$77-1</f>
        <v>0</v>
      </c>
      <c r="O78" s="143">
        <f t="shared" ca="1" si="63"/>
        <v>0</v>
      </c>
      <c r="P78" s="143">
        <f t="shared" ca="1" si="63"/>
        <v>0</v>
      </c>
      <c r="Q78" s="164">
        <f t="shared" ca="1" si="63"/>
        <v>3.5296666215833827E-3</v>
      </c>
      <c r="R78" s="127">
        <f ca="1">C78/C66-1</f>
        <v>5.8993250621653281E-2</v>
      </c>
      <c r="S78" s="128">
        <f ca="1">D78/D66-1</f>
        <v>5.8602844283621947E-2</v>
      </c>
      <c r="T78" s="128">
        <f ca="1">E78/E66-1</f>
        <v>1.6136854636038978E-2</v>
      </c>
      <c r="U78" s="128">
        <f ca="1">F78/F66-1</f>
        <v>5.6007815043959797E-2</v>
      </c>
      <c r="V78" s="117">
        <f ca="1">G78/G66-1</f>
        <v>5.6450771184574533E-2</v>
      </c>
    </row>
    <row r="79" spans="1:22" x14ac:dyDescent="0.25">
      <c r="A79" s="96">
        <v>79</v>
      </c>
      <c r="B79" s="1">
        <f>Valores!A78</f>
        <v>43862</v>
      </c>
      <c r="C79" s="129">
        <f ca="1">Valores!B78</f>
        <v>738.9909090909091</v>
      </c>
      <c r="D79" s="129">
        <f ca="1">Valores!C78</f>
        <v>773.40272727272725</v>
      </c>
      <c r="E79" s="129">
        <f ca="1">Valores!D78</f>
        <v>83.807272727272732</v>
      </c>
      <c r="F79" s="129">
        <f ca="1">Valores!E78</f>
        <v>2.8881818181818182</v>
      </c>
      <c r="G79" s="129">
        <f ca="1">Valores!F78</f>
        <v>1599.0890909090913</v>
      </c>
      <c r="H79" s="97">
        <f>'[1]Variação Mensal'!B78</f>
        <v>9.9154065863344965E-3</v>
      </c>
      <c r="I79" s="98">
        <f>'[1]Variação Mensal'!C78</f>
        <v>0</v>
      </c>
      <c r="J79" s="98">
        <f>'[1]Variação Mensal'!D78</f>
        <v>0</v>
      </c>
      <c r="K79" s="98">
        <f>'[1]Variação Mensal'!E78</f>
        <v>-2.0351526364477346E-2</v>
      </c>
      <c r="L79" s="160">
        <f>'[1]Variação Mensal'!F78</f>
        <v>4.5200598715195994E-3</v>
      </c>
      <c r="M79" s="149">
        <f ca="1">C79/C$77-1</f>
        <v>1.7702660406885729E-2</v>
      </c>
      <c r="N79" s="149">
        <f ca="1">D79/D$77-1</f>
        <v>0</v>
      </c>
      <c r="O79" s="149">
        <f t="shared" ca="1" si="63"/>
        <v>0</v>
      </c>
      <c r="P79" s="149">
        <f t="shared" ca="1" si="63"/>
        <v>-2.0351526364477346E-2</v>
      </c>
      <c r="Q79" s="159">
        <f t="shared" ca="1" si="63"/>
        <v>8.0656807975592049E-3</v>
      </c>
      <c r="R79" s="106">
        <f ca="1">C79/C67-1</f>
        <v>6.5131167753998742E-2</v>
      </c>
      <c r="S79" s="107">
        <f ca="1">D79/D67-1</f>
        <v>5.8590989179449826E-2</v>
      </c>
      <c r="T79" s="107">
        <f ca="1">E79/E67-1</f>
        <v>1.6103254819403334E-2</v>
      </c>
      <c r="U79" s="107">
        <f ca="1">F79/F67-1</f>
        <v>3.4516444154998549E-2</v>
      </c>
      <c r="V79" s="105">
        <f ca="1">G79/G67-1</f>
        <v>5.9230885497553398E-2</v>
      </c>
    </row>
    <row r="80" spans="1:22" x14ac:dyDescent="0.25">
      <c r="A80" s="96">
        <v>80</v>
      </c>
      <c r="B80" s="1">
        <f>Valores!A79</f>
        <v>43891</v>
      </c>
      <c r="C80" s="129">
        <f ca="1">Valores!B79</f>
        <v>739.47727272727275</v>
      </c>
      <c r="D80" s="129">
        <f ca="1">Valores!C79</f>
        <v>773.40272727272725</v>
      </c>
      <c r="E80" s="129">
        <f ca="1">Valores!D79</f>
        <v>83.807272727272732</v>
      </c>
      <c r="F80" s="129">
        <f ca="1">Valores!E79</f>
        <v>2.8054545454545456</v>
      </c>
      <c r="G80" s="129">
        <f ca="1">Valores!F79</f>
        <v>1599.4927272727271</v>
      </c>
      <c r="H80" s="97">
        <f>'[1]Variação Mensal'!B79</f>
        <v>6.581456285599252E-4</v>
      </c>
      <c r="I80" s="98">
        <f>'[1]Variação Mensal'!C79</f>
        <v>0</v>
      </c>
      <c r="J80" s="98">
        <f>'[1]Variação Mensal'!D79</f>
        <v>0</v>
      </c>
      <c r="K80" s="98">
        <f>'[1]Variação Mensal'!E79</f>
        <v>-2.8643374252439346E-2</v>
      </c>
      <c r="L80" s="160">
        <f>'[1]Variação Mensal'!F79</f>
        <v>2.5241643253681723E-4</v>
      </c>
      <c r="M80" s="149">
        <f ca="1">C80/C$77-1</f>
        <v>1.8372456964006245E-2</v>
      </c>
      <c r="N80" s="149">
        <f ca="1">D80/D$77-1</f>
        <v>0</v>
      </c>
      <c r="O80" s="149">
        <f t="shared" ref="O80:O83" ca="1" si="64">E80/E$77-1</f>
        <v>0</v>
      </c>
      <c r="P80" s="149">
        <f t="shared" ref="P80:P83" ca="1" si="65">F80/F$77-1</f>
        <v>-4.8411964230650639E-2</v>
      </c>
      <c r="Q80" s="159">
        <f t="shared" ref="Q80:Q82" ca="1" si="66">G80/G$77-1</f>
        <v>8.3201331404689771E-3</v>
      </c>
      <c r="R80" s="106">
        <f t="shared" ref="R80:V80" ca="1" si="67">C80/C68-1</f>
        <v>6.4497343418745245E-2</v>
      </c>
      <c r="S80" s="107">
        <f t="shared" ca="1" si="67"/>
        <v>5.8602844283621947E-2</v>
      </c>
      <c r="T80" s="107">
        <f t="shared" ca="1" si="67"/>
        <v>1.6103254819403334E-2</v>
      </c>
      <c r="U80" s="107">
        <f t="shared" ca="1" si="67"/>
        <v>0</v>
      </c>
      <c r="V80" s="105">
        <f t="shared" ca="1" si="67"/>
        <v>5.8884207992296655E-2</v>
      </c>
    </row>
    <row r="81" spans="1:22" x14ac:dyDescent="0.25">
      <c r="A81" s="96">
        <v>81</v>
      </c>
      <c r="B81" s="1">
        <f>Valores!A80</f>
        <v>43922</v>
      </c>
      <c r="C81" s="129">
        <f ca="1">Valores!B80</f>
        <v>740.75818181818181</v>
      </c>
      <c r="D81" s="129">
        <f ca="1">Valores!C80</f>
        <v>773.40272727272725</v>
      </c>
      <c r="E81" s="129">
        <f ca="1">Valores!D80</f>
        <v>83.807272727272732</v>
      </c>
      <c r="F81" s="129">
        <f ca="1">Valores!E80</f>
        <v>2.8054545454545456</v>
      </c>
      <c r="G81" s="129">
        <f ca="1">Valores!F80</f>
        <v>1600.7736363636366</v>
      </c>
      <c r="H81" s="97">
        <f>'[1]Variação Mensal'!B80</f>
        <v>1.7321818237698849E-3</v>
      </c>
      <c r="I81" s="98">
        <f>'[1]Variação Mensal'!C80</f>
        <v>0</v>
      </c>
      <c r="J81" s="98">
        <f>'[1]Variação Mensal'!D80</f>
        <v>0</v>
      </c>
      <c r="K81" s="98">
        <f>'[1]Variação Mensal'!E80</f>
        <v>0</v>
      </c>
      <c r="L81" s="160">
        <f>'[1]Variação Mensal'!F80</f>
        <v>8.008220788184861E-4</v>
      </c>
      <c r="M81" s="149">
        <f t="shared" ref="M81" ca="1" si="68">C81/C$77-1</f>
        <v>2.013646322378726E-2</v>
      </c>
      <c r="N81" s="149">
        <f t="shared" ref="N81" ca="1" si="69">D81/D$77-1</f>
        <v>0</v>
      </c>
      <c r="O81" s="149">
        <f t="shared" ca="1" si="64"/>
        <v>0</v>
      </c>
      <c r="P81" s="149">
        <f t="shared" ca="1" si="65"/>
        <v>-4.8411964230650639E-2</v>
      </c>
      <c r="Q81" s="159">
        <f t="shared" ca="1" si="66"/>
        <v>9.1276181656050337E-3</v>
      </c>
      <c r="R81" s="106">
        <f t="shared" ref="R81:V81" ca="1" si="70">C81/C69-1</f>
        <v>5.6468394787372977E-2</v>
      </c>
      <c r="S81" s="107">
        <f t="shared" ca="1" si="70"/>
        <v>5.8602844283621947E-2</v>
      </c>
      <c r="T81" s="107">
        <f t="shared" ca="1" si="70"/>
        <v>1.6103254819403334E-2</v>
      </c>
      <c r="U81" s="107">
        <f t="shared" ca="1" si="70"/>
        <v>-2.8643374252439346E-2</v>
      </c>
      <c r="V81" s="105">
        <f t="shared" ca="1" si="70"/>
        <v>5.5139762420663319E-2</v>
      </c>
    </row>
    <row r="82" spans="1:22" x14ac:dyDescent="0.25">
      <c r="A82" s="96">
        <v>82</v>
      </c>
      <c r="B82" s="1">
        <f>Valores!A81</f>
        <v>43952</v>
      </c>
      <c r="C82" s="129">
        <f ca="1">Valores!B81</f>
        <v>741.38090909090909</v>
      </c>
      <c r="D82" s="129">
        <f ca="1">Valores!C81</f>
        <v>798.96818181818173</v>
      </c>
      <c r="E82" s="129">
        <f ca="1">Valores!D81</f>
        <v>83.807272727272732</v>
      </c>
      <c r="F82" s="129">
        <f ca="1">Valores!E81</f>
        <v>2.8054545454545456</v>
      </c>
      <c r="G82" s="129">
        <f ca="1">Valores!F81</f>
        <v>1626.961818181818</v>
      </c>
      <c r="H82" s="97">
        <f>'[1]Variação Mensal'!B81</f>
        <v>8.4066202441235305E-4</v>
      </c>
      <c r="I82" s="98">
        <f>'[1]Variação Mensal'!C81</f>
        <v>3.3055811214432573E-2</v>
      </c>
      <c r="J82" s="98">
        <f>'[1]Variação Mensal'!D81</f>
        <v>0</v>
      </c>
      <c r="K82" s="98">
        <f>'[1]Variação Mensal'!E81</f>
        <v>0</v>
      </c>
      <c r="L82" s="160">
        <f>'[1]Variação Mensal'!F81</f>
        <v>1.6359703347983201E-2</v>
      </c>
      <c r="M82" s="149">
        <f ca="1">C82/C$77-1</f>
        <v>2.0994053208137631E-2</v>
      </c>
      <c r="N82" s="149">
        <f ca="1">D82/D$77-1</f>
        <v>3.3055811214432573E-2</v>
      </c>
      <c r="O82" s="149">
        <f ca="1">E82/E$77-1</f>
        <v>0</v>
      </c>
      <c r="P82" s="149">
        <f t="shared" ca="1" si="65"/>
        <v>-4.8411964230650639E-2</v>
      </c>
      <c r="Q82" s="159">
        <f t="shared" ca="1" si="66"/>
        <v>2.5636646639051186E-2</v>
      </c>
      <c r="R82" s="106">
        <f t="shared" ref="R82:V82" ca="1" si="71">C82/C70-1</f>
        <v>4.8827539730410541E-2</v>
      </c>
      <c r="S82" s="107">
        <f t="shared" ca="1" si="71"/>
        <v>4.4813824570330008E-2</v>
      </c>
      <c r="T82" s="107">
        <f t="shared" ca="1" si="71"/>
        <v>1.6103254819403334E-2</v>
      </c>
      <c r="U82" s="107">
        <f t="shared" ca="1" si="71"/>
        <v>-2.8643374252439346E-2</v>
      </c>
      <c r="V82" s="105">
        <f t="shared" ca="1" si="71"/>
        <v>4.4978880386027154E-2</v>
      </c>
    </row>
    <row r="83" spans="1:22" x14ac:dyDescent="0.25">
      <c r="A83" s="96">
        <v>83</v>
      </c>
      <c r="B83" s="1">
        <f>Valores!A82</f>
        <v>43983</v>
      </c>
      <c r="C83" s="129">
        <f ca="1">Valores!B82</f>
        <v>741.95818181818174</v>
      </c>
      <c r="D83" s="129">
        <f ca="1">Valores!C82</f>
        <v>798.96818181818173</v>
      </c>
      <c r="E83" s="129">
        <f ca="1">Valores!D82</f>
        <v>83.807272727272732</v>
      </c>
      <c r="F83" s="129">
        <f ca="1">Valores!E82</f>
        <v>2.8054545454545456</v>
      </c>
      <c r="G83" s="129">
        <f ca="1">Valores!F82</f>
        <v>1627.5390909090909</v>
      </c>
      <c r="H83" s="97">
        <f>'[1]Variação Mensal'!B82</f>
        <v>7.7864525535265017E-4</v>
      </c>
      <c r="I83" s="98">
        <f>'[1]Variação Mensal'!C82</f>
        <v>0</v>
      </c>
      <c r="J83" s="98">
        <f>'[1]Variação Mensal'!D82</f>
        <v>0</v>
      </c>
      <c r="K83" s="98">
        <f>'[1]Variação Mensal'!E82</f>
        <v>0</v>
      </c>
      <c r="L83" s="160">
        <f>'[1]Variação Mensal'!F82</f>
        <v>3.5481639508794238E-4</v>
      </c>
      <c r="M83" s="149">
        <f ca="1">C83/C$77-1</f>
        <v>2.1789045383411532E-2</v>
      </c>
      <c r="N83" s="149">
        <f ca="1">D83/D$77-1</f>
        <v>3.3055811214432573E-2</v>
      </c>
      <c r="O83" s="149">
        <f t="shared" ca="1" si="64"/>
        <v>0</v>
      </c>
      <c r="P83" s="149">
        <f t="shared" ca="1" si="65"/>
        <v>-4.8411964230650639E-2</v>
      </c>
      <c r="Q83" s="159">
        <f ca="1">G83/G$77-1</f>
        <v>2.6000559336681661E-2</v>
      </c>
      <c r="R83" s="106">
        <f t="shared" ref="R83:V85" ca="1" si="72">C83/C71-1</f>
        <v>4.2973651993671647E-2</v>
      </c>
      <c r="S83" s="107">
        <f t="shared" ca="1" si="72"/>
        <v>4.4813824570330008E-2</v>
      </c>
      <c r="T83" s="107">
        <f t="shared" ca="1" si="72"/>
        <v>2.850118573635374E-3</v>
      </c>
      <c r="U83" s="107">
        <f t="shared" ca="1" si="72"/>
        <v>-2.8643374252439346E-2</v>
      </c>
      <c r="V83" s="105">
        <f t="shared" ca="1" si="72"/>
        <v>4.1595929248230412E-2</v>
      </c>
    </row>
    <row r="84" spans="1:22" x14ac:dyDescent="0.25">
      <c r="A84" s="96">
        <v>84</v>
      </c>
      <c r="B84" s="1">
        <f>Valores!A83</f>
        <v>44013</v>
      </c>
      <c r="C84" s="129">
        <f ca="1">Valores!B83</f>
        <v>749.50272727272738</v>
      </c>
      <c r="D84" s="129">
        <f ca="1">Valores!C83</f>
        <v>798.96818181818173</v>
      </c>
      <c r="E84" s="129">
        <f ca="1">Valores!D83</f>
        <v>83.807272727272732</v>
      </c>
      <c r="F84" s="129">
        <f ca="1">Valores!E83</f>
        <v>2.8881818181818182</v>
      </c>
      <c r="G84" s="129">
        <f ca="1">Valores!F83</f>
        <v>1635.1663636363637</v>
      </c>
      <c r="H84" s="97">
        <f>'[1]Variação Mensal'!B83</f>
        <v>1.0168424096433037E-2</v>
      </c>
      <c r="I84" s="98">
        <f>'[1]Variação Mensal'!C83</f>
        <v>0</v>
      </c>
      <c r="J84" s="98">
        <f>'[1]Variação Mensal'!D83</f>
        <v>0</v>
      </c>
      <c r="K84" s="98">
        <f>'[1]Variação Mensal'!E83</f>
        <v>2.9488010369410178E-2</v>
      </c>
      <c r="L84" s="160">
        <f>'[1]Variação Mensal'!F83</f>
        <v>4.6863837371873274E-3</v>
      </c>
      <c r="M84" s="149">
        <f ca="1">C84/C$77-1</f>
        <v>3.2179029733959474E-2</v>
      </c>
      <c r="N84" s="149">
        <f ca="1">D84/D$77-1</f>
        <v>3.3055811214432573E-2</v>
      </c>
      <c r="O84" s="149">
        <f t="shared" ref="O84:O85" ca="1" si="73">E84/E$77-1</f>
        <v>0</v>
      </c>
      <c r="P84" s="149">
        <f t="shared" ref="P84:P85" ca="1" si="74">F84/F$77-1</f>
        <v>-2.0351526364477346E-2</v>
      </c>
      <c r="Q84" s="159">
        <f t="shared" ref="Q84:Q85" ca="1" si="75">G84/G$77-1</f>
        <v>3.0808791672301883E-2</v>
      </c>
      <c r="R84" s="106">
        <f t="shared" ca="1" si="72"/>
        <v>5.0918602383407841E-2</v>
      </c>
      <c r="S84" s="107">
        <f t="shared" ca="1" si="72"/>
        <v>4.4813824570330008E-2</v>
      </c>
      <c r="T84" s="107">
        <f t="shared" ca="1" si="72"/>
        <v>2.850118573635374E-3</v>
      </c>
      <c r="U84" s="107">
        <f t="shared" ca="1" si="72"/>
        <v>0</v>
      </c>
      <c r="V84" s="105">
        <f t="shared" ca="1" si="72"/>
        <v>4.5272519016096746E-2</v>
      </c>
    </row>
    <row r="85" spans="1:22" x14ac:dyDescent="0.25">
      <c r="A85" s="96">
        <v>85</v>
      </c>
      <c r="B85" s="1">
        <f>Valores!A84</f>
        <v>44044</v>
      </c>
      <c r="C85" s="129">
        <f ca="1">Valores!B84</f>
        <v>769.27272727272725</v>
      </c>
      <c r="D85" s="129">
        <f ca="1">Valores!C84</f>
        <v>798.96818181818173</v>
      </c>
      <c r="E85" s="129">
        <f ca="1">Valores!D84</f>
        <v>83.807272727272732</v>
      </c>
      <c r="F85" s="129">
        <f ca="1">Valores!E84</f>
        <v>2.8881818181818182</v>
      </c>
      <c r="G85" s="129">
        <f ca="1">Valores!F84</f>
        <v>1654.9363636363635</v>
      </c>
      <c r="H85" s="97">
        <f>'[1]Variação Mensal'!B84</f>
        <v>2.6377489074574045E-2</v>
      </c>
      <c r="I85" s="98">
        <f>'[1]Variação Mensal'!C84</f>
        <v>0</v>
      </c>
      <c r="J85" s="98">
        <f>'[1]Variação Mensal'!D84</f>
        <v>0</v>
      </c>
      <c r="K85" s="98">
        <f>'[1]Variação Mensal'!E84</f>
        <v>0</v>
      </c>
      <c r="L85" s="160">
        <f>'[1]Variação Mensal'!F84</f>
        <v>1.2090512891932415E-2</v>
      </c>
      <c r="M85" s="149">
        <f t="shared" ref="M85" ca="1" si="76">C85/C$77-1</f>
        <v>5.9405320813771478E-2</v>
      </c>
      <c r="N85" s="149">
        <f ca="1">D85/D$77-1</f>
        <v>3.3055811214432573E-2</v>
      </c>
      <c r="O85" s="149">
        <f t="shared" ca="1" si="73"/>
        <v>0</v>
      </c>
      <c r="P85" s="149">
        <f t="shared" ca="1" si="74"/>
        <v>-2.0351526364477346E-2</v>
      </c>
      <c r="Q85" s="159">
        <f t="shared" ca="1" si="75"/>
        <v>4.3271798657133154E-2</v>
      </c>
      <c r="R85" s="106">
        <f t="shared" ca="1" si="72"/>
        <v>7.0738052577768329E-2</v>
      </c>
      <c r="S85" s="107">
        <f t="shared" ca="1" si="72"/>
        <v>4.4813824570330008E-2</v>
      </c>
      <c r="T85" s="107">
        <f t="shared" ca="1" si="72"/>
        <v>2.850118573635374E-3</v>
      </c>
      <c r="U85" s="107">
        <f t="shared" ca="1" si="72"/>
        <v>-2.0351526364477346E-2</v>
      </c>
      <c r="V85" s="105">
        <f t="shared" ca="1" si="72"/>
        <v>5.4323035455110524E-2</v>
      </c>
    </row>
    <row r="86" spans="1:22" x14ac:dyDescent="0.25">
      <c r="A86" s="96">
        <v>86</v>
      </c>
      <c r="B86" s="1">
        <f>Valores!A85</f>
        <v>44075</v>
      </c>
      <c r="C86" s="129">
        <f ca="1">Valores!B85</f>
        <v>802.15181818181816</v>
      </c>
      <c r="D86" s="129">
        <f ca="1">Valores!C85</f>
        <v>798.96818181818173</v>
      </c>
      <c r="E86" s="129">
        <f ca="1">Valores!D85</f>
        <v>83.807272727272732</v>
      </c>
      <c r="F86" s="129">
        <f ca="1">Valores!E85</f>
        <v>2.8054545454545456</v>
      </c>
      <c r="G86" s="129">
        <f ca="1">Valores!F85</f>
        <v>1687.7327272727271</v>
      </c>
      <c r="H86" s="97">
        <f>'[1]Variação Mensal'!B85</f>
        <v>4.2740486882533624E-2</v>
      </c>
      <c r="I86" s="98">
        <f>'[1]Variação Mensal'!C85</f>
        <v>0</v>
      </c>
      <c r="J86" s="98">
        <f>'[1]Variação Mensal'!D85</f>
        <v>0</v>
      </c>
      <c r="K86" s="98">
        <f>'[1]Variação Mensal'!E85</f>
        <v>-2.8643374252439346E-2</v>
      </c>
      <c r="L86" s="160">
        <f>'[1]Variação Mensal'!F85</f>
        <v>1.9817295913602706E-2</v>
      </c>
      <c r="M86" s="149">
        <f t="shared" ref="M86:M89" ca="1" si="77">C86/C$77-1</f>
        <v>0.10468482003129886</v>
      </c>
      <c r="N86" s="149">
        <f t="shared" ref="N86" ca="1" si="78">D86/D$77-1</f>
        <v>3.3055811214432573E-2</v>
      </c>
      <c r="O86" s="149">
        <f t="shared" ref="O86:O89" ca="1" si="79">E86/E$77-1</f>
        <v>0</v>
      </c>
      <c r="P86" s="149">
        <f t="shared" ref="P86:P89" ca="1" si="80">F86/F$77-1</f>
        <v>-4.8411964230650639E-2</v>
      </c>
      <c r="Q86" s="159">
        <f t="shared" ref="Q86:Q89" ca="1" si="81">G86/G$77-1</f>
        <v>6.394662460943823E-2</v>
      </c>
      <c r="R86" s="106">
        <f t="shared" ref="R86:R87" ca="1" si="82">C86/C74-1</f>
        <v>0.11458949134215524</v>
      </c>
      <c r="S86" s="107">
        <f t="shared" ref="S86:S87" ca="1" si="83">D86/D74-1</f>
        <v>3.3055811214432573E-2</v>
      </c>
      <c r="T86" s="107">
        <f t="shared" ref="T86:T87" ca="1" si="84">E86/E74-1</f>
        <v>2.850118573635374E-3</v>
      </c>
      <c r="U86" s="107">
        <f t="shared" ref="U86:U87" ca="1" si="85">F86/F74-1</f>
        <v>-4.8411964230650639E-2</v>
      </c>
      <c r="V86" s="105">
        <f t="shared" ref="V86:V87" ca="1" si="86">G86/G74-1</f>
        <v>6.8453305892617333E-2</v>
      </c>
    </row>
    <row r="87" spans="1:22" x14ac:dyDescent="0.25">
      <c r="A87" s="96">
        <v>87</v>
      </c>
      <c r="B87" s="1">
        <f>Valores!A86</f>
        <v>44105</v>
      </c>
      <c r="C87" s="129">
        <f ca="1">Valores!B86</f>
        <v>817.33545454545447</v>
      </c>
      <c r="D87" s="129">
        <f ca="1">Valores!C86</f>
        <v>798.96818181818173</v>
      </c>
      <c r="E87" s="129">
        <f ca="1">Valores!D86</f>
        <v>83.807272727272732</v>
      </c>
      <c r="F87" s="129">
        <f ca="1">Valores!E86</f>
        <v>2.9481818181818182</v>
      </c>
      <c r="G87" s="129">
        <f ca="1">Valores!F86</f>
        <v>1703.0590909090911</v>
      </c>
      <c r="H87" s="97">
        <f>'[1]Variação Mensal'!B86</f>
        <v>1.8928631737134216E-2</v>
      </c>
      <c r="I87" s="98">
        <f>'[1]Variação Mensal'!C86</f>
        <v>0</v>
      </c>
      <c r="J87" s="98">
        <f>'[1]Variação Mensal'!D86</f>
        <v>0</v>
      </c>
      <c r="K87" s="98">
        <f>'[1]Variação Mensal'!E86</f>
        <v>5.0874918988982554E-2</v>
      </c>
      <c r="L87" s="160">
        <f>'[1]Variação Mensal'!F86</f>
        <v>9.0810371741327778E-3</v>
      </c>
      <c r="M87" s="149">
        <f t="shared" ca="1" si="77"/>
        <v>0.1255949921752737</v>
      </c>
      <c r="N87" s="149">
        <f ca="1">D87/D$77-1</f>
        <v>3.3055811214432573E-2</v>
      </c>
      <c r="O87" s="149">
        <f t="shared" ca="1" si="79"/>
        <v>0</v>
      </c>
      <c r="P87" s="149">
        <f t="shared" ca="1" si="80"/>
        <v>0</v>
      </c>
      <c r="Q87" s="159">
        <f t="shared" ca="1" si="81"/>
        <v>7.3608363458809611E-2</v>
      </c>
      <c r="R87" s="106">
        <f t="shared" ca="1" si="82"/>
        <v>0.13473824771492082</v>
      </c>
      <c r="S87" s="107">
        <f t="shared" ca="1" si="83"/>
        <v>3.3080097752147264E-2</v>
      </c>
      <c r="T87" s="107">
        <f t="shared" ca="1" si="84"/>
        <v>0</v>
      </c>
      <c r="U87" s="107">
        <f t="shared" ca="1" si="85"/>
        <v>0</v>
      </c>
      <c r="V87" s="105">
        <f t="shared" ca="1" si="86"/>
        <v>7.696283218807376E-2</v>
      </c>
    </row>
    <row r="88" spans="1:22" x14ac:dyDescent="0.25">
      <c r="A88" s="96">
        <v>88</v>
      </c>
      <c r="B88" s="1">
        <f>Valores!A87</f>
        <v>44136</v>
      </c>
      <c r="C88" s="129">
        <f ca="1">Valores!B87</f>
        <v>831.54909090909086</v>
      </c>
      <c r="D88" s="129">
        <f ca="1">Valores!C87</f>
        <v>798.96818181818173</v>
      </c>
      <c r="E88" s="129">
        <f ca="1">Valores!D87</f>
        <v>83.807272727272732</v>
      </c>
      <c r="F88" s="129">
        <f ca="1">Valores!E87</f>
        <v>2.9481818181818182</v>
      </c>
      <c r="G88" s="129">
        <f ca="1">Valores!F87</f>
        <v>1717.2727272727273</v>
      </c>
      <c r="H88" s="97">
        <f>'[1]Variação Mensal'!B87</f>
        <v>1.7390211429823665E-2</v>
      </c>
      <c r="I88" s="98">
        <f>'[1]Variação Mensal'!C87</f>
        <v>0</v>
      </c>
      <c r="J88" s="98">
        <f>'[1]Variação Mensal'!D87</f>
        <v>0</v>
      </c>
      <c r="K88" s="98">
        <f>'[1]Variação Mensal'!E87</f>
        <v>0</v>
      </c>
      <c r="L88" s="160">
        <f>'[1]Variação Mensal'!F87</f>
        <v>8.3459443301223679E-3</v>
      </c>
      <c r="M88" s="149">
        <f t="shared" ca="1" si="77"/>
        <v>0.14516932707355235</v>
      </c>
      <c r="N88" s="149">
        <f ca="1">D88/D$77-1</f>
        <v>3.3055811214432573E-2</v>
      </c>
      <c r="O88" s="149">
        <f t="shared" ca="1" si="79"/>
        <v>0</v>
      </c>
      <c r="P88" s="149">
        <f t="shared" ca="1" si="80"/>
        <v>0</v>
      </c>
      <c r="Q88" s="159">
        <f t="shared" ca="1" si="81"/>
        <v>8.2568639092590601E-2</v>
      </c>
      <c r="R88" s="106">
        <f ca="1">C88/C76-1</f>
        <v>0.14719586023009046</v>
      </c>
      <c r="S88" s="107">
        <f ca="1">D88/D76-1</f>
        <v>3.3055811214432573E-2</v>
      </c>
      <c r="T88" s="107">
        <f ca="1">E88/E76-1</f>
        <v>0</v>
      </c>
      <c r="U88" s="107">
        <f ca="1">F88/F76-1</f>
        <v>0</v>
      </c>
      <c r="V88" s="105">
        <f ca="1">G88/G76-1</f>
        <v>8.3450960508814509E-2</v>
      </c>
    </row>
    <row r="89" spans="1:22" ht="15.75" thickBot="1" x14ac:dyDescent="0.3">
      <c r="A89" s="45">
        <v>89</v>
      </c>
      <c r="B89" s="119">
        <f>Valores!A88</f>
        <v>44166</v>
      </c>
      <c r="C89" s="130">
        <f ca="1">Valores!B88</f>
        <v>850.55909090909086</v>
      </c>
      <c r="D89" s="130">
        <f ca="1">Valores!C88</f>
        <v>798.96818181818173</v>
      </c>
      <c r="E89" s="130">
        <f ca="1">Valores!D88</f>
        <v>83.807272727272732</v>
      </c>
      <c r="F89" s="130">
        <f ca="1">Valores!E88</f>
        <v>3.05</v>
      </c>
      <c r="G89" s="130">
        <f ca="1">Valores!F88</f>
        <v>1736.3845454545458</v>
      </c>
      <c r="H89" s="121">
        <f>'[1]Variação Mensal'!B88</f>
        <v>2.2860947366579731E-2</v>
      </c>
      <c r="I89" s="122">
        <f>'[1]Variação Mensal'!C88</f>
        <v>0</v>
      </c>
      <c r="J89" s="122">
        <f>'[1]Variação Mensal'!D88</f>
        <v>0</v>
      </c>
      <c r="K89" s="122">
        <f>'[1]Variação Mensal'!E88</f>
        <v>3.4535923527597934E-2</v>
      </c>
      <c r="L89" s="161">
        <f>'[1]Variação Mensal'!F88</f>
        <v>1.1129168872419548E-2</v>
      </c>
      <c r="M89" s="156">
        <f t="shared" ca="1" si="77"/>
        <v>0.17134898278560251</v>
      </c>
      <c r="N89" s="156">
        <f ca="1">D89/D$77-1</f>
        <v>3.3055811214432573E-2</v>
      </c>
      <c r="O89" s="156">
        <f t="shared" ca="1" si="79"/>
        <v>0</v>
      </c>
      <c r="P89" s="156">
        <f t="shared" ca="1" si="80"/>
        <v>3.4535923527597934E-2</v>
      </c>
      <c r="Q89" s="165">
        <f t="shared" ca="1" si="81"/>
        <v>9.4616728293037466E-2</v>
      </c>
      <c r="R89" s="124">
        <f t="shared" ref="R89:S91" ca="1" si="87">C89/C77-1</f>
        <v>0.17134898278560251</v>
      </c>
      <c r="S89" s="125">
        <f t="shared" ca="1" si="87"/>
        <v>3.3055811214432573E-2</v>
      </c>
      <c r="T89" s="125">
        <f t="shared" ref="T89" ca="1" si="88">E89/E77-1</f>
        <v>0</v>
      </c>
      <c r="U89" s="125">
        <f t="shared" ref="U89:V91" ca="1" si="89">F89/F77-1</f>
        <v>3.4535923527597934E-2</v>
      </c>
      <c r="V89" s="126">
        <f t="shared" ca="1" si="89"/>
        <v>9.4616728293037466E-2</v>
      </c>
    </row>
    <row r="90" spans="1:22" x14ac:dyDescent="0.25">
      <c r="A90" s="96">
        <v>90</v>
      </c>
      <c r="B90" s="1">
        <f>Valores!A89</f>
        <v>44197</v>
      </c>
      <c r="C90" s="129">
        <f ca="1">Valores!B89</f>
        <v>865.31090909090915</v>
      </c>
      <c r="D90" s="129">
        <f ca="1">Valores!C89</f>
        <v>798.96818181818173</v>
      </c>
      <c r="E90" s="129">
        <f ca="1">Valores!D89</f>
        <v>83.807272727272732</v>
      </c>
      <c r="F90" s="129">
        <f ca="1">Valores!E89</f>
        <v>3.1090909090909093</v>
      </c>
      <c r="G90" s="129">
        <f ca="1">Valores!F89</f>
        <v>1751.1954545454546</v>
      </c>
      <c r="H90" s="97">
        <f>'[1]Variação Mensal'!B89</f>
        <v>1.7343672343859584E-2</v>
      </c>
      <c r="I90" s="98">
        <f>'[1]Variação Mensal'!C89</f>
        <v>0</v>
      </c>
      <c r="J90" s="98">
        <f>'[1]Variação Mensal'!D89</f>
        <v>0</v>
      </c>
      <c r="K90" s="98">
        <f>'[1]Variação Mensal'!E89</f>
        <v>1.9374068554396606E-2</v>
      </c>
      <c r="L90" s="160">
        <f>'[1]Variação Mensal'!F89</f>
        <v>8.5297402177877402E-3</v>
      </c>
      <c r="M90" s="149">
        <f ca="1">C90/C$89-1</f>
        <v>1.7343672343859584E-2</v>
      </c>
      <c r="N90" s="149">
        <f ca="1">D90/D$89-1</f>
        <v>0</v>
      </c>
      <c r="O90" s="149">
        <f t="shared" ref="M90:Q91" ca="1" si="90">E90/E$89-1</f>
        <v>0</v>
      </c>
      <c r="P90" s="149">
        <f t="shared" ca="1" si="90"/>
        <v>1.9374068554396606E-2</v>
      </c>
      <c r="Q90" s="159">
        <f t="shared" ca="1" si="90"/>
        <v>8.5297402177877402E-3</v>
      </c>
      <c r="R90" s="106">
        <f ca="1">C90/C78-1</f>
        <v>0.18254610148476424</v>
      </c>
      <c r="S90" s="107">
        <f t="shared" ca="1" si="87"/>
        <v>3.3055811214432573E-2</v>
      </c>
      <c r="T90" s="107">
        <f t="shared" ref="T90:T94" ca="1" si="91">E90/E78-1</f>
        <v>0</v>
      </c>
      <c r="U90" s="107">
        <f t="shared" ca="1" si="89"/>
        <v>5.4579093432007397E-2</v>
      </c>
      <c r="V90" s="105">
        <f t="shared" ca="1" si="89"/>
        <v>0.10007064199698124</v>
      </c>
    </row>
    <row r="91" spans="1:22" x14ac:dyDescent="0.25">
      <c r="A91" s="96">
        <v>91</v>
      </c>
      <c r="B91" s="1">
        <f>Valores!A90</f>
        <v>44228</v>
      </c>
      <c r="C91" s="129">
        <f ca="1">Valores!B90</f>
        <v>880.66545454545451</v>
      </c>
      <c r="D91" s="129">
        <f ca="1">Valores!C90</f>
        <v>798.96818181818173</v>
      </c>
      <c r="E91" s="129">
        <f ca="1">Valores!D90</f>
        <v>83.807272727272732</v>
      </c>
      <c r="F91" s="129">
        <f ca="1">Valores!E90</f>
        <v>3.208181818181818</v>
      </c>
      <c r="G91" s="129">
        <f ca="1">Valores!F90</f>
        <v>1766.6490909090912</v>
      </c>
      <c r="H91" s="97">
        <f>'[1]Variação Mensal'!B90</f>
        <v>1.7744541636111721E-2</v>
      </c>
      <c r="I91" s="98">
        <f>'[1]Variação Mensal'!C90</f>
        <v>0</v>
      </c>
      <c r="J91" s="98">
        <f>'[1]Variação Mensal'!D90</f>
        <v>0</v>
      </c>
      <c r="K91" s="98">
        <f>'[1]Variação Mensal'!E90</f>
        <v>3.1871345029239606E-2</v>
      </c>
      <c r="L91" s="160">
        <f>'[1]Variação Mensal'!F90</f>
        <v>8.8246211029869848E-3</v>
      </c>
      <c r="M91" s="149">
        <f t="shared" ca="1" si="90"/>
        <v>3.539596949599999E-2</v>
      </c>
      <c r="N91" s="149">
        <f t="shared" ca="1" si="90"/>
        <v>0</v>
      </c>
      <c r="O91" s="149">
        <f t="shared" ca="1" si="90"/>
        <v>0</v>
      </c>
      <c r="P91" s="149">
        <f t="shared" ca="1" si="90"/>
        <v>5.1862891207153483E-2</v>
      </c>
      <c r="Q91" s="159">
        <f t="shared" ca="1" si="90"/>
        <v>1.7429633046303517E-2</v>
      </c>
      <c r="R91" s="106">
        <f t="shared" ca="1" si="87"/>
        <v>0.19171351597387098</v>
      </c>
      <c r="S91" s="107">
        <f t="shared" ca="1" si="87"/>
        <v>3.3055811214432573E-2</v>
      </c>
      <c r="T91" s="107">
        <f t="shared" ca="1" si="91"/>
        <v>0</v>
      </c>
      <c r="U91" s="107">
        <f t="shared" ca="1" si="89"/>
        <v>0.11079634875668853</v>
      </c>
      <c r="V91" s="105">
        <f t="shared" ca="1" si="89"/>
        <v>0.10478465580972807</v>
      </c>
    </row>
    <row r="92" spans="1:22" x14ac:dyDescent="0.25">
      <c r="A92" s="96">
        <v>92</v>
      </c>
      <c r="B92" s="1">
        <f>Valores!A91</f>
        <v>44256</v>
      </c>
      <c r="C92" s="129">
        <f ca="1">Valores!B91</f>
        <v>919.78909090909099</v>
      </c>
      <c r="D92" s="129">
        <f ca="1">Valores!C91</f>
        <v>798.96818181818173</v>
      </c>
      <c r="E92" s="129">
        <f ca="1">Valores!D91</f>
        <v>83.807272727272732</v>
      </c>
      <c r="F92" s="129">
        <f ca="1">Valores!E91</f>
        <v>3.2436363636363641</v>
      </c>
      <c r="G92" s="129">
        <f ca="1">Valores!F91</f>
        <v>1805.808181818182</v>
      </c>
      <c r="H92" s="97">
        <f>'[1]Variação Mensal'!B91</f>
        <v>4.4425083511229202E-2</v>
      </c>
      <c r="I92" s="98">
        <f>'[1]Variação Mensal'!C91</f>
        <v>0</v>
      </c>
      <c r="J92" s="98">
        <f>'[1]Variação Mensal'!D91</f>
        <v>0</v>
      </c>
      <c r="K92" s="98">
        <f>'[1]Variação Mensal'!E91</f>
        <v>1.1051289317087098E-2</v>
      </c>
      <c r="L92" s="160">
        <f>'[1]Variação Mensal'!F91</f>
        <v>2.2165743672921456E-2</v>
      </c>
      <c r="M92" s="149">
        <f t="shared" ref="M92:M98" ca="1" si="92">C92/C$89-1</f>
        <v>8.1393521908049937E-2</v>
      </c>
      <c r="N92" s="149">
        <f t="shared" ref="N92:N98" ca="1" si="93">D92/D$89-1</f>
        <v>0</v>
      </c>
      <c r="O92" s="149">
        <f t="shared" ref="O92:O97" ca="1" si="94">E92/E$89-1</f>
        <v>0</v>
      </c>
      <c r="P92" s="149">
        <f t="shared" ref="P92:P98" ca="1" si="95">F92/F$89-1</f>
        <v>6.3487332339791536E-2</v>
      </c>
      <c r="Q92" s="159">
        <f t="shared" ref="Q92:Q98" ca="1" si="96">G92/G$89-1</f>
        <v>3.9981717497642677E-2</v>
      </c>
      <c r="R92" s="106">
        <f t="shared" ref="R92:R98" ca="1" si="97">C92/C80-1</f>
        <v>0.24383686264867688</v>
      </c>
      <c r="S92" s="107">
        <f t="shared" ref="S92:S98" ca="1" si="98">D92/D80-1</f>
        <v>3.3055811214432573E-2</v>
      </c>
      <c r="T92" s="107">
        <f t="shared" ca="1" si="91"/>
        <v>0</v>
      </c>
      <c r="U92" s="107">
        <f t="shared" ref="U92:U98" ca="1" si="99">F92/F80-1</f>
        <v>0.15618924173687621</v>
      </c>
      <c r="V92" s="105">
        <f t="shared" ref="V92:V98" ca="1" si="100">G92/G80-1</f>
        <v>0.12898805416717374</v>
      </c>
    </row>
    <row r="93" spans="1:22" x14ac:dyDescent="0.25">
      <c r="A93" s="96">
        <v>93</v>
      </c>
      <c r="B93" s="1">
        <f>Valores!A92</f>
        <v>44287</v>
      </c>
      <c r="C93" s="129">
        <f ca="1">Valores!B92</f>
        <v>948.25272727272738</v>
      </c>
      <c r="D93" s="129">
        <f ca="1">Valores!C92</f>
        <v>798.96818181818173</v>
      </c>
      <c r="E93" s="129">
        <f ca="1">Valores!D92</f>
        <v>83.807272727272732</v>
      </c>
      <c r="F93" s="129">
        <f ca="1">Valores!E92</f>
        <v>3.2672727272727271</v>
      </c>
      <c r="G93" s="129">
        <f ca="1">Valores!F92</f>
        <v>1834.2954545454545</v>
      </c>
      <c r="H93" s="97">
        <f>'[1]Variação Mensal'!B92</f>
        <v>3.0945829478694842E-2</v>
      </c>
      <c r="I93" s="98">
        <f>'[1]Variação Mensal'!C92</f>
        <v>0</v>
      </c>
      <c r="J93" s="98">
        <f>'[1]Variação Mensal'!D92</f>
        <v>0</v>
      </c>
      <c r="K93" s="98">
        <f>'[1]Variação Mensal'!E92</f>
        <v>7.286995515694894E-3</v>
      </c>
      <c r="L93" s="160">
        <f>'[1]Variação Mensal'!F92</f>
        <v>1.5775359207083728E-2</v>
      </c>
      <c r="M93" s="149">
        <f t="shared" ca="1" si="92"/>
        <v>0.11485814143638162</v>
      </c>
      <c r="N93" s="149">
        <f t="shared" ca="1" si="93"/>
        <v>0</v>
      </c>
      <c r="O93" s="149">
        <f t="shared" ca="1" si="94"/>
        <v>0</v>
      </c>
      <c r="P93" s="149">
        <f t="shared" ca="1" si="95"/>
        <v>7.1236959761549867E-2</v>
      </c>
      <c r="Q93" s="159">
        <f t="shared" ca="1" si="96"/>
        <v>5.638780265996779E-2</v>
      </c>
      <c r="R93" s="106">
        <f t="shared" ca="1" si="97"/>
        <v>0.28011104102185236</v>
      </c>
      <c r="S93" s="107">
        <f t="shared" ca="1" si="98"/>
        <v>3.3055811214432573E-2</v>
      </c>
      <c r="T93" s="107">
        <f t="shared" ca="1" si="91"/>
        <v>0</v>
      </c>
      <c r="U93" s="107">
        <f t="shared" ca="1" si="99"/>
        <v>0.16461438755670765</v>
      </c>
      <c r="V93" s="105">
        <f t="shared" ca="1" si="100"/>
        <v>0.14588059977817536</v>
      </c>
    </row>
    <row r="94" spans="1:22" x14ac:dyDescent="0.25">
      <c r="A94" s="96">
        <v>94</v>
      </c>
      <c r="B94" s="1">
        <f>Valores!A93</f>
        <v>44317</v>
      </c>
      <c r="C94" s="129">
        <f ca="1">Valores!B93</f>
        <v>969.66818181818189</v>
      </c>
      <c r="D94" s="129">
        <f ca="1">Valores!C93</f>
        <v>854.32636363636368</v>
      </c>
      <c r="E94" s="129">
        <f ca="1">Valores!D93</f>
        <v>83.807272727272732</v>
      </c>
      <c r="F94" s="129">
        <f ca="1">Valores!E93</f>
        <v>3.2818181818181813</v>
      </c>
      <c r="G94" s="129">
        <f ca="1">Valores!F93</f>
        <v>1911.0836363636363</v>
      </c>
      <c r="H94" s="97">
        <f>'[1]Variação Mensal'!B93</f>
        <v>2.2584121225833531E-2</v>
      </c>
      <c r="I94" s="98">
        <f>'[1]Variação Mensal'!C93</f>
        <v>6.9287091874178808E-2</v>
      </c>
      <c r="J94" s="98">
        <f>'[1]Variação Mensal'!D93</f>
        <v>0</v>
      </c>
      <c r="K94" s="98">
        <f>'[1]Variação Mensal'!E93</f>
        <v>4.4518642181412549E-3</v>
      </c>
      <c r="L94" s="160">
        <f>'[1]Variação Mensal'!F93</f>
        <v>4.18624936500267E-2</v>
      </c>
      <c r="M94" s="149">
        <f t="shared" ca="1" si="92"/>
        <v>0.14003623285218825</v>
      </c>
      <c r="N94" s="149">
        <f t="shared" ca="1" si="93"/>
        <v>6.9287091874178808E-2</v>
      </c>
      <c r="O94" s="149">
        <f t="shared" ca="1" si="94"/>
        <v>0</v>
      </c>
      <c r="P94" s="149">
        <f t="shared" ca="1" si="95"/>
        <v>7.6005961251862875E-2</v>
      </c>
      <c r="Q94" s="159">
        <f t="shared" ca="1" si="96"/>
        <v>0.10061083034078622</v>
      </c>
      <c r="R94" s="106">
        <f t="shared" ca="1" si="97"/>
        <v>0.30792170384748863</v>
      </c>
      <c r="S94" s="107">
        <f t="shared" ca="1" si="98"/>
        <v>6.9287091874178808E-2</v>
      </c>
      <c r="T94" s="107">
        <f t="shared" ca="1" si="91"/>
        <v>0</v>
      </c>
      <c r="U94" s="107">
        <f t="shared" ca="1" si="99"/>
        <v>0.16979909267660376</v>
      </c>
      <c r="V94" s="105">
        <f t="shared" ca="1" si="100"/>
        <v>0.17463336570450894</v>
      </c>
    </row>
    <row r="95" spans="1:22" x14ac:dyDescent="0.25">
      <c r="A95" s="96">
        <v>95</v>
      </c>
      <c r="B95" s="1">
        <f>Valores!A94</f>
        <v>44348</v>
      </c>
      <c r="C95" s="129">
        <f ca="1">Valores!B94</f>
        <v>996.85818181818172</v>
      </c>
      <c r="D95" s="129">
        <f ca="1">Valores!C94</f>
        <v>854.32636363636368</v>
      </c>
      <c r="E95" s="129">
        <f ca="1">Valores!D94</f>
        <v>84.237272727272725</v>
      </c>
      <c r="F95" s="129">
        <f ca="1">Valores!E94</f>
        <v>3.3</v>
      </c>
      <c r="G95" s="129">
        <f ca="1">Valores!F94</f>
        <v>1938.7309090909091</v>
      </c>
      <c r="H95" s="97">
        <f>'[1]Variação Mensal'!B94</f>
        <v>2.8040519952935883E-2</v>
      </c>
      <c r="I95" s="98">
        <f>'[1]Variação Mensal'!C94</f>
        <v>0</v>
      </c>
      <c r="J95" s="98">
        <f>'[1]Variação Mensal'!D94</f>
        <v>5.1308196294528319E-3</v>
      </c>
      <c r="K95" s="98">
        <f>'[1]Variação Mensal'!E94</f>
        <v>5.5401662049863187E-3</v>
      </c>
      <c r="L95" s="160">
        <f>'[1]Variação Mensal'!F94</f>
        <v>1.4466804173928871E-2</v>
      </c>
      <c r="M95" s="149">
        <f t="shared" ca="1" si="92"/>
        <v>0.1720034415865499</v>
      </c>
      <c r="N95" s="149">
        <f t="shared" ca="1" si="93"/>
        <v>6.9287091874178808E-2</v>
      </c>
      <c r="O95" s="149">
        <f t="shared" ca="1" si="94"/>
        <v>5.1308196294528319E-3</v>
      </c>
      <c r="P95" s="149">
        <f t="shared" ca="1" si="95"/>
        <v>8.1967213114754189E-2</v>
      </c>
      <c r="Q95" s="159">
        <f t="shared" ca="1" si="96"/>
        <v>0.11653315169503164</v>
      </c>
      <c r="R95" s="106">
        <f t="shared" ca="1" si="97"/>
        <v>0.34355035936845257</v>
      </c>
      <c r="S95" s="107">
        <f t="shared" ca="1" si="98"/>
        <v>6.9287091874178808E-2</v>
      </c>
      <c r="T95" s="107">
        <f t="shared" ref="T95:T100" ca="1" si="101">E95/E83-1</f>
        <v>5.1308196294528319E-3</v>
      </c>
      <c r="U95" s="107">
        <f t="shared" ca="1" si="99"/>
        <v>0.17627997407647422</v>
      </c>
      <c r="V95" s="105">
        <f t="shared" ca="1" si="100"/>
        <v>0.19120389790944836</v>
      </c>
    </row>
    <row r="96" spans="1:22" x14ac:dyDescent="0.25">
      <c r="A96" s="96">
        <v>96</v>
      </c>
      <c r="B96" s="1">
        <f>Valores!A95</f>
        <v>44378</v>
      </c>
      <c r="C96" s="129">
        <f ca="1">Valores!B95</f>
        <v>1026.2500000000002</v>
      </c>
      <c r="D96" s="129">
        <f ca="1">Valores!C95</f>
        <v>850.81090909090892</v>
      </c>
      <c r="E96" s="129">
        <f ca="1">Valores!D95</f>
        <v>84.237272727272725</v>
      </c>
      <c r="F96" s="129">
        <f ca="1">Valores!E95</f>
        <v>3.3681818181818177</v>
      </c>
      <c r="G96" s="129">
        <f ca="1">Valores!F95</f>
        <v>1964.6681818181821</v>
      </c>
      <c r="H96" s="97">
        <f>'[1]Variação Mensal'!B95</f>
        <v>2.9484452972247777E-2</v>
      </c>
      <c r="I96" s="98">
        <f>'[1]Variação Mensal'!C95</f>
        <v>-4.1148847736496297E-3</v>
      </c>
      <c r="J96" s="98">
        <f>'[1]Variação Mensal'!D95</f>
        <v>0</v>
      </c>
      <c r="K96" s="98">
        <f>'[1]Variação Mensal'!E95</f>
        <v>2.0661157024793209E-2</v>
      </c>
      <c r="L96" s="160">
        <f>'[1]Variação Mensal'!F95</f>
        <v>1.3378480017856242E-2</v>
      </c>
      <c r="M96" s="149">
        <f t="shared" ca="1" si="92"/>
        <v>0.20655932194332105</v>
      </c>
      <c r="N96" s="149">
        <f t="shared" ca="1" si="93"/>
        <v>6.4887098701165602E-2</v>
      </c>
      <c r="O96" s="149">
        <f t="shared" ca="1" si="94"/>
        <v>5.1308196294528319E-3</v>
      </c>
      <c r="P96" s="149">
        <f t="shared" ca="1" si="95"/>
        <v>0.10432190760059612</v>
      </c>
      <c r="Q96" s="159">
        <f t="shared" ca="1" si="96"/>
        <v>0.13147066815425767</v>
      </c>
      <c r="R96" s="106">
        <f ca="1">C96/C84-1</f>
        <v>0.36924118172897669</v>
      </c>
      <c r="S96" s="107">
        <f ca="1">D96/D84-1</f>
        <v>6.4887098701165602E-2</v>
      </c>
      <c r="T96" s="107">
        <f ca="1">E96/E84-1</f>
        <v>5.1308196294528319E-3</v>
      </c>
      <c r="U96" s="107">
        <f t="shared" ca="1" si="99"/>
        <v>0.1661945231350328</v>
      </c>
      <c r="V96" s="105">
        <f t="shared" ca="1" si="100"/>
        <v>0.20150966012354599</v>
      </c>
    </row>
    <row r="97" spans="1:22" x14ac:dyDescent="0.25">
      <c r="A97" s="96">
        <v>97</v>
      </c>
      <c r="B97" s="1">
        <f>Valores!A96</f>
        <v>44409</v>
      </c>
      <c r="C97" s="129">
        <f ca="1">Valores!B96</f>
        <v>1051.18</v>
      </c>
      <c r="D97" s="129">
        <f ca="1">Valores!C96</f>
        <v>850.84727272727275</v>
      </c>
      <c r="E97" s="129">
        <f ca="1">Valores!D96</f>
        <v>84.237272727272725</v>
      </c>
      <c r="F97" s="129">
        <f ca="1">Valores!E96</f>
        <v>3.4454545454545453</v>
      </c>
      <c r="G97" s="129">
        <f ca="1">Valores!F96</f>
        <v>1989.7099999999998</v>
      </c>
      <c r="H97" s="97">
        <f>'[1]Variação Mensal'!B96</f>
        <v>2.4292326431181399E-2</v>
      </c>
      <c r="I97" s="98">
        <f>'[1]Variação Mensal'!C96</f>
        <v>4.2739974270844527E-5</v>
      </c>
      <c r="J97" s="98">
        <f>'[1]Variação Mensal'!D96</f>
        <v>0</v>
      </c>
      <c r="K97" s="98">
        <f>'[1]Variação Mensal'!E96</f>
        <v>2.2941970310391469E-2</v>
      </c>
      <c r="L97" s="160">
        <f>'[1]Variação Mensal'!F96</f>
        <v>1.2746080184717457E-2</v>
      </c>
      <c r="M97" s="149">
        <f t="shared" ca="1" si="92"/>
        <v>0.23586945485055311</v>
      </c>
      <c r="N97" s="149">
        <f ca="1">D97/D$89-1</f>
        <v>6.4932611948365304E-2</v>
      </c>
      <c r="O97" s="149">
        <f t="shared" ca="1" si="94"/>
        <v>5.1308196294528319E-3</v>
      </c>
      <c r="P97" s="149">
        <f t="shared" ca="1" si="95"/>
        <v>0.12965722801788382</v>
      </c>
      <c r="Q97" s="159">
        <f t="shared" ca="1" si="96"/>
        <v>0.14589248401720778</v>
      </c>
      <c r="R97" s="106">
        <f t="shared" ca="1" si="97"/>
        <v>0.36645946584731748</v>
      </c>
      <c r="S97" s="107">
        <f t="shared" ca="1" si="98"/>
        <v>6.4932611948365304E-2</v>
      </c>
      <c r="T97" s="107">
        <f t="shared" ca="1" si="101"/>
        <v>5.1308196294528319E-3</v>
      </c>
      <c r="U97" s="107">
        <f ca="1">F97/F85-1</f>
        <v>0.19294932326093805</v>
      </c>
      <c r="V97" s="105">
        <f t="shared" ca="1" si="100"/>
        <v>0.20228792098570114</v>
      </c>
    </row>
    <row r="98" spans="1:22" x14ac:dyDescent="0.25">
      <c r="A98" s="96">
        <v>98</v>
      </c>
      <c r="B98" s="1">
        <f>Valores!A97</f>
        <v>44440</v>
      </c>
      <c r="C98" s="129">
        <f ca="1">Valores!B97</f>
        <v>1075.6281818181817</v>
      </c>
      <c r="D98" s="129">
        <f ca="1">Valores!C97</f>
        <v>850.81090909090892</v>
      </c>
      <c r="E98" s="129">
        <f ca="1">Valores!D97</f>
        <v>84.237272727272725</v>
      </c>
      <c r="F98" s="129">
        <f ca="1">Valores!E97</f>
        <v>3.4454545454545453</v>
      </c>
      <c r="G98" s="129">
        <f ca="1">Valores!F97</f>
        <v>2014.1218181818183</v>
      </c>
      <c r="H98" s="97">
        <f>'[1]Variação Mensal'!B97</f>
        <v>2.3257845295935553E-2</v>
      </c>
      <c r="I98" s="98">
        <f>'[1]Variação Mensal'!C97</f>
        <v>-4.2738147643439639E-5</v>
      </c>
      <c r="J98" s="98">
        <f>'[1]Variação Mensal'!D97</f>
        <v>0</v>
      </c>
      <c r="K98" s="98">
        <f>'[1]Variação Mensal'!E97</f>
        <v>0</v>
      </c>
      <c r="L98" s="160">
        <f>'[1]Variação Mensal'!F97</f>
        <v>1.2269033267068297E-2</v>
      </c>
      <c r="M98" s="149">
        <f t="shared" ca="1" si="92"/>
        <v>0.26461311543743959</v>
      </c>
      <c r="N98" s="149">
        <f t="shared" ca="1" si="93"/>
        <v>6.4887098701165602E-2</v>
      </c>
      <c r="O98" s="149">
        <f ca="1">E98/E$89-1</f>
        <v>5.1308196294528319E-3</v>
      </c>
      <c r="P98" s="149">
        <f t="shared" ca="1" si="95"/>
        <v>0.12965722801788382</v>
      </c>
      <c r="Q98" s="159">
        <f t="shared" ca="1" si="96"/>
        <v>0.1599514770240984</v>
      </c>
      <c r="R98" s="106">
        <f t="shared" ca="1" si="97"/>
        <v>0.34092843454027633</v>
      </c>
      <c r="S98" s="107">
        <f t="shared" ca="1" si="98"/>
        <v>6.4887098701165602E-2</v>
      </c>
      <c r="T98" s="107">
        <f t="shared" ca="1" si="101"/>
        <v>5.1308196294528319E-3</v>
      </c>
      <c r="U98" s="107">
        <f t="shared" ca="1" si="99"/>
        <v>0.22812702527543727</v>
      </c>
      <c r="V98" s="105">
        <f t="shared" ca="1" si="100"/>
        <v>0.19338908681146227</v>
      </c>
    </row>
    <row r="99" spans="1:22" x14ac:dyDescent="0.25">
      <c r="A99" s="96">
        <v>99</v>
      </c>
      <c r="B99" s="1">
        <f>Valores!A98</f>
        <v>44470</v>
      </c>
      <c r="C99" s="129">
        <f ca="1">Valores!B98</f>
        <v>1080.0436363636363</v>
      </c>
      <c r="D99" s="129">
        <f ca="1">Valores!C98</f>
        <v>850.81090909090892</v>
      </c>
      <c r="E99" s="129">
        <f ca="1">Valores!D98</f>
        <v>84.237272727272725</v>
      </c>
      <c r="F99" s="129">
        <f ca="1">Valores!E98</f>
        <v>3.5263636363636364</v>
      </c>
      <c r="G99" s="129">
        <f ca="1">Valores!F98</f>
        <v>2018.6181818181822</v>
      </c>
      <c r="H99" s="97">
        <f>'[1]Variação Mensal'!B98</f>
        <v>4.1050007986875858E-3</v>
      </c>
      <c r="I99" s="98">
        <f>'[1]Variação Mensal'!C98</f>
        <v>0</v>
      </c>
      <c r="J99" s="98">
        <f>'[1]Variação Mensal'!D98</f>
        <v>0</v>
      </c>
      <c r="K99" s="98">
        <f>'[1]Variação Mensal'!E98</f>
        <v>2.3482849604221645E-2</v>
      </c>
      <c r="L99" s="160">
        <f>'[1]Variação Mensal'!F98</f>
        <v>2.232418911197076E-3</v>
      </c>
      <c r="M99" s="149">
        <f t="shared" ref="M99:M101" ca="1" si="102">C99/C$89-1</f>
        <v>0.269804353286341</v>
      </c>
      <c r="N99" s="149">
        <f t="shared" ref="N99:N101" ca="1" si="103">D99/D$89-1</f>
        <v>6.4887098701165602E-2</v>
      </c>
      <c r="O99" s="149">
        <f t="shared" ref="O99:O101" ca="1" si="104">E99/E$89-1</f>
        <v>5.1308196294528319E-3</v>
      </c>
      <c r="P99" s="149">
        <f t="shared" ref="P99:P101" ca="1" si="105">F99/F$89-1</f>
        <v>0.1561847988077496</v>
      </c>
      <c r="Q99" s="159">
        <f t="shared" ref="Q99:Q101" ca="1" si="106">G99/G$89-1</f>
        <v>0.16254097463747819</v>
      </c>
      <c r="R99" s="106">
        <f t="shared" ref="R99:R101" ca="1" si="107">C99/C87-1</f>
        <v>0.32142026918957289</v>
      </c>
      <c r="S99" s="107">
        <f t="shared" ref="S99:S101" ca="1" si="108">D99/D87-1</f>
        <v>6.4887098701165602E-2</v>
      </c>
      <c r="T99" s="107">
        <f t="shared" ca="1" si="101"/>
        <v>5.1308196294528319E-3</v>
      </c>
      <c r="U99" s="107">
        <f t="shared" ref="U99:U101" ca="1" si="109">F99/F87-1</f>
        <v>0.19611470860314517</v>
      </c>
      <c r="V99" s="105">
        <f t="shared" ref="V99:V101" ca="1" si="110">G99/G87-1</f>
        <v>0.18528957250722633</v>
      </c>
    </row>
    <row r="100" spans="1:22" x14ac:dyDescent="0.25">
      <c r="A100" s="96">
        <v>100</v>
      </c>
      <c r="B100" s="1">
        <f>Valores!A99</f>
        <v>44501</v>
      </c>
      <c r="C100" s="129">
        <f ca="1">Valores!B99</f>
        <v>1100.2463636363634</v>
      </c>
      <c r="D100" s="129">
        <f ca="1">Valores!C99</f>
        <v>850.81090909090892</v>
      </c>
      <c r="E100" s="129">
        <f ca="1">Valores!D99</f>
        <v>84.237272727272725</v>
      </c>
      <c r="F100" s="129">
        <f ca="1">Valores!E99</f>
        <v>3.5263636363636364</v>
      </c>
      <c r="G100" s="129">
        <f ca="1">Valores!F99</f>
        <v>2038.820909090909</v>
      </c>
      <c r="H100" s="97">
        <f>'[1]Variação Mensal'!B99</f>
        <v>1.8705473179534637E-2</v>
      </c>
      <c r="I100" s="98">
        <f>'[1]Variação Mensal'!C99</f>
        <v>0</v>
      </c>
      <c r="J100" s="98">
        <f>'[1]Variação Mensal'!D99</f>
        <v>0</v>
      </c>
      <c r="K100" s="98">
        <f>'[1]Variação Mensal'!E99</f>
        <v>0</v>
      </c>
      <c r="L100" s="160">
        <f>'[1]Variação Mensal'!F99</f>
        <v>1.0008196425997706E-2</v>
      </c>
      <c r="M100" s="149">
        <f ca="1">C100/C$89-1</f>
        <v>0.29355664455999508</v>
      </c>
      <c r="N100" s="149">
        <f t="shared" ca="1" si="103"/>
        <v>6.4887098701165602E-2</v>
      </c>
      <c r="O100" s="149">
        <f t="shared" ca="1" si="104"/>
        <v>5.1308196294528319E-3</v>
      </c>
      <c r="P100" s="149">
        <f t="shared" ca="1" si="105"/>
        <v>0.1561847988077496</v>
      </c>
      <c r="Q100" s="159">
        <f t="shared" ca="1" si="106"/>
        <v>0.17417591306492097</v>
      </c>
      <c r="R100" s="106">
        <f t="shared" ca="1" si="107"/>
        <v>0.32312857492697078</v>
      </c>
      <c r="S100" s="107">
        <f t="shared" ca="1" si="108"/>
        <v>6.4887098701165602E-2</v>
      </c>
      <c r="T100" s="107">
        <f t="shared" ca="1" si="101"/>
        <v>5.1308196294528319E-3</v>
      </c>
      <c r="U100" s="107">
        <f t="shared" ca="1" si="109"/>
        <v>0.19611470860314517</v>
      </c>
      <c r="V100" s="105">
        <f t="shared" ca="1" si="110"/>
        <v>0.18724351508734771</v>
      </c>
    </row>
    <row r="101" spans="1:22" s="46" customFormat="1" ht="15.75" thickBot="1" x14ac:dyDescent="0.3">
      <c r="A101" s="45">
        <v>101</v>
      </c>
      <c r="B101" s="119">
        <f>Valores!A100</f>
        <v>44531</v>
      </c>
      <c r="C101" s="130">
        <f ca="1">Valores!B100</f>
        <v>1110.8172727272729</v>
      </c>
      <c r="D101" s="130">
        <f ca="1">Valores!C100</f>
        <v>850.81090909090892</v>
      </c>
      <c r="E101" s="130">
        <f ca="1">Valores!D100</f>
        <v>84.928181818181827</v>
      </c>
      <c r="F101" s="130">
        <f ca="1">Valores!E100</f>
        <v>3.6118181818181814</v>
      </c>
      <c r="G101" s="130">
        <f ca="1">Valores!F100</f>
        <v>2050.1681818181814</v>
      </c>
      <c r="H101" s="121">
        <f>'[1]Variação Mensal'!B100</f>
        <v>9.6077655335047307E-3</v>
      </c>
      <c r="I101" s="122">
        <f>'[1]Variação Mensal'!C100</f>
        <v>0</v>
      </c>
      <c r="J101" s="122">
        <f>'[1]Variação Mensal'!D100</f>
        <v>8.2019404064279655E-3</v>
      </c>
      <c r="K101" s="122">
        <f>'[1]Variação Mensal'!E100</f>
        <v>2.4233049755091329E-2</v>
      </c>
      <c r="L101" s="161">
        <f>'[1]Variação Mensal'!F100</f>
        <v>5.5656054323731663E-3</v>
      </c>
      <c r="M101" s="156">
        <f t="shared" ca="1" si="102"/>
        <v>0.30598483350523487</v>
      </c>
      <c r="N101" s="156">
        <f t="shared" ca="1" si="103"/>
        <v>6.4887098701165602E-2</v>
      </c>
      <c r="O101" s="156">
        <f t="shared" ca="1" si="104"/>
        <v>1.3374842712717605E-2</v>
      </c>
      <c r="P101" s="156">
        <f t="shared" ca="1" si="105"/>
        <v>0.18420268256333827</v>
      </c>
      <c r="Q101" s="165">
        <f t="shared" ca="1" si="106"/>
        <v>0.18071091290523689</v>
      </c>
      <c r="R101" s="124">
        <f t="shared" ca="1" si="107"/>
        <v>0.30598483350523487</v>
      </c>
      <c r="S101" s="125">
        <f t="shared" ca="1" si="108"/>
        <v>6.4887098701165602E-2</v>
      </c>
      <c r="T101" s="125">
        <f t="shared" ref="T101" ca="1" si="111">E101/E89-1</f>
        <v>1.3374842712717605E-2</v>
      </c>
      <c r="U101" s="125">
        <f t="shared" ca="1" si="109"/>
        <v>0.18420268256333827</v>
      </c>
      <c r="V101" s="126">
        <f t="shared" ca="1" si="110"/>
        <v>0.18071091290523689</v>
      </c>
    </row>
    <row r="102" spans="1:22" x14ac:dyDescent="0.25">
      <c r="A102" s="96">
        <v>102</v>
      </c>
      <c r="B102" s="1">
        <f>Valores!A101</f>
        <v>44562</v>
      </c>
      <c r="C102" s="129">
        <f ca="1">Valores!B101</f>
        <v>1117.8000000000002</v>
      </c>
      <c r="D102" s="129">
        <f ca="1">Valores!C101</f>
        <v>850.81090909090892</v>
      </c>
      <c r="E102" s="129">
        <f ca="1">Valores!D101</f>
        <v>85.513636363636351</v>
      </c>
      <c r="F102" s="129">
        <f ca="1">Valores!E101</f>
        <v>3.7018181818181817</v>
      </c>
      <c r="G102" s="129">
        <f ca="1">Valores!F101</f>
        <v>2057.8263636363636</v>
      </c>
      <c r="H102" s="97">
        <f>'[1]Variação Mensal'!B101</f>
        <v>6.2861169376520198E-3</v>
      </c>
      <c r="I102" s="98">
        <f>'[1]Variação Mensal'!C101</f>
        <v>0</v>
      </c>
      <c r="J102" s="98">
        <f>'[1]Variação Mensal'!D101</f>
        <v>6.8935250104362744E-3</v>
      </c>
      <c r="K102" s="98">
        <f>'[1]Variação Mensal'!E101</f>
        <v>2.4918197835388955E-2</v>
      </c>
      <c r="L102" s="160">
        <f>'[1]Variação Mensal'!F101</f>
        <v>3.7353919966656157E-3</v>
      </c>
      <c r="M102" s="149">
        <f ca="1">C102/C$101-1</f>
        <v>6.2861169376520198E-3</v>
      </c>
      <c r="N102" s="149">
        <f t="shared" ref="M102:Q105" ca="1" si="112">D102/D$101-1</f>
        <v>0</v>
      </c>
      <c r="O102" s="149">
        <f t="shared" ca="1" si="112"/>
        <v>6.8935250104362744E-3</v>
      </c>
      <c r="P102" s="149">
        <f t="shared" ca="1" si="112"/>
        <v>2.4918197835388955E-2</v>
      </c>
      <c r="Q102" s="159">
        <f ca="1">G102/G$101-1</f>
        <v>3.7353919966656157E-3</v>
      </c>
      <c r="R102" s="106">
        <f ca="1">C102/C90-1</f>
        <v>0.29179002397456744</v>
      </c>
      <c r="S102" s="107">
        <f ca="1">D102/D90-1</f>
        <v>6.4887098701165602E-2</v>
      </c>
      <c r="T102" s="107">
        <f ca="1">E102/E90-1</f>
        <v>2.036056753590465E-2</v>
      </c>
      <c r="U102" s="107">
        <f ca="1">F102/F90-1</f>
        <v>0.19064327485380095</v>
      </c>
      <c r="V102" s="105">
        <f ca="1">G102/G90-1</f>
        <v>0.17509804990357236</v>
      </c>
    </row>
    <row r="103" spans="1:22" x14ac:dyDescent="0.25">
      <c r="A103" s="96">
        <v>103</v>
      </c>
      <c r="B103" s="1">
        <f>Valores!A102</f>
        <v>44593</v>
      </c>
      <c r="C103" s="129">
        <f ca="1">Valores!B102</f>
        <v>1134.8781818181817</v>
      </c>
      <c r="D103" s="129">
        <f ca="1">Valores!C102</f>
        <v>850.81090909090892</v>
      </c>
      <c r="E103" s="129">
        <f ca="1">Valores!D102</f>
        <v>85.513636363636351</v>
      </c>
      <c r="F103" s="129">
        <f ca="1">Valores!E102</f>
        <v>3.7018181818181817</v>
      </c>
      <c r="G103" s="129">
        <f ca="1">Valores!F102</f>
        <v>2074.9045454545453</v>
      </c>
      <c r="H103" s="97">
        <f>'[1]Variação Mensal'!B102</f>
        <v>1.5278387742155619E-2</v>
      </c>
      <c r="I103" s="98">
        <f>'[1]Variação Mensal'!C102</f>
        <v>0</v>
      </c>
      <c r="J103" s="98">
        <f>'[1]Variação Mensal'!D102</f>
        <v>0</v>
      </c>
      <c r="K103" s="98">
        <f>'[1]Variação Mensal'!E102</f>
        <v>0</v>
      </c>
      <c r="L103" s="160">
        <f>'[1]Variação Mensal'!F102</f>
        <v>8.299136467472934E-3</v>
      </c>
      <c r="M103" s="149">
        <f ca="1">C103/C$101-1</f>
        <v>2.1660546411773618E-2</v>
      </c>
      <c r="N103" s="149">
        <f t="shared" ca="1" si="112"/>
        <v>0</v>
      </c>
      <c r="O103" s="149">
        <f t="shared" ca="1" si="112"/>
        <v>6.8935250104362744E-3</v>
      </c>
      <c r="P103" s="149">
        <f ca="1">F103/F$101-1</f>
        <v>2.4918197835388955E-2</v>
      </c>
      <c r="Q103" s="159">
        <f t="shared" ca="1" si="112"/>
        <v>1.2065528992078356E-2</v>
      </c>
      <c r="R103" s="106">
        <f t="shared" ref="R103:T105" ca="1" si="113">C103/C91-1</f>
        <v>0.28865981509849981</v>
      </c>
      <c r="S103" s="107">
        <f t="shared" ca="1" si="113"/>
        <v>6.4887098701165602E-2</v>
      </c>
      <c r="T103" s="107">
        <f t="shared" ca="1" si="113"/>
        <v>2.036056753590465E-2</v>
      </c>
      <c r="U103" s="107">
        <f t="shared" ref="U103:U104" ca="1" si="114">F103/F91-1</f>
        <v>0.15386795126098041</v>
      </c>
      <c r="V103" s="105">
        <f t="shared" ref="V103:V108" ca="1" si="115">G103/G91-1</f>
        <v>0.17448595543489076</v>
      </c>
    </row>
    <row r="104" spans="1:22" x14ac:dyDescent="0.25">
      <c r="A104" s="96">
        <v>104</v>
      </c>
      <c r="B104" s="1">
        <f>Valores!A103</f>
        <v>44621</v>
      </c>
      <c r="C104" s="129">
        <f ca="1">Valores!B103</f>
        <v>1152.4436363636364</v>
      </c>
      <c r="D104" s="129">
        <f ca="1">Valores!C103</f>
        <v>850.81090909090892</v>
      </c>
      <c r="E104" s="129">
        <f ca="1">Valores!D103</f>
        <v>85.788181818181798</v>
      </c>
      <c r="F104" s="129">
        <f ca="1">Valores!E103</f>
        <v>3.8272727272727267</v>
      </c>
      <c r="G104" s="129">
        <f ca="1">Valores!F103</f>
        <v>2092.5972727272729</v>
      </c>
      <c r="H104" s="97">
        <f>'[1]Variação Mensal'!B103</f>
        <v>1.5477832622804666E-2</v>
      </c>
      <c r="I104" s="98">
        <f>'[1]Variação Mensal'!C103</f>
        <v>0</v>
      </c>
      <c r="J104" s="98">
        <f>'[1]Variação Mensal'!D103</f>
        <v>3.2105458991122937E-3</v>
      </c>
      <c r="K104" s="98">
        <f>'[1]Variação Mensal'!E103</f>
        <v>3.3889980353634552E-2</v>
      </c>
      <c r="L104" s="160">
        <f>'[1]Variação Mensal'!F103</f>
        <v>8.5270078141601591E-3</v>
      </c>
      <c r="M104" s="149">
        <f t="shared" ca="1" si="112"/>
        <v>3.7473637346458144E-2</v>
      </c>
      <c r="N104" s="149">
        <f t="shared" ca="1" si="112"/>
        <v>0</v>
      </c>
      <c r="O104" s="149">
        <f ca="1">E104/E$101-1</f>
        <v>1.0126202888001368E-2</v>
      </c>
      <c r="P104" s="149">
        <f t="shared" ca="1" si="112"/>
        <v>5.9652655424112799E-2</v>
      </c>
      <c r="Q104" s="159">
        <f t="shared" ca="1" si="112"/>
        <v>2.0695419666236115E-2</v>
      </c>
      <c r="R104" s="106">
        <f t="shared" ca="1" si="113"/>
        <v>0.25294336250998239</v>
      </c>
      <c r="S104" s="107">
        <f t="shared" ca="1" si="113"/>
        <v>6.4887098701165602E-2</v>
      </c>
      <c r="T104" s="107">
        <f t="shared" ca="1" si="113"/>
        <v>2.3636481971622825E-2</v>
      </c>
      <c r="U104" s="107">
        <f t="shared" ca="1" si="114"/>
        <v>0.17993273542600874</v>
      </c>
      <c r="V104" s="105">
        <f t="shared" ca="1" si="115"/>
        <v>0.15881481421816157</v>
      </c>
    </row>
    <row r="105" spans="1:22" x14ac:dyDescent="0.25">
      <c r="A105" s="96">
        <v>105</v>
      </c>
      <c r="B105" s="1">
        <f>Valores!A104</f>
        <v>44652</v>
      </c>
      <c r="C105" s="129">
        <f ca="1">Valores!B104</f>
        <v>1164.9354545454544</v>
      </c>
      <c r="D105" s="129">
        <f ca="1">Valores!C104</f>
        <v>850.81090909090892</v>
      </c>
      <c r="E105" s="129">
        <f ca="1">Valores!D104</f>
        <v>85.515454545454531</v>
      </c>
      <c r="F105" s="129">
        <f ca="1">Valores!E104</f>
        <v>3.8272727272727267</v>
      </c>
      <c r="G105" s="129">
        <f ca="1">Valores!F104</f>
        <v>2105.0890909090913</v>
      </c>
      <c r="H105" s="97">
        <f>'[1]Variação Mensal'!B104</f>
        <v>1.0839417900934345E-2</v>
      </c>
      <c r="I105" s="98">
        <f>'[1]Variação Mensal'!C104</f>
        <v>0</v>
      </c>
      <c r="J105" s="98">
        <f>'[1]Variação Mensal'!D104</f>
        <v>-3.1790774317291826E-3</v>
      </c>
      <c r="K105" s="98">
        <f>'[1]Variação Mensal'!E104</f>
        <v>0</v>
      </c>
      <c r="L105" s="160">
        <f>'[1]Variação Mensal'!F104</f>
        <v>5.9695280810234674E-3</v>
      </c>
      <c r="M105" s="149">
        <f ca="1">C105/C$101-1</f>
        <v>4.8719247662858844E-2</v>
      </c>
      <c r="N105" s="149">
        <f t="shared" ca="1" si="112"/>
        <v>0</v>
      </c>
      <c r="O105" s="149">
        <f t="shared" ca="1" si="112"/>
        <v>6.914933473201712E-3</v>
      </c>
      <c r="P105" s="149">
        <f t="shared" ca="1" si="112"/>
        <v>5.9652655424112799E-2</v>
      </c>
      <c r="Q105" s="159">
        <f t="shared" ca="1" si="112"/>
        <v>2.6788489636105695E-2</v>
      </c>
      <c r="R105" s="106">
        <f t="shared" ca="1" si="113"/>
        <v>0.22850735994815308</v>
      </c>
      <c r="S105" s="107">
        <f t="shared" ca="1" si="113"/>
        <v>6.4887098701165602E-2</v>
      </c>
      <c r="T105" s="107">
        <f t="shared" ca="1" si="113"/>
        <v>2.0382262333492163E-2</v>
      </c>
      <c r="U105" s="107">
        <f t="shared" ref="U105" ca="1" si="116">F105/F93-1</f>
        <v>0.17139677239844175</v>
      </c>
      <c r="V105" s="105">
        <f t="shared" ca="1" si="115"/>
        <v>0.14762814555997505</v>
      </c>
    </row>
    <row r="106" spans="1:22" x14ac:dyDescent="0.25">
      <c r="A106" s="96">
        <v>106</v>
      </c>
      <c r="B106" s="1">
        <f>Valores!A105</f>
        <v>44682</v>
      </c>
      <c r="C106" s="129">
        <f ca="1">Valores!B105</f>
        <v>1175.7472727272727</v>
      </c>
      <c r="D106" s="129">
        <f ca="1">Valores!C105</f>
        <v>953.57</v>
      </c>
      <c r="E106" s="129">
        <f ca="1">Valores!D105</f>
        <v>86.36181818181818</v>
      </c>
      <c r="F106" s="129">
        <f ca="1">Valores!E105</f>
        <v>3.8390909090909089</v>
      </c>
      <c r="G106" s="129">
        <f ca="1">Valores!F105</f>
        <v>2219.5181818181818</v>
      </c>
      <c r="H106" s="97">
        <f>'[1]Variação Mensal'!B105</f>
        <v>9.2810448335414186E-3</v>
      </c>
      <c r="I106" s="98">
        <f>'[1]Variação Mensal'!C105</f>
        <v>0.1207778247917497</v>
      </c>
      <c r="J106" s="98">
        <f>'[1]Variação Mensal'!D105</f>
        <v>9.8972009312512377E-3</v>
      </c>
      <c r="K106" s="98">
        <f>'[1]Variação Mensal'!E105</f>
        <v>3.0878859857483842E-3</v>
      </c>
      <c r="L106" s="160">
        <f>'[1]Variação Mensal'!F105</f>
        <v>5.4358312625939265E-2</v>
      </c>
      <c r="M106" s="149">
        <f ca="1">C106/C$101-1</f>
        <v>5.8452458018215747E-2</v>
      </c>
      <c r="N106" s="149">
        <f ca="1">D106/D$101-1</f>
        <v>0.1207778247917497</v>
      </c>
      <c r="O106" s="149">
        <f t="shared" ref="O106:O113" ca="1" si="117">E106/E$101-1</f>
        <v>1.6880572890463519E-2</v>
      </c>
      <c r="P106" s="149">
        <f t="shared" ref="P106:P113" ca="1" si="118">F106/F$101-1</f>
        <v>6.292474200855791E-2</v>
      </c>
      <c r="Q106" s="159">
        <f t="shared" ref="Q106:Q113" ca="1" si="119">G106/G$101-1</f>
        <v>8.2602979356460882E-2</v>
      </c>
      <c r="R106" s="106">
        <f ca="1">C106/C94-1</f>
        <v>0.21252537184697662</v>
      </c>
      <c r="S106" s="107">
        <f ca="1">D106/D94-1</f>
        <v>0.11616595318587009</v>
      </c>
      <c r="T106" s="107">
        <f ca="1">E106/E94-1</f>
        <v>3.0481190610491593E-2</v>
      </c>
      <c r="U106" s="107">
        <f ca="1">F106/F94-1</f>
        <v>0.16980609418282566</v>
      </c>
      <c r="V106" s="105">
        <f t="shared" ca="1" si="115"/>
        <v>0.16139248936348349</v>
      </c>
    </row>
    <row r="107" spans="1:22" x14ac:dyDescent="0.25">
      <c r="A107" s="96">
        <v>107</v>
      </c>
      <c r="B107" s="1">
        <f>Valores!A106</f>
        <v>44713</v>
      </c>
      <c r="C107" s="129">
        <f ca="1">Valores!B106</f>
        <v>1180.6172727272728</v>
      </c>
      <c r="D107" s="129">
        <f ca="1">Valores!C106</f>
        <v>953.57</v>
      </c>
      <c r="E107" s="129">
        <f ca="1">Valores!D106</f>
        <v>86.36181818181818</v>
      </c>
      <c r="F107" s="129">
        <f ca="1">Valores!E106</f>
        <v>3.9254545454545453</v>
      </c>
      <c r="G107" s="129">
        <f ca="1">Valores!F106</f>
        <v>2224.4745454545455</v>
      </c>
      <c r="H107" s="97">
        <f>'[1]Variação Mensal'!B106</f>
        <v>4.1420466055630545E-3</v>
      </c>
      <c r="I107" s="98">
        <f>'[1]Variação Mensal'!C106</f>
        <v>0</v>
      </c>
      <c r="J107" s="98">
        <f>'[1]Variação Mensal'!D106</f>
        <v>0</v>
      </c>
      <c r="K107" s="98">
        <f>'[1]Variação Mensal'!E106</f>
        <v>2.2495856026521377E-2</v>
      </c>
      <c r="L107" s="160">
        <f>'[1]Variação Mensal'!F106</f>
        <v>2.2330808897919052E-3</v>
      </c>
      <c r="M107" s="149">
        <f ca="1">C107/C$101-1</f>
        <v>6.2836617429099961E-2</v>
      </c>
      <c r="N107" s="149">
        <f ca="1">D107/D$101-1</f>
        <v>0.1207778247917497</v>
      </c>
      <c r="O107" s="149">
        <f t="shared" ca="1" si="117"/>
        <v>1.6880572890463519E-2</v>
      </c>
      <c r="P107" s="149">
        <f t="shared" ca="1" si="118"/>
        <v>8.6836143971809721E-2</v>
      </c>
      <c r="Q107" s="159">
        <f t="shared" ca="1" si="119"/>
        <v>8.50205193808935E-2</v>
      </c>
      <c r="R107" s="106">
        <f t="shared" ref="R107:R113" ca="1" si="120">C107/C95-1</f>
        <v>0.1843382481687923</v>
      </c>
      <c r="S107" s="107">
        <f t="shared" ref="S107:S113" ca="1" si="121">D107/D95-1</f>
        <v>0.11616595318587009</v>
      </c>
      <c r="T107" s="107">
        <f t="shared" ref="T107:T113" ca="1" si="122">E107/E95-1</f>
        <v>2.5220966749765372E-2</v>
      </c>
      <c r="U107" s="107">
        <f t="shared" ref="U107:U113" ca="1" si="123">F107/F95-1</f>
        <v>0.1895316804407714</v>
      </c>
      <c r="V107" s="105">
        <f t="shared" ca="1" si="115"/>
        <v>0.14738695041367267</v>
      </c>
    </row>
    <row r="108" spans="1:22" x14ac:dyDescent="0.25">
      <c r="A108" s="96">
        <v>108</v>
      </c>
      <c r="B108" s="1">
        <f>Valores!A107</f>
        <v>44743</v>
      </c>
      <c r="C108" s="129">
        <f ca="1">Valores!B107</f>
        <v>1181.7163636363637</v>
      </c>
      <c r="D108" s="129">
        <f ca="1">Valores!C107</f>
        <v>953.57</v>
      </c>
      <c r="E108" s="129">
        <f ca="1">Valores!D107</f>
        <v>86.36181818181818</v>
      </c>
      <c r="F108" s="129">
        <f ca="1">Valores!E107</f>
        <v>3.8390909090909089</v>
      </c>
      <c r="G108" s="129">
        <f ca="1">Valores!F107</f>
        <v>2227.3054545454543</v>
      </c>
      <c r="H108" s="97">
        <f>'[1]Variação Mensal'!B107</f>
        <v>9.3094598434251274E-4</v>
      </c>
      <c r="I108" s="98">
        <f>'[1]Variação Mensal'!C107</f>
        <v>0</v>
      </c>
      <c r="J108" s="98">
        <f>'[1]Variação Mensal'!D107</f>
        <v>0</v>
      </c>
      <c r="K108" s="98">
        <f>'[1]Variação Mensal'!E107</f>
        <v>-2.2000926354793893E-2</v>
      </c>
      <c r="L108" s="160">
        <f>'[1]Variação Mensal'!F107</f>
        <v>1.2726192334695519E-3</v>
      </c>
      <c r="M108" s="149">
        <f t="shared" ref="M108:M113" ca="1" si="124">C108/C$101-1</f>
        <v>6.3826060910107785E-2</v>
      </c>
      <c r="N108" s="149">
        <f t="shared" ref="N108:N113" ca="1" si="125">D108/D$101-1</f>
        <v>0.1207778247917497</v>
      </c>
      <c r="O108" s="149">
        <f t="shared" ca="1" si="117"/>
        <v>1.6880572890463519E-2</v>
      </c>
      <c r="P108" s="149">
        <f t="shared" ca="1" si="118"/>
        <v>6.292474200855791E-2</v>
      </c>
      <c r="Q108" s="159">
        <f ca="1">G108/G$101-1</f>
        <v>8.6401337362566721E-2</v>
      </c>
      <c r="R108" s="106">
        <f t="shared" ca="1" si="120"/>
        <v>0.15148975750193761</v>
      </c>
      <c r="S108" s="107">
        <f t="shared" ca="1" si="121"/>
        <v>0.1207778247917497</v>
      </c>
      <c r="T108" s="107">
        <f t="shared" ca="1" si="122"/>
        <v>2.5220966749765372E-2</v>
      </c>
      <c r="U108" s="107">
        <f t="shared" ca="1" si="123"/>
        <v>0.13981106612685568</v>
      </c>
      <c r="V108" s="105">
        <f t="shared" ca="1" si="115"/>
        <v>0.13368021895901894</v>
      </c>
    </row>
    <row r="109" spans="1:22" x14ac:dyDescent="0.25">
      <c r="A109" s="96">
        <v>109</v>
      </c>
      <c r="B109" s="1">
        <f>Valores!A108</f>
        <v>44774</v>
      </c>
      <c r="C109" s="129">
        <f ca="1">Valores!B108</f>
        <v>1206.3972727272728</v>
      </c>
      <c r="D109" s="129">
        <f ca="1">Valores!C108</f>
        <v>929.82181818181823</v>
      </c>
      <c r="E109" s="129">
        <f ca="1">Valores!D108</f>
        <v>86.36181818181818</v>
      </c>
      <c r="F109" s="129">
        <f ca="1">Valores!E108</f>
        <v>3.8390909090909089</v>
      </c>
      <c r="G109" s="129">
        <f ca="1">Valores!F108</f>
        <v>2226.42</v>
      </c>
      <c r="H109" s="97">
        <f>'[1]Variação Mensal'!B108</f>
        <v>2.0885645532538133E-2</v>
      </c>
      <c r="I109" s="98">
        <f>'[1]Variação Mensal'!C108</f>
        <v>-2.4904497643782664E-2</v>
      </c>
      <c r="J109" s="98">
        <f>'[1]Variação Mensal'!D108</f>
        <v>0</v>
      </c>
      <c r="K109" s="98">
        <f>'[1]Variação Mensal'!E108</f>
        <v>0</v>
      </c>
      <c r="L109" s="160">
        <f>'[1]Variação Mensal'!F108</f>
        <v>-3.9754517892787167E-4</v>
      </c>
      <c r="M109" s="149">
        <f ca="1">C109/C$101-1</f>
        <v>8.6044754926552836E-2</v>
      </c>
      <c r="N109" s="149">
        <f t="shared" ca="1" si="125"/>
        <v>9.2865416095019748E-2</v>
      </c>
      <c r="O109" s="149">
        <f t="shared" ca="1" si="117"/>
        <v>1.6880572890463519E-2</v>
      </c>
      <c r="P109" s="149">
        <f t="shared" ca="1" si="118"/>
        <v>6.292474200855791E-2</v>
      </c>
      <c r="Q109" s="159">
        <f t="shared" ca="1" si="119"/>
        <v>8.5969443748517449E-2</v>
      </c>
      <c r="R109" s="106">
        <f t="shared" ca="1" si="120"/>
        <v>0.14766003227541691</v>
      </c>
      <c r="S109" s="107">
        <f t="shared" ca="1" si="121"/>
        <v>9.2818709051512238E-2</v>
      </c>
      <c r="T109" s="107">
        <f t="shared" ca="1" si="122"/>
        <v>2.5220966749765372E-2</v>
      </c>
      <c r="U109" s="107">
        <f t="shared" ca="1" si="123"/>
        <v>0.11424802110817933</v>
      </c>
      <c r="V109" s="105">
        <f t="shared" ref="V109:V113" ca="1" si="126">G109/G97-1</f>
        <v>0.1189670856556988</v>
      </c>
    </row>
    <row r="110" spans="1:22" x14ac:dyDescent="0.25">
      <c r="A110" s="96">
        <v>110</v>
      </c>
      <c r="B110" s="1">
        <f>Valores!A109</f>
        <v>44805</v>
      </c>
      <c r="C110" s="129">
        <f ca="1">Valores!B109</f>
        <v>1208.43</v>
      </c>
      <c r="D110" s="129">
        <f ca="1">Valores!C109</f>
        <v>929.82181818181823</v>
      </c>
      <c r="E110" s="129">
        <f ca="1">Valores!D109</f>
        <v>86.36181818181818</v>
      </c>
      <c r="F110" s="129">
        <f ca="1">Valores!E109</f>
        <v>3.8390909090909089</v>
      </c>
      <c r="G110" s="129">
        <f ca="1">Valores!F109</f>
        <v>2228.4527272727273</v>
      </c>
      <c r="H110" s="97">
        <f>'[1]Variação Mensal'!B109</f>
        <v>1.6849567871883853E-3</v>
      </c>
      <c r="I110" s="98">
        <f>'[1]Variação Mensal'!C109</f>
        <v>0</v>
      </c>
      <c r="J110" s="98">
        <f>'[1]Variação Mensal'!D109</f>
        <v>0</v>
      </c>
      <c r="K110" s="98">
        <f>'[1]Variação Mensal'!E109</f>
        <v>0</v>
      </c>
      <c r="L110" s="160">
        <f>'[1]Variação Mensal'!F109</f>
        <v>9.1300261079552136E-4</v>
      </c>
      <c r="M110" s="149">
        <f t="shared" ca="1" si="124"/>
        <v>8.7874693407556492E-2</v>
      </c>
      <c r="N110" s="149">
        <f t="shared" ca="1" si="125"/>
        <v>9.2865416095019748E-2</v>
      </c>
      <c r="O110" s="149">
        <f t="shared" ca="1" si="117"/>
        <v>1.6880572890463519E-2</v>
      </c>
      <c r="P110" s="149">
        <f t="shared" ca="1" si="118"/>
        <v>6.292474200855791E-2</v>
      </c>
      <c r="Q110" s="159">
        <f ca="1">G110/G$101-1</f>
        <v>8.69609366859041E-2</v>
      </c>
      <c r="R110" s="106">
        <f t="shared" ca="1" si="120"/>
        <v>0.12346442797485802</v>
      </c>
      <c r="S110" s="107">
        <f t="shared" ca="1" si="121"/>
        <v>9.2865416095019748E-2</v>
      </c>
      <c r="T110" s="107">
        <f t="shared" ca="1" si="122"/>
        <v>2.5220966749765372E-2</v>
      </c>
      <c r="U110" s="107">
        <f t="shared" ca="1" si="123"/>
        <v>0.11424802110817933</v>
      </c>
      <c r="V110" s="105">
        <f t="shared" ca="1" si="126"/>
        <v>0.10641407443984163</v>
      </c>
    </row>
    <row r="111" spans="1:22" x14ac:dyDescent="0.25">
      <c r="A111" s="96">
        <v>111</v>
      </c>
      <c r="B111" s="1">
        <f>Valores!A110</f>
        <v>44835</v>
      </c>
      <c r="C111" s="129">
        <f ca="1">Valores!B110</f>
        <v>1208.9699999999998</v>
      </c>
      <c r="D111" s="129">
        <f ca="1">Valores!C110</f>
        <v>929.82181818181823</v>
      </c>
      <c r="E111" s="129">
        <f ca="1">Valores!D110</f>
        <v>86.36181818181818</v>
      </c>
      <c r="F111" s="129">
        <f ca="1">Valores!E110</f>
        <v>3.8390909090909089</v>
      </c>
      <c r="G111" s="129">
        <f ca="1">Valores!F110</f>
        <v>2228.9927272727273</v>
      </c>
      <c r="H111" s="97">
        <f>'[1]Variação Mensal'!B110</f>
        <v>4.468608028596055E-4</v>
      </c>
      <c r="I111" s="98">
        <f>'[1]Variação Mensal'!C110</f>
        <v>0</v>
      </c>
      <c r="J111" s="98">
        <f>'[1]Variação Mensal'!D110</f>
        <v>0</v>
      </c>
      <c r="K111" s="98">
        <f>'[1]Variação Mensal'!E110</f>
        <v>0</v>
      </c>
      <c r="L111" s="160">
        <f>'[1]Variação Mensal'!F110</f>
        <v>2.4232059912754345E-4</v>
      </c>
      <c r="M111" s="149">
        <f t="shared" ca="1" si="124"/>
        <v>8.8360821966463332E-2</v>
      </c>
      <c r="N111" s="149">
        <f ca="1">D111/D$101-1</f>
        <v>9.2865416095019748E-2</v>
      </c>
      <c r="O111" s="149">
        <f t="shared" ca="1" si="117"/>
        <v>1.6880572890463519E-2</v>
      </c>
      <c r="P111" s="149">
        <f ca="1">F111/F$101-1</f>
        <v>6.292474200855791E-2</v>
      </c>
      <c r="Q111" s="159">
        <f t="shared" ca="1" si="119"/>
        <v>8.722432971131E-2</v>
      </c>
      <c r="R111" s="106">
        <f t="shared" ca="1" si="120"/>
        <v>0.11937143953779628</v>
      </c>
      <c r="S111" s="107">
        <f ca="1">D111/D99-1</f>
        <v>9.2865416095019748E-2</v>
      </c>
      <c r="T111" s="107">
        <f ca="1">E111/E99-1</f>
        <v>2.5220966749765372E-2</v>
      </c>
      <c r="U111" s="107">
        <f ca="1">F111/F99-1</f>
        <v>8.8682650167568822E-2</v>
      </c>
      <c r="V111" s="105">
        <f ca="1">G111/G99-1</f>
        <v>0.10421710621126934</v>
      </c>
    </row>
    <row r="112" spans="1:22" x14ac:dyDescent="0.25">
      <c r="A112" s="96">
        <v>112</v>
      </c>
      <c r="B112" s="1">
        <f>Valores!A111</f>
        <v>44866</v>
      </c>
      <c r="C112" s="129">
        <f ca="1">Valores!B111</f>
        <v>1209.77</v>
      </c>
      <c r="D112" s="129">
        <f ca="1">Valores!C111</f>
        <v>929.82181818181823</v>
      </c>
      <c r="E112" s="129">
        <f ca="1">Valores!D111</f>
        <v>86.36181818181818</v>
      </c>
      <c r="F112" s="129">
        <f ca="1">Valores!E111</f>
        <v>3.8390909090909089</v>
      </c>
      <c r="G112" s="129">
        <f ca="1">Valores!F111</f>
        <v>2229.792727272727</v>
      </c>
      <c r="H112" s="97">
        <f>'[1]Variação Mensal'!B111</f>
        <v>6.6172030736932896E-4</v>
      </c>
      <c r="I112" s="98">
        <f>'[1]Variação Mensal'!C111</f>
        <v>0</v>
      </c>
      <c r="J112" s="98">
        <f>'[1]Variação Mensal'!D111</f>
        <v>0</v>
      </c>
      <c r="K112" s="98">
        <f>'[1]Variação Mensal'!E111</f>
        <v>0</v>
      </c>
      <c r="L112" s="160">
        <f>'[1]Variação Mensal'!F111</f>
        <v>3.5890650974823579E-4</v>
      </c>
      <c r="M112" s="149">
        <f t="shared" ca="1" si="124"/>
        <v>8.9081012424103712E-2</v>
      </c>
      <c r="N112" s="149">
        <f t="shared" ca="1" si="125"/>
        <v>9.2865416095019748E-2</v>
      </c>
      <c r="O112" s="149">
        <f t="shared" ca="1" si="117"/>
        <v>1.6880572890463519E-2</v>
      </c>
      <c r="P112" s="149">
        <f t="shared" ca="1" si="118"/>
        <v>6.292474200855791E-2</v>
      </c>
      <c r="Q112" s="159">
        <f ca="1">G112/G$101-1</f>
        <v>8.7614541600800067E-2</v>
      </c>
      <c r="R112" s="106">
        <f t="shared" ca="1" si="120"/>
        <v>9.9544647438466471E-2</v>
      </c>
      <c r="S112" s="107">
        <f t="shared" ca="1" si="121"/>
        <v>9.2865416095019748E-2</v>
      </c>
      <c r="T112" s="107">
        <f t="shared" ca="1" si="122"/>
        <v>2.5220966749765372E-2</v>
      </c>
      <c r="U112" s="107">
        <f t="shared" ca="1" si="123"/>
        <v>8.8682650167568822E-2</v>
      </c>
      <c r="V112" s="105">
        <f t="shared" ca="1" si="126"/>
        <v>9.366777500186152E-2</v>
      </c>
    </row>
    <row r="113" spans="1:22" ht="15.75" thickBot="1" x14ac:dyDescent="0.3">
      <c r="A113" s="45">
        <v>113</v>
      </c>
      <c r="B113" s="119">
        <f>Valores!A112</f>
        <v>44896</v>
      </c>
      <c r="C113" s="130">
        <f ca="1">Valores!B112</f>
        <v>1214.5645454545456</v>
      </c>
      <c r="D113" s="130">
        <f ca="1">Valores!C112</f>
        <v>929.82181818181823</v>
      </c>
      <c r="E113" s="130">
        <f ca="1">Valores!D112</f>
        <v>86.36181818181818</v>
      </c>
      <c r="F113" s="130">
        <f ca="1">Valores!E112</f>
        <v>3.8390909090909089</v>
      </c>
      <c r="G113" s="130">
        <f ca="1">Valores!F112</f>
        <v>2234.5872727272726</v>
      </c>
      <c r="H113" s="121">
        <f>'[1]Variação Mensal'!B112</f>
        <v>3.9631875931338545E-3</v>
      </c>
      <c r="I113" s="122">
        <f>'[1]Variação Mensal'!C112</f>
        <v>0</v>
      </c>
      <c r="J113" s="122">
        <f>'[1]Variação Mensal'!D112</f>
        <v>0</v>
      </c>
      <c r="K113" s="122">
        <f>'[1]Variação Mensal'!E112</f>
        <v>0</v>
      </c>
      <c r="L113" s="161">
        <f>'[1]Variação Mensal'!F112</f>
        <v>2.1502202406094018E-3</v>
      </c>
      <c r="M113" s="156">
        <f t="shared" ca="1" si="124"/>
        <v>9.339724478046052E-2</v>
      </c>
      <c r="N113" s="156">
        <f t="shared" ca="1" si="125"/>
        <v>9.2865416095019748E-2</v>
      </c>
      <c r="O113" s="156">
        <f t="shared" ca="1" si="117"/>
        <v>1.6880572890463519E-2</v>
      </c>
      <c r="P113" s="156">
        <f t="shared" ca="1" si="118"/>
        <v>6.292474200855791E-2</v>
      </c>
      <c r="Q113" s="165">
        <f t="shared" ca="1" si="119"/>
        <v>8.9953152402131309E-2</v>
      </c>
      <c r="R113" s="124">
        <f t="shared" ca="1" si="120"/>
        <v>9.339724478046052E-2</v>
      </c>
      <c r="S113" s="125">
        <f t="shared" ca="1" si="121"/>
        <v>9.2865416095019748E-2</v>
      </c>
      <c r="T113" s="125">
        <f t="shared" ca="1" si="122"/>
        <v>1.6880572890463519E-2</v>
      </c>
      <c r="U113" s="125">
        <f t="shared" ca="1" si="123"/>
        <v>6.292474200855791E-2</v>
      </c>
      <c r="V113" s="126">
        <f t="shared" ca="1" si="126"/>
        <v>8.9953152402131309E-2</v>
      </c>
    </row>
    <row r="114" spans="1:22" x14ac:dyDescent="0.25">
      <c r="A114" s="95">
        <v>114</v>
      </c>
      <c r="B114" s="110">
        <f>Valores!A113</f>
        <v>44927</v>
      </c>
      <c r="C114" s="137">
        <f ca="1">Valores!B113</f>
        <v>1215.7690909090909</v>
      </c>
      <c r="D114" s="137">
        <f ca="1">Valores!C113</f>
        <v>929.82181818181823</v>
      </c>
      <c r="E114" s="137">
        <f ca="1">Valores!D113</f>
        <v>86.36181818181818</v>
      </c>
      <c r="F114" s="137">
        <f ca="1">Valores!E113</f>
        <v>3.8390909090909089</v>
      </c>
      <c r="G114" s="137">
        <f ca="1">Valores!F113</f>
        <v>2235.7918181818177</v>
      </c>
      <c r="H114" s="112">
        <f>'[1]Variação Mensal'!B113</f>
        <v>9.9175087816716356E-4</v>
      </c>
      <c r="I114" s="113">
        <f>'[1]Variação Mensal'!C113</f>
        <v>0</v>
      </c>
      <c r="J114" s="113">
        <f>'[1]Variação Mensal'!D113</f>
        <v>0</v>
      </c>
      <c r="K114" s="113">
        <f>'[1]Variação Mensal'!E113</f>
        <v>0</v>
      </c>
      <c r="L114" s="138">
        <f>'[1]Variação Mensal'!F113</f>
        <v>5.3904605528121152E-4</v>
      </c>
      <c r="M114" s="143">
        <f ca="1">C114/C$113-1</f>
        <v>9.9175087816716356E-4</v>
      </c>
      <c r="N114" s="143">
        <f ca="1">D114/D$113-1</f>
        <v>0</v>
      </c>
      <c r="O114" s="143">
        <f ca="1">E114/E$113-1</f>
        <v>0</v>
      </c>
      <c r="P114" s="143">
        <f t="shared" ref="O114:P115" ca="1" si="127">F114/F$113-1</f>
        <v>0</v>
      </c>
      <c r="Q114" s="164">
        <f t="shared" ref="Q114:Q119" ca="1" si="128">G114/G$113-1</f>
        <v>5.3904605528121152E-4</v>
      </c>
      <c r="R114" s="127">
        <f ca="1">C114/C102-1</f>
        <v>8.7644561557604916E-2</v>
      </c>
      <c r="S114" s="128">
        <f t="shared" ref="R114:S116" ca="1" si="129">D114/D102-1</f>
        <v>9.2865416095019748E-2</v>
      </c>
      <c r="T114" s="128">
        <f t="shared" ref="T114" ca="1" si="130">E114/E102-1</f>
        <v>9.9186732578537828E-3</v>
      </c>
      <c r="U114" s="128">
        <f t="shared" ref="U114:V116" ca="1" si="131">F114/F102-1</f>
        <v>3.7082514734773975E-2</v>
      </c>
      <c r="V114" s="117">
        <f ca="1">G114/G102-1</f>
        <v>8.6482250247281955E-2</v>
      </c>
    </row>
    <row r="115" spans="1:22" x14ac:dyDescent="0.25">
      <c r="A115" s="96">
        <v>115</v>
      </c>
      <c r="B115" s="1">
        <f>Valores!A114</f>
        <v>44958</v>
      </c>
      <c r="C115" s="129">
        <f ca="1">Valores!B114</f>
        <v>1217.3245454545456</v>
      </c>
      <c r="D115" s="129">
        <f ca="1">Valores!C114</f>
        <v>929.82181818181823</v>
      </c>
      <c r="E115" s="129">
        <f ca="1">Valores!D114</f>
        <v>86.36181818181818</v>
      </c>
      <c r="F115" s="129">
        <f ca="1">Valores!E114</f>
        <v>4.0127272727272727</v>
      </c>
      <c r="G115" s="129">
        <f ca="1">Valores!F114</f>
        <v>2237.5209090909088</v>
      </c>
      <c r="H115" s="97">
        <f>'[1]Variação Mensal'!B114</f>
        <v>1.2793996467632684E-3</v>
      </c>
      <c r="I115" s="98">
        <f>'[1]Variação Mensal'!C114</f>
        <v>0</v>
      </c>
      <c r="J115" s="98">
        <f>'[1]Variação Mensal'!D114</f>
        <v>0</v>
      </c>
      <c r="K115" s="98">
        <f>'[1]Variação Mensal'!E114</f>
        <v>4.5228510537532518E-2</v>
      </c>
      <c r="L115" s="160">
        <f>'[1]Variação Mensal'!F114</f>
        <v>7.7336847511011442E-4</v>
      </c>
      <c r="M115" s="149">
        <f ca="1">C115/C$113-1</f>
        <v>2.2724193706535889E-3</v>
      </c>
      <c r="N115" s="149">
        <f t="shared" ref="N115:N116" ca="1" si="132">D115/D$113-1</f>
        <v>0</v>
      </c>
      <c r="O115" s="149">
        <f t="shared" ca="1" si="127"/>
        <v>0</v>
      </c>
      <c r="P115" s="149">
        <f ca="1">F115/F$113-1</f>
        <v>4.5228510537532518E-2</v>
      </c>
      <c r="Q115" s="159">
        <f t="shared" ca="1" si="128"/>
        <v>1.3128314116170881E-3</v>
      </c>
      <c r="R115" s="106">
        <f t="shared" ca="1" si="129"/>
        <v>7.2647765158615485E-2</v>
      </c>
      <c r="S115" s="107">
        <f t="shared" ca="1" si="129"/>
        <v>9.2865416095019748E-2</v>
      </c>
      <c r="T115" s="107">
        <f ca="1">E115/E103-1</f>
        <v>9.9186732578537828E-3</v>
      </c>
      <c r="U115" s="107">
        <f t="shared" ca="1" si="131"/>
        <v>8.3988212180746702E-2</v>
      </c>
      <c r="V115" s="105">
        <f t="shared" ca="1" si="131"/>
        <v>7.8372937199739701E-2</v>
      </c>
    </row>
    <row r="116" spans="1:22" x14ac:dyDescent="0.25">
      <c r="A116" s="96">
        <v>116</v>
      </c>
      <c r="B116" s="1">
        <f>Valores!A115</f>
        <v>44986</v>
      </c>
      <c r="C116" s="129">
        <f ca="1">Valores!B115</f>
        <v>1223.921818181818</v>
      </c>
      <c r="D116" s="129">
        <f ca="1">Valores!C115</f>
        <v>1035.1836363636364</v>
      </c>
      <c r="E116" s="129">
        <f ca="1">Valores!D115</f>
        <v>86.36181818181818</v>
      </c>
      <c r="F116" s="129">
        <f ca="1">Valores!E115</f>
        <v>4.0127272727272727</v>
      </c>
      <c r="G116" s="129">
        <f ca="1">Valores!F115</f>
        <v>2349.4799999999996</v>
      </c>
      <c r="H116" s="97">
        <f>'[1]Variação Mensal'!B115</f>
        <v>5.419485503604049E-3</v>
      </c>
      <c r="I116" s="98">
        <f>'[1]Variação Mensal'!C115</f>
        <v>0.11331398782171376</v>
      </c>
      <c r="J116" s="98">
        <f>'[1]Variação Mensal'!D115</f>
        <v>0</v>
      </c>
      <c r="K116" s="98">
        <f>'[1]Variação Mensal'!E115</f>
        <v>0</v>
      </c>
      <c r="L116" s="160">
        <f>'[1]Variação Mensal'!F115</f>
        <v>5.0037114940114202E-2</v>
      </c>
      <c r="M116" s="149">
        <f t="shared" ref="M116:M120" ca="1" si="133">C116/C$113-1</f>
        <v>7.7042202180950259E-3</v>
      </c>
      <c r="N116" s="149">
        <f t="shared" ca="1" si="132"/>
        <v>0.11331398782171376</v>
      </c>
      <c r="O116" s="149">
        <f t="shared" ref="O116" ca="1" si="134">E116/E$113-1</f>
        <v>0</v>
      </c>
      <c r="P116" s="149">
        <f ca="1">F116/F$113-1</f>
        <v>4.5228510537532518E-2</v>
      </c>
      <c r="Q116" s="149">
        <f t="shared" ca="1" si="128"/>
        <v>5.1415636647971441E-2</v>
      </c>
      <c r="R116" s="106">
        <f t="shared" ca="1" si="129"/>
        <v>6.2023147651472321E-2</v>
      </c>
      <c r="S116" s="107">
        <f t="shared" ca="1" si="129"/>
        <v>0.21670235454518294</v>
      </c>
      <c r="T116" s="107">
        <f ca="1">E116/E104-1</f>
        <v>6.6866595314041266E-3</v>
      </c>
      <c r="U116" s="107">
        <f t="shared" ca="1" si="131"/>
        <v>4.8456057007125963E-2</v>
      </c>
      <c r="V116" s="174">
        <f t="shared" ca="1" si="131"/>
        <v>0.12275784290683545</v>
      </c>
    </row>
    <row r="117" spans="1:22" x14ac:dyDescent="0.25">
      <c r="A117" s="96">
        <v>117</v>
      </c>
      <c r="B117" s="1">
        <f>Valores!A116</f>
        <v>45017</v>
      </c>
      <c r="C117" s="129">
        <f ca="1">Valores!B116</f>
        <v>1225.9499999999998</v>
      </c>
      <c r="D117" s="129">
        <f ca="1">Valores!C116</f>
        <v>929.82181818181823</v>
      </c>
      <c r="E117" s="129">
        <f ca="1">Valores!D116</f>
        <v>86.36181818181818</v>
      </c>
      <c r="F117" s="129">
        <f ca="1">Valores!E116</f>
        <v>4.1572727272727272</v>
      </c>
      <c r="G117" s="129">
        <f ca="1">Valores!F116</f>
        <v>2246.2909090909093</v>
      </c>
      <c r="H117" s="97">
        <f>'[1]Variação Mensal'!B116</f>
        <v>1.6571171361212667E-3</v>
      </c>
      <c r="I117" s="98">
        <f>'[1]Variação Mensal'!C116</f>
        <v>-0.10178079954193464</v>
      </c>
      <c r="J117" s="98">
        <f>'[1]Variação Mensal'!D116</f>
        <v>0</v>
      </c>
      <c r="K117" s="98">
        <f>'[1]Variação Mensal'!E116</f>
        <v>3.6021748980516577E-2</v>
      </c>
      <c r="L117" s="160">
        <f>'[1]Variação Mensal'!F116</f>
        <v>-4.3919969912104118E-2</v>
      </c>
      <c r="M117" s="149">
        <f t="shared" ca="1" si="133"/>
        <v>9.3741041495603028E-3</v>
      </c>
      <c r="N117" s="149">
        <f ca="1">D117/D$113-1</f>
        <v>0</v>
      </c>
      <c r="O117" s="149">
        <f ca="1">E117/E$113-1</f>
        <v>0</v>
      </c>
      <c r="P117" s="149">
        <f t="shared" ref="P117" ca="1" si="135">F117/F$113-1</f>
        <v>8.2879469571394804E-2</v>
      </c>
      <c r="Q117" s="159">
        <f t="shared" ca="1" si="128"/>
        <v>5.2374935212766704E-3</v>
      </c>
      <c r="R117" s="106">
        <f t="shared" ref="R117" ca="1" si="136">C117/C105-1</f>
        <v>5.2375902215417325E-2</v>
      </c>
      <c r="S117" s="107">
        <f t="shared" ref="S117" ca="1" si="137">D117/D105-1</f>
        <v>9.2865416095019748E-2</v>
      </c>
      <c r="T117" s="107">
        <f t="shared" ref="T117" ca="1" si="138">E117/E105-1</f>
        <v>9.8972009312512377E-3</v>
      </c>
      <c r="U117" s="107">
        <f t="shared" ref="U117" ca="1" si="139">F117/F105-1</f>
        <v>8.6223277909738938E-2</v>
      </c>
      <c r="V117" s="105">
        <f t="shared" ref="V117" ca="1" si="140">G117/G105-1</f>
        <v>6.7076409635869361E-2</v>
      </c>
    </row>
    <row r="118" spans="1:22" x14ac:dyDescent="0.25">
      <c r="A118" s="96">
        <v>118</v>
      </c>
      <c r="B118" s="1">
        <f>Valores!A117</f>
        <v>45047</v>
      </c>
      <c r="C118" s="129">
        <f ca="1">Valores!B117</f>
        <v>1214.8763636363637</v>
      </c>
      <c r="D118" s="129">
        <f ca="1">Valores!C117</f>
        <v>990.26090909090897</v>
      </c>
      <c r="E118" s="129">
        <f ca="1">Valores!D117</f>
        <v>86.36181818181818</v>
      </c>
      <c r="F118" s="129">
        <f ca="1">Valores!E117</f>
        <v>4.1572727272727272</v>
      </c>
      <c r="G118" s="129">
        <f ca="1">Valores!F117</f>
        <v>2295.6563636363635</v>
      </c>
      <c r="H118" s="97">
        <f>'[1]Variação Mensal'!B117</f>
        <v>-9.0326982043608117E-3</v>
      </c>
      <c r="I118" s="98">
        <f>'[1]Variação Mensal'!C117</f>
        <v>6.5000723501276614E-2</v>
      </c>
      <c r="J118" s="98">
        <f>'[1]Variação Mensal'!D117</f>
        <v>0</v>
      </c>
      <c r="K118" s="98">
        <f>'[1]Variação Mensal'!E117</f>
        <v>0</v>
      </c>
      <c r="L118" s="160">
        <f>'[1]Variação Mensal'!F117</f>
        <v>2.1976429831803479E-2</v>
      </c>
      <c r="M118" s="149">
        <f t="shared" ca="1" si="133"/>
        <v>2.5673249148017163E-4</v>
      </c>
      <c r="N118" s="149">
        <f ca="1">D118/D$113-1</f>
        <v>6.5000723501276614E-2</v>
      </c>
      <c r="O118" s="149">
        <f ca="1">E118/E$113-1</f>
        <v>0</v>
      </c>
      <c r="P118" s="149">
        <f t="shared" ref="P118:P125" ca="1" si="141">F118/F$113-1</f>
        <v>8.2879469571394804E-2</v>
      </c>
      <c r="Q118" s="159">
        <f t="shared" ca="1" si="128"/>
        <v>2.7329024761945098E-2</v>
      </c>
      <c r="R118" s="106">
        <f ca="1">C118/C106-1</f>
        <v>3.3280188537734734E-2</v>
      </c>
      <c r="S118" s="107">
        <f ca="1">D118/D106-1</f>
        <v>3.8477415492212286E-2</v>
      </c>
      <c r="T118" s="107">
        <f ca="1">E118/E106-1</f>
        <v>0</v>
      </c>
      <c r="U118" s="107">
        <f ca="1">F118/F106-1</f>
        <v>8.2879469571394804E-2</v>
      </c>
      <c r="V118" s="105">
        <f ca="1">G118/G106-1</f>
        <v>3.4303923455950569E-2</v>
      </c>
    </row>
    <row r="119" spans="1:22" x14ac:dyDescent="0.25">
      <c r="A119" s="96">
        <v>119</v>
      </c>
      <c r="B119" s="1">
        <f>Valores!A118</f>
        <v>45078</v>
      </c>
      <c r="C119" s="129">
        <f ca="1">Valores!B118</f>
        <v>1215.5190909090909</v>
      </c>
      <c r="D119" s="129">
        <f ca="1">Valores!C118</f>
        <v>990.26090909090897</v>
      </c>
      <c r="E119" s="129">
        <f ca="1">Valores!D118</f>
        <v>87.12909090909092</v>
      </c>
      <c r="F119" s="129">
        <f ca="1">Valores!E118</f>
        <v>4.1572727272727272</v>
      </c>
      <c r="G119" s="129">
        <f ca="1">Valores!F118</f>
        <v>2297.0663636363633</v>
      </c>
      <c r="H119" s="97">
        <f>'[1]Variação Mensal'!B118</f>
        <v>5.2904747508897287E-4</v>
      </c>
      <c r="I119" s="98">
        <f>'[1]Variação Mensal'!C118</f>
        <v>0</v>
      </c>
      <c r="J119" s="98">
        <f>'[1]Variação Mensal'!D118</f>
        <v>8.8843975662646901E-3</v>
      </c>
      <c r="K119" s="98">
        <f>'[1]Variação Mensal'!E118</f>
        <v>0</v>
      </c>
      <c r="L119" s="160">
        <f>'[1]Variação Mensal'!F118</f>
        <v>6.1420342449092225E-4</v>
      </c>
      <c r="M119" s="149">
        <f t="shared" ca="1" si="133"/>
        <v>7.859157902456726E-4</v>
      </c>
      <c r="N119" s="149">
        <f t="shared" ref="N119:N122" ca="1" si="142">D119/D$113-1</f>
        <v>6.5000723501276614E-2</v>
      </c>
      <c r="O119" s="149">
        <f t="shared" ref="O119:O122" ca="1" si="143">E119/E$113-1</f>
        <v>8.8843975662646901E-3</v>
      </c>
      <c r="P119" s="149">
        <f t="shared" ca="1" si="141"/>
        <v>8.2879469571394804E-2</v>
      </c>
      <c r="Q119" s="159">
        <f t="shared" ca="1" si="128"/>
        <v>2.7960013767032832E-2</v>
      </c>
      <c r="R119" s="106">
        <f t="shared" ref="R119:R122" ca="1" si="144">C119/C107-1</f>
        <v>2.956234758550802E-2</v>
      </c>
      <c r="S119" s="107">
        <f t="shared" ref="S119:S120" ca="1" si="145">D119/D107-1</f>
        <v>3.8477415492212286E-2</v>
      </c>
      <c r="T119" s="107">
        <f ca="1">E119/E107-1</f>
        <v>8.8843975662646901E-3</v>
      </c>
      <c r="U119" s="107">
        <f t="shared" ref="U119:U122" ca="1" si="146">F119/F107-1</f>
        <v>5.9055118110236338E-2</v>
      </c>
      <c r="V119" s="105">
        <f t="shared" ref="V119:V122" ca="1" si="147">G119/G107-1</f>
        <v>3.2633242906802806E-2</v>
      </c>
    </row>
    <row r="120" spans="1:22" x14ac:dyDescent="0.25">
      <c r="A120" s="96">
        <v>120</v>
      </c>
      <c r="B120" s="1">
        <f>Valores!A119</f>
        <v>45108</v>
      </c>
      <c r="C120" s="129">
        <f ca="1">Valores!B119</f>
        <v>1220.0745454545456</v>
      </c>
      <c r="D120" s="129">
        <f ca="1">Valores!C119</f>
        <v>990.26090909090897</v>
      </c>
      <c r="E120" s="129">
        <f ca="1">Valores!D119</f>
        <v>89.820909090909083</v>
      </c>
      <c r="F120" s="129">
        <f ca="1">Valores!E119</f>
        <v>4.5127272727272736</v>
      </c>
      <c r="G120" s="129">
        <f ca="1">Valores!F119</f>
        <v>2304.6690909090912</v>
      </c>
      <c r="H120" s="97">
        <f>'[1]Variação Mensal'!B119</f>
        <v>3.7477441362501196E-3</v>
      </c>
      <c r="I120" s="98">
        <f>'[1]Variação Mensal'!C119</f>
        <v>0</v>
      </c>
      <c r="J120" s="98">
        <f>'[1]Variação Mensal'!D119</f>
        <v>3.089459735815181E-2</v>
      </c>
      <c r="K120" s="98">
        <f>'[1]Variação Mensal'!E119</f>
        <v>8.5501858736059644E-2</v>
      </c>
      <c r="L120" s="160">
        <f>'[1]Variação Mensal'!F119</f>
        <v>3.3097551699343697E-3</v>
      </c>
      <c r="M120" s="149">
        <f t="shared" ca="1" si="133"/>
        <v>4.5366053377904336E-3</v>
      </c>
      <c r="N120" s="149">
        <f t="shared" ca="1" si="142"/>
        <v>6.5000723501276614E-2</v>
      </c>
      <c r="O120" s="149">
        <f t="shared" ca="1" si="143"/>
        <v>4.0053474809995882E-2</v>
      </c>
      <c r="P120" s="149">
        <f t="shared" ca="1" si="141"/>
        <v>0.1754676770068675</v>
      </c>
      <c r="Q120" s="159">
        <f ca="1">G120/G$113-1</f>
        <v>3.1362309737084093E-2</v>
      </c>
      <c r="R120" s="106">
        <f t="shared" ca="1" si="144"/>
        <v>3.2459719606612314E-2</v>
      </c>
      <c r="S120" s="107">
        <f t="shared" ca="1" si="145"/>
        <v>3.8477415492212286E-2</v>
      </c>
      <c r="T120" s="107">
        <f ca="1">E120/E108-1</f>
        <v>4.0053474809995882E-2</v>
      </c>
      <c r="U120" s="107">
        <f t="shared" ca="1" si="146"/>
        <v>0.1754676770068675</v>
      </c>
      <c r="V120" s="105">
        <f t="shared" ca="1" si="147"/>
        <v>3.4734183497712179E-2</v>
      </c>
    </row>
    <row r="121" spans="1:22" x14ac:dyDescent="0.25">
      <c r="A121" s="96">
        <v>121</v>
      </c>
      <c r="B121" s="1">
        <f>Valores!A120</f>
        <v>45139</v>
      </c>
      <c r="C121" s="129">
        <f ca="1">Valores!B120</f>
        <v>1217.3800000000001</v>
      </c>
      <c r="D121" s="129">
        <f ca="1">Valores!C120</f>
        <v>1020.2127272727271</v>
      </c>
      <c r="E121" s="129">
        <f ca="1">Valores!D120</f>
        <v>89.820909090909083</v>
      </c>
      <c r="F121" s="129">
        <f ca="1">Valores!E120</f>
        <v>4.5127272727272736</v>
      </c>
      <c r="G121" s="129">
        <f ca="1">Valores!F120</f>
        <v>2331.9263636363635</v>
      </c>
      <c r="H121" s="97">
        <f>'[1]Variação Mensal'!B120</f>
        <v>-2.2085088690557697E-3</v>
      </c>
      <c r="I121" s="98">
        <f>'[1]Variação Mensal'!C120</f>
        <v>3.0246390528850364E-2</v>
      </c>
      <c r="J121" s="98">
        <f>'[1]Variação Mensal'!D120</f>
        <v>0</v>
      </c>
      <c r="K121" s="98">
        <f>'[1]Variação Mensal'!E120</f>
        <v>0</v>
      </c>
      <c r="L121" s="160">
        <f>'[1]Variação Mensal'!F120</f>
        <v>1.1826978907640173E-2</v>
      </c>
      <c r="M121" s="149">
        <f t="shared" ref="M121:M122" ca="1" si="148">C121/C$113-1</f>
        <v>2.3180773356106243E-3</v>
      </c>
      <c r="N121" s="149">
        <f t="shared" ca="1" si="142"/>
        <v>9.7213151297804501E-2</v>
      </c>
      <c r="O121" s="149">
        <f ca="1">E121/E$113-1</f>
        <v>4.0053474809995882E-2</v>
      </c>
      <c r="P121" s="149">
        <f t="shared" ca="1" si="141"/>
        <v>0.1754676770068675</v>
      </c>
      <c r="Q121" s="159">
        <f t="shared" ref="Q121:Q122" ca="1" si="149">G121/G$113-1</f>
        <v>4.3560210020479717E-2</v>
      </c>
      <c r="R121" s="106">
        <f t="shared" ca="1" si="144"/>
        <v>9.1037401368612159E-3</v>
      </c>
      <c r="S121" s="107">
        <f ca="1">D121/D109-1</f>
        <v>9.7213151297804501E-2</v>
      </c>
      <c r="T121" s="107">
        <f ca="1">E121/E109-1</f>
        <v>4.0053474809995882E-2</v>
      </c>
      <c r="U121" s="107">
        <f t="shared" ca="1" si="146"/>
        <v>0.1754676770068675</v>
      </c>
      <c r="V121" s="105">
        <f t="shared" ca="1" si="147"/>
        <v>4.738834704878836E-2</v>
      </c>
    </row>
    <row r="122" spans="1:22" x14ac:dyDescent="0.25">
      <c r="A122" s="96">
        <v>122</v>
      </c>
      <c r="B122" s="1">
        <f>Valores!A121</f>
        <v>45170</v>
      </c>
      <c r="C122" s="129">
        <f ca="1">Valores!B121</f>
        <v>1223.7236363636364</v>
      </c>
      <c r="D122" s="129">
        <f ca="1">Valores!C121</f>
        <v>1020.2272727272729</v>
      </c>
      <c r="E122" s="129">
        <f ca="1">Valores!D121</f>
        <v>89.820909090909083</v>
      </c>
      <c r="F122" s="129">
        <f ca="1">Valores!E121</f>
        <v>4.5127272727272736</v>
      </c>
      <c r="G122" s="129">
        <f ca="1">Valores!F121</f>
        <v>2338.2845454545454</v>
      </c>
      <c r="H122" s="97">
        <f>'[1]Variação Mensal'!B121</f>
        <v>5.2108925427034603E-3</v>
      </c>
      <c r="I122" s="98">
        <f>'[1]Variação Mensal'!C121</f>
        <v>1.4257276112150663E-5</v>
      </c>
      <c r="J122" s="98">
        <f>'[1]Variação Mensal'!D121</f>
        <v>0</v>
      </c>
      <c r="K122" s="98">
        <f>'[1]Variação Mensal'!E121</f>
        <v>0</v>
      </c>
      <c r="L122" s="160">
        <f>'[1]Variação Mensal'!F121</f>
        <v>2.7265791567565589E-3</v>
      </c>
      <c r="M122" s="149">
        <f t="shared" ca="1" si="148"/>
        <v>7.5410491302156935E-3</v>
      </c>
      <c r="N122" s="149">
        <f t="shared" ca="1" si="142"/>
        <v>9.7228794568656518E-2</v>
      </c>
      <c r="O122" s="149">
        <f t="shared" ca="1" si="143"/>
        <v>4.0053474809995882E-2</v>
      </c>
      <c r="P122" s="149">
        <f t="shared" ca="1" si="141"/>
        <v>0.1754676770068675</v>
      </c>
      <c r="Q122" s="159">
        <f t="shared" ca="1" si="149"/>
        <v>4.6405559537942009E-2</v>
      </c>
      <c r="R122" s="106">
        <f t="shared" ca="1" si="144"/>
        <v>1.2655790044633353E-2</v>
      </c>
      <c r="S122" s="107">
        <f ca="1">D122/D110-1</f>
        <v>9.7228794568656518E-2</v>
      </c>
      <c r="T122" s="107">
        <f ca="1">E122/E110-1</f>
        <v>4.0053474809995882E-2</v>
      </c>
      <c r="U122" s="107">
        <f t="shared" ca="1" si="146"/>
        <v>0.1754676770068675</v>
      </c>
      <c r="V122" s="105">
        <f t="shared" ca="1" si="147"/>
        <v>4.9286133305701751E-2</v>
      </c>
    </row>
    <row r="123" spans="1:22" x14ac:dyDescent="0.25">
      <c r="A123" s="96">
        <v>123</v>
      </c>
      <c r="B123" s="1">
        <f>Valores!A122</f>
        <v>45200</v>
      </c>
      <c r="C123" s="129">
        <f ca="1">Valores!B122</f>
        <v>1231.3945454545456</v>
      </c>
      <c r="D123" s="129">
        <f ca="1">Valores!C122</f>
        <v>1020.2127272727271</v>
      </c>
      <c r="E123" s="129">
        <f ca="1">Valores!D122</f>
        <v>89.820909090909083</v>
      </c>
      <c r="F123" s="129">
        <f ca="1">Valores!E122</f>
        <v>4.5127272727272736</v>
      </c>
      <c r="G123" s="129">
        <f ca="1">Valores!F122</f>
        <v>2345.9409090909094</v>
      </c>
      <c r="H123" s="97">
        <f>'[1]Variação Mensal'!B122</f>
        <v>6.2684979377400918E-3</v>
      </c>
      <c r="I123" s="98">
        <f>'[1]Variação Mensal'!C122</f>
        <v>-1.425707284508082E-5</v>
      </c>
      <c r="J123" s="98">
        <f>'[1]Variação Mensal'!D122</f>
        <v>0</v>
      </c>
      <c r="K123" s="98">
        <f>'[1]Variação Mensal'!E122</f>
        <v>0</v>
      </c>
      <c r="L123" s="160">
        <f>'[1]Variação Mensal'!F122</f>
        <v>3.2743506992112259E-3</v>
      </c>
      <c r="M123" s="149">
        <f t="shared" ref="M123" ca="1" si="150">C123/C$113-1</f>
        <v>1.3856818118876735E-2</v>
      </c>
      <c r="N123" s="149">
        <f t="shared" ref="N123" ca="1" si="151">D123/D$113-1</f>
        <v>9.7213151297804501E-2</v>
      </c>
      <c r="O123" s="149">
        <f t="shared" ref="O123" ca="1" si="152">E123/E$113-1</f>
        <v>4.0053474809995882E-2</v>
      </c>
      <c r="P123" s="149">
        <f t="shared" ca="1" si="141"/>
        <v>0.1754676770068675</v>
      </c>
      <c r="Q123" s="159">
        <f ca="1">G123/G$113-1</f>
        <v>4.9831858313473587E-2</v>
      </c>
      <c r="R123" s="106">
        <f t="shared" ref="R123" ca="1" si="153">C123/C111-1</f>
        <v>1.8548471388492471E-2</v>
      </c>
      <c r="S123" s="107">
        <f ca="1">D123/D111-1</f>
        <v>9.7213151297804501E-2</v>
      </c>
      <c r="T123" s="107">
        <f ca="1">E123/E111-1</f>
        <v>4.0053474809995882E-2</v>
      </c>
      <c r="U123" s="107">
        <f t="shared" ref="U123:U127" ca="1" si="154">F123/F111-1</f>
        <v>0.1754676770068675</v>
      </c>
      <c r="V123" s="105">
        <f t="shared" ref="V123:V127" ca="1" si="155">G123/G111-1</f>
        <v>5.2466829697229933E-2</v>
      </c>
    </row>
    <row r="124" spans="1:22" x14ac:dyDescent="0.25">
      <c r="A124" s="96">
        <v>124</v>
      </c>
      <c r="B124" s="1">
        <f>Valores!A123</f>
        <v>45231</v>
      </c>
      <c r="C124" s="129">
        <f ca="1">Valores!B123</f>
        <v>1232.5627272727272</v>
      </c>
      <c r="D124" s="129">
        <f ca="1">Valores!C123</f>
        <v>1020.2127272727271</v>
      </c>
      <c r="E124" s="129">
        <f ca="1">Valores!D123</f>
        <v>89.820909090909083</v>
      </c>
      <c r="F124" s="129">
        <f ca="1">Valores!E123</f>
        <v>4.5127272727272736</v>
      </c>
      <c r="G124" s="129">
        <f ca="1">Valores!F123</f>
        <v>2347.1090909090908</v>
      </c>
      <c r="H124" s="97">
        <f>'[1]Variação Mensal'!B123</f>
        <v>9.486657403947607E-4</v>
      </c>
      <c r="I124" s="98">
        <f>'[1]Variação Mensal'!C123</f>
        <v>0</v>
      </c>
      <c r="J124" s="98">
        <f>'[1]Variação Mensal'!D123</f>
        <v>0</v>
      </c>
      <c r="K124" s="98">
        <f>'[1]Variação Mensal'!E123</f>
        <v>0</v>
      </c>
      <c r="L124" s="160">
        <f>'[1]Variação Mensal'!F123</f>
        <v>4.9795875661429179E-4</v>
      </c>
      <c r="M124" s="149">
        <f ca="1">C124/C$113-1</f>
        <v>1.4818629347891799E-2</v>
      </c>
      <c r="N124" s="149">
        <f ca="1">D124/D$113-1</f>
        <v>9.7213151297804501E-2</v>
      </c>
      <c r="O124" s="149">
        <f ca="1">E124/E$113-1</f>
        <v>4.0053474809995882E-2</v>
      </c>
      <c r="P124" s="149">
        <f t="shared" ca="1" si="141"/>
        <v>0.1754676770068675</v>
      </c>
      <c r="Q124" s="159">
        <f ca="1">G124/G$113-1</f>
        <v>5.0354631280293383E-2</v>
      </c>
      <c r="R124" s="106">
        <f t="shared" ref="R124:R129" ca="1" si="156">C124/C112-1</f>
        <v>1.8840545949004639E-2</v>
      </c>
      <c r="S124" s="107">
        <f ca="1">D124/D112-1</f>
        <v>9.7213151297804501E-2</v>
      </c>
      <c r="T124" s="107">
        <f t="shared" ref="T124:T127" ca="1" si="157">E124/E112-1</f>
        <v>4.0053474809995882E-2</v>
      </c>
      <c r="U124" s="107">
        <f t="shared" ca="1" si="154"/>
        <v>0.1754676770068675</v>
      </c>
      <c r="V124" s="105">
        <f t="shared" ca="1" si="155"/>
        <v>5.261312506829019E-2</v>
      </c>
    </row>
    <row r="125" spans="1:22" ht="15.75" thickBot="1" x14ac:dyDescent="0.3">
      <c r="A125" s="45">
        <v>125</v>
      </c>
      <c r="B125" s="119">
        <f>Valores!A124</f>
        <v>45261</v>
      </c>
      <c r="C125" s="130">
        <f ca="1">Valores!B124</f>
        <v>1234.2290909090907</v>
      </c>
      <c r="D125" s="130">
        <f ca="1">Valores!C124</f>
        <v>1020.2127272727271</v>
      </c>
      <c r="E125" s="130">
        <f ca="1">Valores!D124</f>
        <v>89.820909090909083</v>
      </c>
      <c r="F125" s="130">
        <f ca="1">Valores!E124</f>
        <v>4.5127272727272736</v>
      </c>
      <c r="G125" s="130">
        <f ca="1">Valores!F124</f>
        <v>2348.7754545454545</v>
      </c>
      <c r="H125" s="121">
        <f>'[1]Variação Mensal'!B124</f>
        <v>1.3519503709564784E-3</v>
      </c>
      <c r="I125" s="122">
        <f>'[1]Variação Mensal'!C124</f>
        <v>0</v>
      </c>
      <c r="J125" s="122">
        <f>'[1]Variação Mensal'!D124</f>
        <v>0</v>
      </c>
      <c r="K125" s="122">
        <f>'[1]Variação Mensal'!E124</f>
        <v>0</v>
      </c>
      <c r="L125" s="161">
        <f>'[1]Variação Mensal'!F124</f>
        <v>7.0996428875758077E-4</v>
      </c>
      <c r="M125" s="156">
        <f t="shared" ref="M125" ca="1" si="158">C125/C$113-1</f>
        <v>1.6190613770292295E-2</v>
      </c>
      <c r="N125" s="156">
        <f ca="1">D125/D$113-1</f>
        <v>9.7213151297804501E-2</v>
      </c>
      <c r="O125" s="156">
        <f ca="1">E125/E$113-1</f>
        <v>4.0053474809995882E-2</v>
      </c>
      <c r="P125" s="156">
        <f t="shared" ca="1" si="141"/>
        <v>0.1754676770068675</v>
      </c>
      <c r="Q125" s="165">
        <f t="shared" ref="Q125" ca="1" si="159">G125/G$113-1</f>
        <v>5.1100345559033533E-2</v>
      </c>
      <c r="R125" s="124">
        <f t="shared" ca="1" si="156"/>
        <v>1.6190613770292295E-2</v>
      </c>
      <c r="S125" s="125">
        <f t="shared" ref="S125:S126" ca="1" si="160">D125/D113-1</f>
        <v>9.7213151297804501E-2</v>
      </c>
      <c r="T125" s="125">
        <f t="shared" ca="1" si="157"/>
        <v>4.0053474809995882E-2</v>
      </c>
      <c r="U125" s="125">
        <f t="shared" ca="1" si="154"/>
        <v>0.1754676770068675</v>
      </c>
      <c r="V125" s="126">
        <f t="shared" ca="1" si="155"/>
        <v>5.1100345559033533E-2</v>
      </c>
    </row>
    <row r="126" spans="1:22" x14ac:dyDescent="0.25">
      <c r="A126" s="96">
        <v>126</v>
      </c>
      <c r="B126" s="1">
        <f>Valores!A125</f>
        <v>45292</v>
      </c>
      <c r="C126" s="129">
        <f ca="1">Valores!B125</f>
        <v>1234.5536363636363</v>
      </c>
      <c r="D126" s="129">
        <f ca="1">Valores!C125</f>
        <v>1020.2127272727271</v>
      </c>
      <c r="E126" s="129">
        <f ca="1">Valores!D125</f>
        <v>91.74909090909091</v>
      </c>
      <c r="F126" s="129">
        <f ca="1">Valores!E125</f>
        <v>4.5127272727272736</v>
      </c>
      <c r="G126" s="129">
        <f ca="1">Valores!F125</f>
        <v>2351.028181818182</v>
      </c>
      <c r="H126" s="112">
        <f ca="1">(C126-C125)/C125</f>
        <v>2.6295398231665815E-4</v>
      </c>
      <c r="I126" s="113">
        <f ca="1">(D126-D125)/D125</f>
        <v>0</v>
      </c>
      <c r="J126" s="113">
        <f ca="1">(E126-E125)/E125</f>
        <v>2.1466959505278275E-2</v>
      </c>
      <c r="K126" s="113">
        <f t="shared" ref="I126:L128" ca="1" si="161">(F126-F125)/F125</f>
        <v>0</v>
      </c>
      <c r="L126" s="138">
        <f t="shared" ca="1" si="161"/>
        <v>9.591071246797644E-4</v>
      </c>
      <c r="M126" s="149">
        <f ca="1">(C126/C$125)-1</f>
        <v>2.6295398231668266E-4</v>
      </c>
      <c r="N126" s="149">
        <f t="shared" ref="N126:Q128" ca="1" si="162">(D126/D$125)-1</f>
        <v>0</v>
      </c>
      <c r="O126" s="149">
        <f t="shared" ca="1" si="162"/>
        <v>2.1466959505278327E-2</v>
      </c>
      <c r="P126" s="149">
        <f t="shared" ca="1" si="162"/>
        <v>0</v>
      </c>
      <c r="Q126" s="159">
        <f t="shared" ca="1" si="162"/>
        <v>9.5910712467972559E-4</v>
      </c>
      <c r="R126" s="106">
        <f t="shared" ca="1" si="156"/>
        <v>1.5450750964970839E-2</v>
      </c>
      <c r="S126" s="107">
        <f t="shared" ca="1" si="160"/>
        <v>9.7213151297804501E-2</v>
      </c>
      <c r="T126" s="107">
        <f t="shared" ca="1" si="157"/>
        <v>6.2380260637066032E-2</v>
      </c>
      <c r="U126" s="107">
        <f t="shared" ca="1" si="154"/>
        <v>0.1754676770068675</v>
      </c>
      <c r="V126" s="105">
        <f t="shared" ca="1" si="155"/>
        <v>5.1541634019430571E-2</v>
      </c>
    </row>
    <row r="127" spans="1:22" x14ac:dyDescent="0.25">
      <c r="A127" s="96">
        <v>127</v>
      </c>
      <c r="B127" s="1">
        <f>Valores!A126</f>
        <v>45323</v>
      </c>
      <c r="C127" s="129">
        <f ca="1">Valores!B126</f>
        <v>1235.9427272727271</v>
      </c>
      <c r="D127" s="129">
        <f ca="1">Valores!C126</f>
        <v>1020.2127272727271</v>
      </c>
      <c r="E127" s="129">
        <f ca="1">Valores!D126</f>
        <v>91.74909090909091</v>
      </c>
      <c r="F127" s="129">
        <f ca="1">Valores!E126</f>
        <v>4.5127272727272736</v>
      </c>
      <c r="G127" s="129">
        <f ca="1">Valores!F126</f>
        <v>2352.4172727272726</v>
      </c>
      <c r="H127" s="97">
        <f ca="1">(C127-C126)/C126</f>
        <v>1.1251766372681337E-3</v>
      </c>
      <c r="I127" s="98">
        <f t="shared" ca="1" si="161"/>
        <v>0</v>
      </c>
      <c r="J127" s="98">
        <f t="shared" ca="1" si="161"/>
        <v>0</v>
      </c>
      <c r="K127" s="98">
        <f t="shared" ca="1" si="161"/>
        <v>0</v>
      </c>
      <c r="L127" s="160">
        <f t="shared" ca="1" si="161"/>
        <v>5.9084400596861122E-4</v>
      </c>
      <c r="M127" s="149">
        <f ca="1">(C127/C$125)-1</f>
        <v>1.3884264892622955E-3</v>
      </c>
      <c r="N127" s="149">
        <f t="shared" ca="1" si="162"/>
        <v>0</v>
      </c>
      <c r="O127" s="149">
        <f t="shared" ca="1" si="162"/>
        <v>2.1466959505278327E-2</v>
      </c>
      <c r="P127" s="149">
        <f t="shared" ca="1" si="162"/>
        <v>0</v>
      </c>
      <c r="Q127" s="159">
        <f ca="1">(G127/G$125)-1</f>
        <v>1.5505178133441433E-3</v>
      </c>
      <c r="R127" s="106">
        <f t="shared" ca="1" si="156"/>
        <v>1.5294345199643899E-2</v>
      </c>
      <c r="S127" s="107">
        <f t="shared" ref="S127:S129" ca="1" si="163">D127/D115-1</f>
        <v>9.7213151297804501E-2</v>
      </c>
      <c r="T127" s="107">
        <f t="shared" ca="1" si="157"/>
        <v>6.2380260637066032E-2</v>
      </c>
      <c r="U127" s="107">
        <f t="shared" ca="1" si="154"/>
        <v>0.12460353420933412</v>
      </c>
      <c r="V127" s="105">
        <f t="shared" ca="1" si="155"/>
        <v>5.1349850260414165E-2</v>
      </c>
    </row>
    <row r="128" spans="1:22" s="158" customFormat="1" x14ac:dyDescent="0.25">
      <c r="A128" s="171">
        <v>128</v>
      </c>
      <c r="B128" s="173">
        <f>Valores!A127</f>
        <v>45352</v>
      </c>
      <c r="C128" s="172">
        <f ca="1">Valores!B127</f>
        <v>1237.8936363636362</v>
      </c>
      <c r="D128" s="172">
        <f ca="1">Valores!C127</f>
        <v>1020.2127272727271</v>
      </c>
      <c r="E128" s="172">
        <f ca="1">Valores!D127</f>
        <v>91.74909090909091</v>
      </c>
      <c r="F128" s="172">
        <f ca="1">Valores!E127</f>
        <v>4.5127272727272736</v>
      </c>
      <c r="G128" s="172">
        <f ca="1">Valores!F127</f>
        <v>2354.3681818181822</v>
      </c>
      <c r="H128" s="182">
        <f t="shared" ref="H128:H129" ca="1" si="164">(C128-C127)/C127</f>
        <v>1.5784785555671154E-3</v>
      </c>
      <c r="I128" s="99">
        <f ca="1">(D128-D127)/D127</f>
        <v>0</v>
      </c>
      <c r="J128" s="99">
        <f t="shared" ca="1" si="161"/>
        <v>0</v>
      </c>
      <c r="K128" s="99">
        <f t="shared" ca="1" si="161"/>
        <v>0</v>
      </c>
      <c r="L128" s="100">
        <f t="shared" ca="1" si="161"/>
        <v>8.2932101950084977E-4</v>
      </c>
      <c r="M128" s="159">
        <f ca="1">(C128/C$125)-1</f>
        <v>2.9690966462687651E-3</v>
      </c>
      <c r="N128" s="159">
        <f ca="1">(D128/D$125)-1</f>
        <v>0</v>
      </c>
      <c r="O128" s="159">
        <f t="shared" ca="1" si="162"/>
        <v>2.1466959505278327E-2</v>
      </c>
      <c r="P128" s="159">
        <f t="shared" ca="1" si="162"/>
        <v>0</v>
      </c>
      <c r="Q128" s="159">
        <f t="shared" ca="1" si="162"/>
        <v>2.3811247098586286E-3</v>
      </c>
      <c r="R128" s="108">
        <f t="shared" ca="1" si="156"/>
        <v>1.141561329674956E-2</v>
      </c>
      <c r="S128" s="109">
        <f t="shared" ca="1" si="163"/>
        <v>-1.4462080509211606E-2</v>
      </c>
      <c r="T128" s="109">
        <f t="shared" ref="T128:U129" ca="1" si="165">E128/E116-1</f>
        <v>6.2380260637066032E-2</v>
      </c>
      <c r="U128" s="109">
        <f t="shared" ca="1" si="165"/>
        <v>0.12460353420933412</v>
      </c>
      <c r="V128" s="105">
        <f ca="1">G128/G116-1</f>
        <v>2.0805377437487227E-3</v>
      </c>
    </row>
    <row r="129" spans="1:22" x14ac:dyDescent="0.25">
      <c r="A129" s="96">
        <v>129</v>
      </c>
      <c r="B129" s="1">
        <f>Valores!A128</f>
        <v>45383</v>
      </c>
      <c r="C129" s="129">
        <f ca="1">Valores!B128</f>
        <v>1240.5572727272727</v>
      </c>
      <c r="D129" s="129">
        <f ca="1">Valores!C128</f>
        <v>1020.2127272727271</v>
      </c>
      <c r="E129" s="129">
        <f ca="1">Valores!D128</f>
        <v>91.74909090909091</v>
      </c>
      <c r="F129" s="129">
        <f ca="1">Valores!E128</f>
        <v>4.5127272727272736</v>
      </c>
      <c r="G129" s="129">
        <f ca="1">Valores!F128</f>
        <v>2357.0318181818179</v>
      </c>
      <c r="H129" s="97">
        <f t="shared" ca="1" si="164"/>
        <v>2.151748975348952E-3</v>
      </c>
      <c r="I129" s="98">
        <f ca="1">(D129-D128)/D128</f>
        <v>0</v>
      </c>
      <c r="J129" s="98">
        <f t="shared" ref="J129" ca="1" si="166">(E129-E128)/E128</f>
        <v>0</v>
      </c>
      <c r="K129" s="98">
        <f t="shared" ref="K129" ca="1" si="167">(F129-F128)/F128</f>
        <v>0</v>
      </c>
      <c r="L129" s="160">
        <f t="shared" ref="L129" ca="1" si="168">(G129-G128)/G128</f>
        <v>1.1313593108358876E-3</v>
      </c>
      <c r="M129" s="149">
        <f ca="1">(C129/C$125)-1</f>
        <v>5.1272343722841285E-3</v>
      </c>
      <c r="N129" s="149">
        <f t="shared" ref="N129" ca="1" si="169">(D129/D$125)-1</f>
        <v>0</v>
      </c>
      <c r="O129" s="149">
        <f t="shared" ref="O129" ca="1" si="170">(E129/E$125)-1</f>
        <v>2.1466959505278327E-2</v>
      </c>
      <c r="P129" s="149">
        <f t="shared" ref="P129" ca="1" si="171">(F129/F$125)-1</f>
        <v>0</v>
      </c>
      <c r="Q129" s="159">
        <f t="shared" ref="Q129" ca="1" si="172">(G129/G$125)-1</f>
        <v>3.5151779283053575E-3</v>
      </c>
      <c r="R129" s="106">
        <f t="shared" ca="1" si="156"/>
        <v>1.1915064013436893E-2</v>
      </c>
      <c r="S129" s="107">
        <f t="shared" ca="1" si="163"/>
        <v>9.7213151297804501E-2</v>
      </c>
      <c r="T129" s="107">
        <f t="shared" ca="1" si="165"/>
        <v>6.2380260637066032E-2</v>
      </c>
      <c r="U129" s="107">
        <f t="shared" ca="1" si="165"/>
        <v>8.5501858736059644E-2</v>
      </c>
      <c r="V129" s="105">
        <f ca="1">G129/G117-1</f>
        <v>4.9299451216550771E-2</v>
      </c>
    </row>
    <row r="130" spans="1:22" x14ac:dyDescent="0.25">
      <c r="A130" s="96">
        <v>130</v>
      </c>
      <c r="B130" s="1">
        <f>Valores!A129</f>
        <v>45413</v>
      </c>
      <c r="C130" s="129">
        <f ca="1">Valores!B129</f>
        <v>1239.1281818181817</v>
      </c>
      <c r="D130" s="129">
        <f ca="1">Valores!C129</f>
        <v>1054.9000000000001</v>
      </c>
      <c r="E130" s="129">
        <f ca="1">Valores!D129</f>
        <v>91.74909090909091</v>
      </c>
      <c r="F130" s="129">
        <f ca="1">Valores!E129</f>
        <v>4.5127272727272736</v>
      </c>
      <c r="G130" s="129">
        <f ca="1">Valores!F129</f>
        <v>2390.2900000000004</v>
      </c>
      <c r="H130" s="97">
        <f t="shared" ref="H130:H137" ca="1" si="173">(C130-C129)/C129</f>
        <v>-1.1519749555368966E-3</v>
      </c>
      <c r="I130" s="98">
        <f t="shared" ref="I130:I136" ca="1" si="174">(D130-D129)/D129</f>
        <v>3.4000039207509596E-2</v>
      </c>
      <c r="J130" s="98">
        <f t="shared" ref="J130:J137" ca="1" si="175">(E130-E129)/E129</f>
        <v>0</v>
      </c>
      <c r="K130" s="98">
        <f t="shared" ref="K130:K137" ca="1" si="176">(F130-F129)/F129</f>
        <v>0</v>
      </c>
      <c r="L130" s="160">
        <f t="shared" ref="L130:L137" ca="1" si="177">(G130-G129)/G129</f>
        <v>1.4110196375642226E-2</v>
      </c>
      <c r="M130" s="149">
        <f t="shared" ref="M130:M136" ca="1" si="178">(C130/C$125)-1</f>
        <v>3.9693529711590791E-3</v>
      </c>
      <c r="N130" s="149">
        <f ca="1">(D130/D$125)-1</f>
        <v>3.4000039207509491E-2</v>
      </c>
      <c r="O130" s="149">
        <f t="shared" ref="O130:O137" ca="1" si="179">(E130/E$125)-1</f>
        <v>2.1466959505278327E-2</v>
      </c>
      <c r="P130" s="149">
        <f t="shared" ref="P130:P137" ca="1" si="180">(F130/F$125)-1</f>
        <v>0</v>
      </c>
      <c r="Q130" s="159">
        <f t="shared" ref="Q130:Q136" ca="1" si="181">(G130/G$125)-1</f>
        <v>1.7674974154811229E-2</v>
      </c>
      <c r="R130" s="106">
        <f t="shared" ref="R130:R137" ca="1" si="182">C130/C118-1</f>
        <v>1.9962375520441888E-2</v>
      </c>
      <c r="S130" s="107">
        <f t="shared" ref="S130:S137" ca="1" si="183">D130/D118-1</f>
        <v>6.5274808200226575E-2</v>
      </c>
      <c r="T130" s="107">
        <f t="shared" ref="T130:T137" ca="1" si="184">E130/E118-1</f>
        <v>6.2380260637066032E-2</v>
      </c>
      <c r="U130" s="107">
        <f t="shared" ref="U130:U137" ca="1" si="185">F130/F118-1</f>
        <v>8.5501858736059644E-2</v>
      </c>
      <c r="V130" s="105">
        <f t="shared" ref="V130:V135" ca="1" si="186">G130/G118-1</f>
        <v>4.1222910302539884E-2</v>
      </c>
    </row>
    <row r="131" spans="1:22" x14ac:dyDescent="0.25">
      <c r="A131" s="96">
        <v>131</v>
      </c>
      <c r="B131" s="1">
        <f>Valores!A130</f>
        <v>45444</v>
      </c>
      <c r="C131" s="129">
        <f ca="1">Valores!B130</f>
        <v>1227.8154545454545</v>
      </c>
      <c r="D131" s="129">
        <f ca="1">Valores!C130</f>
        <v>1087.5454545454545</v>
      </c>
      <c r="E131" s="129">
        <f ca="1">Valores!D130</f>
        <v>89.820909090909083</v>
      </c>
      <c r="F131" s="129">
        <f ca="1">Valores!E130</f>
        <v>4.5127272727272736</v>
      </c>
      <c r="G131" s="129">
        <f ca="1">Valores!F130</f>
        <v>2409.6945454545453</v>
      </c>
      <c r="H131" s="97">
        <f t="shared" ca="1" si="173"/>
        <v>-9.1295859772376163E-3</v>
      </c>
      <c r="I131" s="98">
        <f t="shared" ca="1" si="174"/>
        <v>3.0946492127646611E-2</v>
      </c>
      <c r="J131" s="98">
        <f t="shared" ca="1" si="175"/>
        <v>-2.1015813879751193E-2</v>
      </c>
      <c r="K131" s="98">
        <f t="shared" ca="1" si="176"/>
        <v>0</v>
      </c>
      <c r="L131" s="160">
        <f t="shared" ca="1" si="177"/>
        <v>8.1180716375606546E-3</v>
      </c>
      <c r="M131" s="149">
        <f ca="1">(C131/C$125)-1</f>
        <v>-5.196471555302673E-3</v>
      </c>
      <c r="N131" s="149">
        <f t="shared" ref="N131:N137" ca="1" si="187">(D131/D$125)-1</f>
        <v>6.5998713280831067E-2</v>
      </c>
      <c r="O131" s="149">
        <f t="shared" ca="1" si="179"/>
        <v>0</v>
      </c>
      <c r="P131" s="149">
        <f t="shared" ca="1" si="180"/>
        <v>0</v>
      </c>
      <c r="Q131" s="159">
        <f t="shared" ca="1" si="181"/>
        <v>2.5936532498752607E-2</v>
      </c>
      <c r="R131" s="106">
        <f t="shared" ca="1" si="182"/>
        <v>1.0116141925148314E-2</v>
      </c>
      <c r="S131" s="107">
        <f t="shared" ca="1" si="183"/>
        <v>9.8241326665975182E-2</v>
      </c>
      <c r="T131" s="107">
        <f t="shared" ca="1" si="184"/>
        <v>3.089459735815181E-2</v>
      </c>
      <c r="U131" s="107">
        <f t="shared" ca="1" si="185"/>
        <v>8.5501858736059644E-2</v>
      </c>
      <c r="V131" s="105">
        <f t="shared" ca="1" si="186"/>
        <v>4.9031313853678204E-2</v>
      </c>
    </row>
    <row r="132" spans="1:22" x14ac:dyDescent="0.25">
      <c r="A132" s="96">
        <v>132</v>
      </c>
      <c r="B132" s="1">
        <f>Valores!A131</f>
        <v>45474</v>
      </c>
      <c r="C132" s="129">
        <f ca="1">Valores!B131</f>
        <v>1233.830909090909</v>
      </c>
      <c r="D132" s="129">
        <f ca="1">Valores!C131</f>
        <v>1093.8090909090911</v>
      </c>
      <c r="E132" s="129">
        <f ca="1">Valores!D131</f>
        <v>90.788181818181798</v>
      </c>
      <c r="F132" s="129">
        <f ca="1">Valores!E131</f>
        <v>4.5127272727272736</v>
      </c>
      <c r="G132" s="129">
        <f ca="1">Valores!F131</f>
        <v>2422.9409090909089</v>
      </c>
      <c r="H132" s="97">
        <f t="shared" ca="1" si="173"/>
        <v>4.8993148955609892E-3</v>
      </c>
      <c r="I132" s="98">
        <f t="shared" ca="1" si="174"/>
        <v>5.7594248934215806E-3</v>
      </c>
      <c r="J132" s="98">
        <f t="shared" ca="1" si="175"/>
        <v>1.0768903778225215E-2</v>
      </c>
      <c r="K132" s="98">
        <f t="shared" ca="1" si="176"/>
        <v>0</v>
      </c>
      <c r="L132" s="160">
        <f t="shared" ca="1" si="177"/>
        <v>5.4971131761701987E-3</v>
      </c>
      <c r="M132" s="149">
        <f t="shared" ca="1" si="178"/>
        <v>-3.2261581023695918E-4</v>
      </c>
      <c r="N132" s="149">
        <f t="shared" ca="1" si="187"/>
        <v>7.2138252806456027E-2</v>
      </c>
      <c r="O132" s="149">
        <f t="shared" ca="1" si="179"/>
        <v>1.0768903778225258E-2</v>
      </c>
      <c r="P132" s="149">
        <f t="shared" ca="1" si="180"/>
        <v>0</v>
      </c>
      <c r="Q132" s="159">
        <f t="shared" ca="1" si="181"/>
        <v>3.1576221729465948E-2</v>
      </c>
      <c r="R132" s="106">
        <f t="shared" ca="1" si="182"/>
        <v>1.1275018963073702E-2</v>
      </c>
      <c r="S132" s="107">
        <f t="shared" ca="1" si="183"/>
        <v>0.10456656510175955</v>
      </c>
      <c r="T132" s="107">
        <f t="shared" ca="1" si="184"/>
        <v>1.0768903778225258E-2</v>
      </c>
      <c r="U132" s="107">
        <f t="shared" ca="1" si="185"/>
        <v>0</v>
      </c>
      <c r="V132" s="105">
        <f t="shared" ca="1" si="186"/>
        <v>5.1318351362609205E-2</v>
      </c>
    </row>
    <row r="133" spans="1:22" x14ac:dyDescent="0.25">
      <c r="A133" s="96">
        <v>133</v>
      </c>
      <c r="B133" s="1">
        <f>Valores!A132</f>
        <v>45505</v>
      </c>
      <c r="C133" s="129">
        <f ca="1">Valores!B132</f>
        <v>1236.2918181818184</v>
      </c>
      <c r="D133" s="129">
        <f ca="1">Valores!C132</f>
        <v>1093.8090909090911</v>
      </c>
      <c r="E133" s="129">
        <f ca="1">Valores!D132</f>
        <v>90.788181818181798</v>
      </c>
      <c r="F133" s="129">
        <f ca="1">Valores!E132</f>
        <v>4.5127272727272736</v>
      </c>
      <c r="G133" s="129">
        <f ca="1">Valores!F132</f>
        <v>2425.4018181818178</v>
      </c>
      <c r="H133" s="97">
        <f t="shared" ca="1" si="173"/>
        <v>1.9945270237414952E-3</v>
      </c>
      <c r="I133" s="98">
        <f t="shared" ca="1" si="174"/>
        <v>0</v>
      </c>
      <c r="J133" s="98">
        <f t="shared" ca="1" si="175"/>
        <v>0</v>
      </c>
      <c r="K133" s="98">
        <f t="shared" ca="1" si="176"/>
        <v>0</v>
      </c>
      <c r="L133" s="160">
        <f t="shared" ca="1" si="177"/>
        <v>1.0156702879857832E-3</v>
      </c>
      <c r="M133" s="149">
        <f ca="1">(C133/C$125)-1</f>
        <v>1.6712677475527737E-3</v>
      </c>
      <c r="N133" s="149">
        <f t="shared" ca="1" si="187"/>
        <v>7.2138252806456027E-2</v>
      </c>
      <c r="O133" s="149">
        <f t="shared" ca="1" si="179"/>
        <v>1.0768903778225258E-2</v>
      </c>
      <c r="P133" s="149">
        <f t="shared" ca="1" si="180"/>
        <v>0</v>
      </c>
      <c r="Q133" s="159">
        <f t="shared" ca="1" si="181"/>
        <v>3.2623963047669235E-2</v>
      </c>
      <c r="R133" s="106">
        <f t="shared" ca="1" si="182"/>
        <v>1.5534852044405412E-2</v>
      </c>
      <c r="S133" s="107">
        <f t="shared" ca="1" si="183"/>
        <v>7.2138252806456027E-2</v>
      </c>
      <c r="T133" s="107">
        <f t="shared" ca="1" si="184"/>
        <v>1.0768903778225258E-2</v>
      </c>
      <c r="U133" s="107">
        <f t="shared" ca="1" si="185"/>
        <v>0</v>
      </c>
      <c r="V133" s="105">
        <f t="shared" ca="1" si="186"/>
        <v>4.0085079873487306E-2</v>
      </c>
    </row>
    <row r="134" spans="1:22" x14ac:dyDescent="0.25">
      <c r="A134" s="96">
        <v>134</v>
      </c>
      <c r="B134" s="1">
        <f>Valores!A133</f>
        <v>45536</v>
      </c>
      <c r="C134" s="129">
        <f ca="1">Valores!B133</f>
        <v>1239.3545454545456</v>
      </c>
      <c r="D134" s="129">
        <f ca="1">Valores!C133</f>
        <v>1093.8090909090911</v>
      </c>
      <c r="E134" s="129">
        <f ca="1">Valores!D133</f>
        <v>90.788181818181798</v>
      </c>
      <c r="F134" s="129">
        <f ca="1">Valores!E133</f>
        <v>4.5127272727272736</v>
      </c>
      <c r="G134" s="129">
        <f ca="1">Valores!F133</f>
        <v>2428.4645454545453</v>
      </c>
      <c r="H134" s="97">
        <f t="shared" ca="1" si="173"/>
        <v>2.4773497872302413E-3</v>
      </c>
      <c r="I134" s="98">
        <f t="shared" ca="1" si="174"/>
        <v>0</v>
      </c>
      <c r="J134" s="98">
        <f t="shared" ca="1" si="175"/>
        <v>0</v>
      </c>
      <c r="K134" s="98">
        <f t="shared" ca="1" si="176"/>
        <v>0</v>
      </c>
      <c r="L134" s="160">
        <f t="shared" ca="1" si="177"/>
        <v>1.2627710797311891E-3</v>
      </c>
      <c r="M134" s="149">
        <f t="shared" ca="1" si="178"/>
        <v>4.1527578495816897E-3</v>
      </c>
      <c r="N134" s="149">
        <f t="shared" ca="1" si="187"/>
        <v>7.2138252806456027E-2</v>
      </c>
      <c r="O134" s="149">
        <f t="shared" ca="1" si="179"/>
        <v>1.0768903778225258E-2</v>
      </c>
      <c r="P134" s="149">
        <f t="shared" ca="1" si="180"/>
        <v>0</v>
      </c>
      <c r="Q134" s="159">
        <f t="shared" ca="1" si="181"/>
        <v>3.3927930724443112E-2</v>
      </c>
      <c r="R134" s="106">
        <f t="shared" ca="1" si="182"/>
        <v>1.2773234598423944E-2</v>
      </c>
      <c r="S134" s="107">
        <f t="shared" ca="1" si="183"/>
        <v>7.212296725328593E-2</v>
      </c>
      <c r="T134" s="107">
        <f t="shared" ca="1" si="184"/>
        <v>1.0768903778225258E-2</v>
      </c>
      <c r="U134" s="107">
        <f t="shared" ca="1" si="185"/>
        <v>0</v>
      </c>
      <c r="V134" s="105">
        <f t="shared" ca="1" si="186"/>
        <v>3.8566734820748572E-2</v>
      </c>
    </row>
    <row r="135" spans="1:22" x14ac:dyDescent="0.25">
      <c r="A135" s="96">
        <v>135</v>
      </c>
      <c r="B135" s="1">
        <f>Valores!A134</f>
        <v>45566</v>
      </c>
      <c r="C135" s="129">
        <f ca="1">Valores!B134</f>
        <v>1247.57</v>
      </c>
      <c r="D135" s="129">
        <f ca="1">Valores!C134</f>
        <v>1093.8090909090911</v>
      </c>
      <c r="E135" s="129">
        <f ca="1">Valores!D134</f>
        <v>90.788181818181798</v>
      </c>
      <c r="F135" s="129">
        <f ca="1">Valores!E134</f>
        <v>4.5427272727272729</v>
      </c>
      <c r="G135" s="129">
        <f ca="1">Valores!F134</f>
        <v>2436.7099999999996</v>
      </c>
      <c r="H135" s="97">
        <f t="shared" ca="1" si="173"/>
        <v>6.628817052864602E-3</v>
      </c>
      <c r="I135" s="98">
        <f ca="1">(D135-D134)/D134</f>
        <v>0</v>
      </c>
      <c r="J135" s="98">
        <f t="shared" ca="1" si="175"/>
        <v>0</v>
      </c>
      <c r="K135" s="98">
        <f t="shared" ca="1" si="176"/>
        <v>6.6478646253020331E-3</v>
      </c>
      <c r="L135" s="160">
        <f t="shared" ca="1" si="177"/>
        <v>3.3953365968993334E-3</v>
      </c>
      <c r="M135" s="149">
        <f ca="1">(C135/C$125)-1</f>
        <v>1.0809102774496093E-2</v>
      </c>
      <c r="N135" s="149">
        <f t="shared" ca="1" si="187"/>
        <v>7.2138252806456027E-2</v>
      </c>
      <c r="O135" s="149">
        <f t="shared" ca="1" si="179"/>
        <v>1.0768903778225258E-2</v>
      </c>
      <c r="P135" s="149">
        <f t="shared" ca="1" si="180"/>
        <v>6.6478646253020912E-3</v>
      </c>
      <c r="Q135" s="159">
        <f ca="1">(G135/G$125)-1</f>
        <v>3.7438464066188226E-2</v>
      </c>
      <c r="R135" s="106">
        <f ca="1">C135/C123-1</f>
        <v>1.3135882894043105E-2</v>
      </c>
      <c r="S135" s="107">
        <f t="shared" ca="1" si="183"/>
        <v>7.2138252806456027E-2</v>
      </c>
      <c r="T135" s="107">
        <f t="shared" ca="1" si="184"/>
        <v>1.0768903778225258E-2</v>
      </c>
      <c r="U135" s="107">
        <f t="shared" ca="1" si="185"/>
        <v>6.6478646253020912E-3</v>
      </c>
      <c r="V135" s="105">
        <f t="shared" ca="1" si="186"/>
        <v>3.8691976663753458E-2</v>
      </c>
    </row>
    <row r="136" spans="1:22" x14ac:dyDescent="0.25">
      <c r="A136" s="96">
        <v>136</v>
      </c>
      <c r="B136" s="1">
        <f>Valores!A135</f>
        <v>45597</v>
      </c>
      <c r="C136" s="129">
        <f ca="1">Valores!B135</f>
        <v>1254.9690909090912</v>
      </c>
      <c r="D136" s="129">
        <f ca="1">Valores!C135</f>
        <v>1239.7299999999998</v>
      </c>
      <c r="E136" s="129">
        <f ca="1">Valores!D135</f>
        <v>90.788181818181798</v>
      </c>
      <c r="F136" s="129">
        <f ca="1">Valores!E135</f>
        <v>4.5427272727272729</v>
      </c>
      <c r="G136" s="129">
        <f ca="1">Valores!F135</f>
        <v>2590.0299999999997</v>
      </c>
      <c r="H136" s="97">
        <f t="shared" ca="1" si="173"/>
        <v>5.9308022067629303E-3</v>
      </c>
      <c r="I136" s="98">
        <f t="shared" ca="1" si="174"/>
        <v>0.13340619519776556</v>
      </c>
      <c r="J136" s="98">
        <f t="shared" ca="1" si="175"/>
        <v>0</v>
      </c>
      <c r="K136" s="98">
        <f t="shared" ca="1" si="176"/>
        <v>0</v>
      </c>
      <c r="L136" s="160">
        <f t="shared" ca="1" si="177"/>
        <v>6.2920905647368866E-2</v>
      </c>
      <c r="M136" s="149">
        <f t="shared" ca="1" si="178"/>
        <v>1.6804011631847082E-2</v>
      </c>
      <c r="N136" s="149">
        <f t="shared" ca="1" si="187"/>
        <v>0.21516813783934552</v>
      </c>
      <c r="O136" s="149">
        <f t="shared" ca="1" si="179"/>
        <v>1.0768903778225258E-2</v>
      </c>
      <c r="P136" s="149">
        <f t="shared" ca="1" si="180"/>
        <v>6.6478646253020912E-3</v>
      </c>
      <c r="Q136" s="159">
        <f t="shared" ca="1" si="181"/>
        <v>0.10271503177864827</v>
      </c>
      <c r="R136" s="106">
        <f t="shared" ca="1" si="182"/>
        <v>1.8178680192562746E-2</v>
      </c>
      <c r="S136" s="107">
        <f t="shared" ca="1" si="183"/>
        <v>0.21516813783934552</v>
      </c>
      <c r="T136" s="107">
        <f t="shared" ca="1" si="184"/>
        <v>1.0768903778225258E-2</v>
      </c>
      <c r="U136" s="107">
        <f t="shared" ca="1" si="185"/>
        <v>6.6478646253020912E-3</v>
      </c>
      <c r="V136" s="105">
        <f ca="1">G136/G124-1</f>
        <v>0.10349792007188729</v>
      </c>
    </row>
    <row r="137" spans="1:22" s="46" customFormat="1" ht="15.75" thickBot="1" x14ac:dyDescent="0.3">
      <c r="A137" s="45">
        <v>137</v>
      </c>
      <c r="B137" s="119">
        <f>Valores!A136</f>
        <v>45627</v>
      </c>
      <c r="C137" s="130">
        <f ca="1">Valores!B136</f>
        <v>1256.840909090909</v>
      </c>
      <c r="D137" s="130">
        <f ca="1">Valores!C136</f>
        <v>1122.5245454545454</v>
      </c>
      <c r="E137" s="130">
        <f ca="1">Valores!D136</f>
        <v>90.788181818181798</v>
      </c>
      <c r="F137" s="130">
        <f ca="1">Valores!E136</f>
        <v>4.5572727272727267</v>
      </c>
      <c r="G137" s="130">
        <f ca="1">Valores!F136</f>
        <v>2474.7109090909089</v>
      </c>
      <c r="H137" s="121">
        <f t="shared" ca="1" si="173"/>
        <v>1.491525325505755E-3</v>
      </c>
      <c r="I137" s="122">
        <f ca="1">(D137-D136)/D136</f>
        <v>-9.4541113424257195E-2</v>
      </c>
      <c r="J137" s="122">
        <f t="shared" ca="1" si="175"/>
        <v>0</v>
      </c>
      <c r="K137" s="122">
        <f t="shared" ca="1" si="176"/>
        <v>3.2019211526914397E-3</v>
      </c>
      <c r="L137" s="161">
        <f t="shared" ca="1" si="177"/>
        <v>-4.4524229800076004E-2</v>
      </c>
      <c r="M137" s="156">
        <f ca="1">(C137/C$125)-1</f>
        <v>1.8320600566271938E-2</v>
      </c>
      <c r="N137" s="156">
        <f t="shared" ca="1" si="187"/>
        <v>0.10028478909033245</v>
      </c>
      <c r="O137" s="156">
        <f t="shared" ca="1" si="179"/>
        <v>1.0768903778225258E-2</v>
      </c>
      <c r="P137" s="156">
        <f t="shared" ca="1" si="180"/>
        <v>9.8710717163574824E-3</v>
      </c>
      <c r="Q137" s="165">
        <f ca="1">(G137/G$125)-1</f>
        <v>5.3617494299737611E-2</v>
      </c>
      <c r="R137" s="124">
        <f t="shared" ca="1" si="182"/>
        <v>1.8320600566271938E-2</v>
      </c>
      <c r="S137" s="125">
        <f t="shared" ca="1" si="183"/>
        <v>0.10028478909033245</v>
      </c>
      <c r="T137" s="125">
        <f t="shared" ca="1" si="184"/>
        <v>1.0768903778225258E-2</v>
      </c>
      <c r="U137" s="125">
        <f t="shared" ca="1" si="185"/>
        <v>9.8710717163574824E-3</v>
      </c>
      <c r="V137" s="126">
        <f ca="1">G137/G125-1</f>
        <v>5.3617494299737611E-2</v>
      </c>
    </row>
    <row r="138" spans="1:22" x14ac:dyDescent="0.25">
      <c r="A138" s="95">
        <v>138</v>
      </c>
      <c r="B138" s="110">
        <f>Valores!A137</f>
        <v>45658</v>
      </c>
      <c r="C138" s="137">
        <f ca="1">Valores!B137</f>
        <v>1260.1881818181819</v>
      </c>
      <c r="D138" s="137">
        <f ca="1">Valores!C137</f>
        <v>1122.5218181818182</v>
      </c>
      <c r="E138" s="137">
        <f ca="1">Valores!D137</f>
        <v>90.788181818181798</v>
      </c>
      <c r="F138" s="137">
        <f ca="1">Valores!E137</f>
        <v>4.5736363636363642</v>
      </c>
      <c r="G138" s="183">
        <f ca="1">Valores!F137</f>
        <v>2478.0745454545449</v>
      </c>
      <c r="H138" s="98">
        <f ca="1">(C138-C137)/C137</f>
        <v>2.6632429793314069E-3</v>
      </c>
      <c r="I138" s="98">
        <f ca="1">(D138-D137)/D137</f>
        <v>-2.4295885005934446E-6</v>
      </c>
      <c r="J138" s="98">
        <f ca="1">(E138-E137)/E137</f>
        <v>0</v>
      </c>
      <c r="K138" s="98">
        <f ca="1">(F138-F137)/F137</f>
        <v>3.5906642728907277E-3</v>
      </c>
      <c r="L138" s="98">
        <f ca="1">(G138-G137)/G137</f>
        <v>1.3592037563982264E-3</v>
      </c>
      <c r="M138" s="149">
        <f ca="1">(C138/C$137)-1</f>
        <v>2.6632429793314039E-3</v>
      </c>
      <c r="N138" s="149">
        <f t="shared" ref="N138:Q139" ca="1" si="188">(D138/D$137)-1</f>
        <v>-2.4295885006075935E-6</v>
      </c>
      <c r="O138" s="149">
        <f t="shared" ca="1" si="188"/>
        <v>0</v>
      </c>
      <c r="P138" s="149">
        <f t="shared" ca="1" si="188"/>
        <v>3.5906642728906757E-3</v>
      </c>
      <c r="Q138" s="159">
        <f t="shared" ca="1" si="188"/>
        <v>1.3592037563983084E-3</v>
      </c>
      <c r="R138" s="106">
        <f ca="1">C138/C126-1</f>
        <v>2.0764221739325794E-2</v>
      </c>
      <c r="S138" s="107">
        <f t="shared" ref="S138:S139" ca="1" si="189">D138/D126-1</f>
        <v>0.10028211585106162</v>
      </c>
      <c r="T138" s="107">
        <f t="shared" ref="T138:T139" ca="1" si="190">E138/E126-1</f>
        <v>-1.0473227379018124E-2</v>
      </c>
      <c r="U138" s="107">
        <f t="shared" ref="U138:U139" ca="1" si="191">F138/F126-1</f>
        <v>1.3497179693795269E-2</v>
      </c>
      <c r="V138" s="105">
        <f ca="1">G138/G126-1</f>
        <v>5.4038639187264259E-2</v>
      </c>
    </row>
    <row r="139" spans="1:22" x14ac:dyDescent="0.25">
      <c r="A139" s="96">
        <v>139</v>
      </c>
      <c r="B139" s="1">
        <f>Valores!A138</f>
        <v>45689</v>
      </c>
      <c r="C139" s="129">
        <f ca="1">Valores!B138</f>
        <v>1261.79</v>
      </c>
      <c r="D139" s="129">
        <f ca="1">Valores!C138</f>
        <v>1122.5245454545454</v>
      </c>
      <c r="E139" s="129">
        <f ca="1">Valores!D138</f>
        <v>90.788181818181798</v>
      </c>
      <c r="F139" s="129">
        <f ca="1">Valores!E138</f>
        <v>4.5736363636363642</v>
      </c>
      <c r="G139" s="184">
        <f ca="1">Valores!F138</f>
        <v>2479.6763636363635</v>
      </c>
      <c r="H139" s="98">
        <f ca="1">(C139-C138)/C138</f>
        <v>1.2710944325053171E-3</v>
      </c>
      <c r="I139" s="98">
        <f ca="1">(D139-D138)/D138</f>
        <v>2.4295944035080683E-6</v>
      </c>
      <c r="J139" s="98">
        <f t="shared" ref="J139" ca="1" si="192">(E139-E138)/E138</f>
        <v>0</v>
      </c>
      <c r="K139" s="98">
        <f t="shared" ref="K139" ca="1" si="193">(F139-F138)/F138</f>
        <v>0</v>
      </c>
      <c r="L139" s="160">
        <f ca="1">(G139-G138)/G138</f>
        <v>6.4639628567942362E-4</v>
      </c>
      <c r="M139" s="149">
        <f ca="1">(C139/C$137)-1</f>
        <v>3.9377226451602354E-3</v>
      </c>
      <c r="N139" s="149">
        <f ca="1">(D139/D$137)-1</f>
        <v>0</v>
      </c>
      <c r="O139" s="149">
        <f t="shared" ca="1" si="188"/>
        <v>0</v>
      </c>
      <c r="P139" s="149">
        <f t="shared" ca="1" si="188"/>
        <v>3.5906642728906757E-3</v>
      </c>
      <c r="Q139" s="159">
        <f ca="1">(G139/G$137)-1</f>
        <v>2.0064786263371825E-3</v>
      </c>
      <c r="R139" s="106">
        <f ca="1">C139/C127-1</f>
        <v>2.0913001999945724E-2</v>
      </c>
      <c r="S139" s="107">
        <f t="shared" ca="1" si="189"/>
        <v>0.10028478909033245</v>
      </c>
      <c r="T139" s="107">
        <f t="shared" ca="1" si="190"/>
        <v>-1.0473227379018124E-2</v>
      </c>
      <c r="U139" s="107">
        <f t="shared" ca="1" si="191"/>
        <v>1.3497179693795269E-2</v>
      </c>
      <c r="V139" s="105">
        <f ca="1">G139/G127-1</f>
        <v>5.4097158860576311E-2</v>
      </c>
    </row>
    <row r="140" spans="1:22" x14ac:dyDescent="0.25">
      <c r="A140">
        <v>140</v>
      </c>
      <c r="B140" s="1">
        <f>Valores!A139</f>
        <v>45717</v>
      </c>
      <c r="C140" s="129">
        <f ca="1">Valores!B139</f>
        <v>1264.6509090909092</v>
      </c>
      <c r="D140" s="129">
        <f ca="1">Valores!C139</f>
        <v>1122.5245454545454</v>
      </c>
      <c r="E140" s="129">
        <f ca="1">Valores!D139</f>
        <v>90.788181818181798</v>
      </c>
      <c r="F140" s="129">
        <f ca="1">Valores!E139</f>
        <v>4.6336363636363638</v>
      </c>
      <c r="G140" s="129">
        <f ca="1">Valores!F139</f>
        <v>2482.5972727272729</v>
      </c>
      <c r="H140" s="98">
        <f ca="1">(C140-C139)/C139</f>
        <v>2.2673417057586585E-3</v>
      </c>
      <c r="I140" s="98">
        <f ca="1">(D140-D139)/D139</f>
        <v>0</v>
      </c>
      <c r="J140" s="98">
        <f ca="1">(E140-E139)/E139</f>
        <v>0</v>
      </c>
      <c r="K140" s="98">
        <f ca="1">(F140-F139)/F139</f>
        <v>1.3118664281454893E-2</v>
      </c>
      <c r="L140" s="98">
        <f ca="1">(G140-G139)/G139</f>
        <v>1.1779396431500333E-3</v>
      </c>
      <c r="M140" s="149">
        <f ca="1">(C140/C$137)-1</f>
        <v>6.2139925136979191E-3</v>
      </c>
      <c r="N140" s="149">
        <f t="shared" ref="N140" ca="1" si="194">(D140/D$137)-1</f>
        <v>0</v>
      </c>
      <c r="O140" s="149">
        <f t="shared" ref="O140" ca="1" si="195">(E140/E$137)-1</f>
        <v>0</v>
      </c>
      <c r="P140" s="149">
        <f t="shared" ref="P140" ca="1" si="196">(F140/F$137)-1</f>
        <v>1.675643327348908E-2</v>
      </c>
      <c r="Q140" s="159">
        <f t="shared" ref="Q140" ca="1" si="197">(G140/G$137)-1</f>
        <v>3.186781780204484E-3</v>
      </c>
      <c r="R140" s="106">
        <f ca="1">C140/C128-1</f>
        <v>2.1615163000493043E-2</v>
      </c>
      <c r="S140" s="107">
        <f t="shared" ref="S140" ca="1" si="198">D140/D128-1</f>
        <v>0.10028478909033245</v>
      </c>
      <c r="T140" s="107">
        <f t="shared" ref="T140" ca="1" si="199">E140/E128-1</f>
        <v>-1.0473227379018124E-2</v>
      </c>
      <c r="U140" s="107">
        <f t="shared" ref="U140" ca="1" si="200">F140/F128-1</f>
        <v>2.6792908944399452E-2</v>
      </c>
      <c r="V140" s="105">
        <f ca="1">G140/G128-1</f>
        <v>5.4464332256675574E-2</v>
      </c>
    </row>
    <row r="141" spans="1:22" x14ac:dyDescent="0.25">
      <c r="H141"/>
      <c r="M141"/>
      <c r="Q141" s="158"/>
      <c r="R141"/>
      <c r="V141" s="158"/>
    </row>
    <row r="142" spans="1:22" x14ac:dyDescent="0.25">
      <c r="H142"/>
      <c r="M142"/>
      <c r="Q142" s="158"/>
      <c r="R142"/>
      <c r="V142" s="158"/>
    </row>
    <row r="143" spans="1:22" x14ac:dyDescent="0.25">
      <c r="H143"/>
      <c r="M143"/>
      <c r="Q143" s="158"/>
      <c r="R143"/>
      <c r="V143" s="158"/>
    </row>
    <row r="144" spans="1:22" x14ac:dyDescent="0.25">
      <c r="H144"/>
      <c r="M144"/>
      <c r="Q144" s="158"/>
      <c r="R144"/>
      <c r="V144" s="158"/>
    </row>
    <row r="145" spans="8:22" x14ac:dyDescent="0.25">
      <c r="H145"/>
      <c r="M145"/>
      <c r="Q145" s="158"/>
      <c r="R145"/>
      <c r="V145" s="158"/>
    </row>
    <row r="146" spans="8:22" x14ac:dyDescent="0.25">
      <c r="H146"/>
      <c r="M146"/>
      <c r="Q146" s="158"/>
      <c r="R146"/>
      <c r="V146" s="158"/>
    </row>
    <row r="147" spans="8:22" x14ac:dyDescent="0.25">
      <c r="H147"/>
      <c r="M147"/>
      <c r="Q147" s="158"/>
      <c r="R147"/>
      <c r="V147" s="158"/>
    </row>
    <row r="148" spans="8:22" x14ac:dyDescent="0.25">
      <c r="H148"/>
      <c r="M148"/>
      <c r="Q148" s="158"/>
      <c r="R148"/>
      <c r="V148" s="158"/>
    </row>
    <row r="149" spans="8:22" x14ac:dyDescent="0.25">
      <c r="H149"/>
      <c r="M149"/>
      <c r="Q149" s="158"/>
      <c r="R149"/>
      <c r="V149" s="158"/>
    </row>
    <row r="150" spans="8:22" x14ac:dyDescent="0.25">
      <c r="H150"/>
      <c r="M150"/>
      <c r="Q150" s="158"/>
      <c r="R150"/>
      <c r="V150" s="158"/>
    </row>
    <row r="151" spans="8:22" x14ac:dyDescent="0.25">
      <c r="H151"/>
      <c r="M151"/>
      <c r="Q151" s="158"/>
      <c r="R151"/>
      <c r="V151" s="158"/>
    </row>
    <row r="152" spans="8:22" x14ac:dyDescent="0.25">
      <c r="H152"/>
      <c r="M152"/>
      <c r="Q152" s="158"/>
      <c r="R152"/>
      <c r="V152" s="158"/>
    </row>
    <row r="153" spans="8:22" x14ac:dyDescent="0.25">
      <c r="H153"/>
      <c r="M153"/>
      <c r="Q153" s="158"/>
      <c r="R153"/>
      <c r="V153" s="158"/>
    </row>
    <row r="154" spans="8:22" x14ac:dyDescent="0.25">
      <c r="H154"/>
      <c r="M154"/>
      <c r="Q154" s="158"/>
      <c r="R154"/>
      <c r="V154" s="158"/>
    </row>
    <row r="155" spans="8:22" x14ac:dyDescent="0.25">
      <c r="H155"/>
      <c r="M155"/>
      <c r="Q155" s="158"/>
      <c r="R155"/>
      <c r="V155" s="158"/>
    </row>
    <row r="156" spans="8:22" x14ac:dyDescent="0.25">
      <c r="H156"/>
      <c r="M156"/>
      <c r="Q156" s="158"/>
      <c r="R156"/>
      <c r="V156" s="158"/>
    </row>
    <row r="157" spans="8:22" x14ac:dyDescent="0.25">
      <c r="H157"/>
      <c r="M157"/>
      <c r="Q157" s="158"/>
      <c r="R157"/>
      <c r="V157" s="158"/>
    </row>
    <row r="158" spans="8:22" x14ac:dyDescent="0.25">
      <c r="H158"/>
      <c r="M158"/>
      <c r="Q158" s="158"/>
      <c r="R158"/>
      <c r="V158" s="158"/>
    </row>
    <row r="159" spans="8:22" x14ac:dyDescent="0.25">
      <c r="H159"/>
      <c r="M159"/>
      <c r="Q159" s="158"/>
      <c r="R159"/>
      <c r="V159" s="158"/>
    </row>
    <row r="160" spans="8:22" x14ac:dyDescent="0.25">
      <c r="H160"/>
      <c r="M160"/>
      <c r="Q160" s="158"/>
      <c r="R160"/>
      <c r="V160" s="158"/>
    </row>
    <row r="161" spans="8:22" x14ac:dyDescent="0.25">
      <c r="H161"/>
      <c r="M161"/>
      <c r="Q161" s="158"/>
      <c r="R161"/>
      <c r="V161" s="158"/>
    </row>
    <row r="162" spans="8:22" x14ac:dyDescent="0.25">
      <c r="H162"/>
      <c r="M162"/>
      <c r="Q162" s="158"/>
      <c r="R162"/>
      <c r="V162" s="158"/>
    </row>
    <row r="163" spans="8:22" x14ac:dyDescent="0.25">
      <c r="H163"/>
      <c r="M163"/>
      <c r="Q163" s="158"/>
      <c r="R163"/>
      <c r="V163" s="158"/>
    </row>
    <row r="164" spans="8:22" x14ac:dyDescent="0.25">
      <c r="H164"/>
      <c r="M164"/>
      <c r="Q164" s="158"/>
      <c r="R164"/>
      <c r="V164" s="158"/>
    </row>
    <row r="165" spans="8:22" x14ac:dyDescent="0.25">
      <c r="H165"/>
      <c r="M165"/>
      <c r="Q165" s="158"/>
      <c r="R165"/>
      <c r="V165" s="158"/>
    </row>
    <row r="166" spans="8:22" x14ac:dyDescent="0.25">
      <c r="H166"/>
      <c r="M166"/>
      <c r="Q166" s="158"/>
      <c r="R166"/>
      <c r="V166" s="158"/>
    </row>
    <row r="167" spans="8:22" x14ac:dyDescent="0.25">
      <c r="H167"/>
      <c r="M167"/>
      <c r="Q167" s="158"/>
      <c r="R167"/>
      <c r="V167" s="158"/>
    </row>
    <row r="168" spans="8:22" x14ac:dyDescent="0.25">
      <c r="H168"/>
      <c r="M168"/>
      <c r="Q168" s="158"/>
      <c r="R168"/>
      <c r="V168" s="158"/>
    </row>
    <row r="169" spans="8:22" x14ac:dyDescent="0.25">
      <c r="H169"/>
      <c r="M169"/>
      <c r="Q169" s="158"/>
      <c r="R169"/>
      <c r="V169" s="158"/>
    </row>
    <row r="170" spans="8:22" x14ac:dyDescent="0.25">
      <c r="H170"/>
      <c r="M170"/>
      <c r="Q170" s="158"/>
      <c r="R170"/>
      <c r="V170" s="158"/>
    </row>
    <row r="171" spans="8:22" x14ac:dyDescent="0.25">
      <c r="H171"/>
      <c r="M171"/>
      <c r="Q171" s="158"/>
      <c r="R171"/>
      <c r="V171" s="158"/>
    </row>
    <row r="172" spans="8:22" x14ac:dyDescent="0.25">
      <c r="H172"/>
      <c r="M172"/>
      <c r="Q172" s="158"/>
      <c r="R172"/>
      <c r="V172" s="158"/>
    </row>
    <row r="173" spans="8:22" x14ac:dyDescent="0.25">
      <c r="H173"/>
      <c r="M173"/>
      <c r="Q173" s="158"/>
      <c r="R173"/>
      <c r="V173" s="158"/>
    </row>
    <row r="174" spans="8:22" x14ac:dyDescent="0.25">
      <c r="H174"/>
      <c r="M174"/>
      <c r="Q174" s="158"/>
      <c r="R174"/>
      <c r="V174" s="158"/>
    </row>
    <row r="175" spans="8:22" x14ac:dyDescent="0.25">
      <c r="H175"/>
      <c r="M175"/>
      <c r="Q175" s="158"/>
      <c r="R175"/>
      <c r="V175" s="158"/>
    </row>
    <row r="176" spans="8:22" x14ac:dyDescent="0.25">
      <c r="H176"/>
      <c r="M176"/>
      <c r="Q176" s="158"/>
      <c r="R176"/>
      <c r="V176" s="158"/>
    </row>
    <row r="177" spans="8:22" x14ac:dyDescent="0.25">
      <c r="H177"/>
      <c r="M177"/>
      <c r="Q177" s="158"/>
      <c r="R177"/>
      <c r="V177" s="158"/>
    </row>
    <row r="178" spans="8:22" x14ac:dyDescent="0.25">
      <c r="H178"/>
      <c r="M178"/>
      <c r="Q178" s="158"/>
      <c r="R178"/>
      <c r="V178" s="158"/>
    </row>
    <row r="179" spans="8:22" x14ac:dyDescent="0.25">
      <c r="H179"/>
      <c r="M179"/>
      <c r="Q179" s="158"/>
      <c r="R179"/>
      <c r="V179" s="158"/>
    </row>
    <row r="180" spans="8:22" x14ac:dyDescent="0.25">
      <c r="H180"/>
      <c r="M180"/>
      <c r="Q180" s="158"/>
      <c r="R180"/>
      <c r="V180" s="158"/>
    </row>
    <row r="181" spans="8:22" x14ac:dyDescent="0.25">
      <c r="H181"/>
      <c r="M181"/>
      <c r="Q181" s="158"/>
      <c r="R181"/>
      <c r="V181" s="158"/>
    </row>
    <row r="182" spans="8:22" x14ac:dyDescent="0.25">
      <c r="H182"/>
      <c r="M182"/>
      <c r="Q182" s="158"/>
      <c r="R182"/>
      <c r="V182" s="158"/>
    </row>
    <row r="183" spans="8:22" x14ac:dyDescent="0.25">
      <c r="H183"/>
      <c r="M183"/>
      <c r="Q183" s="158"/>
      <c r="R183"/>
      <c r="V183" s="158"/>
    </row>
    <row r="184" spans="8:22" x14ac:dyDescent="0.25">
      <c r="H184"/>
      <c r="M184"/>
      <c r="Q184" s="158"/>
      <c r="R184"/>
      <c r="V184" s="158"/>
    </row>
    <row r="185" spans="8:22" x14ac:dyDescent="0.25">
      <c r="H185"/>
      <c r="M185"/>
      <c r="Q185" s="158"/>
      <c r="R185"/>
      <c r="V185" s="158"/>
    </row>
    <row r="186" spans="8:22" x14ac:dyDescent="0.25">
      <c r="H186"/>
      <c r="M186"/>
      <c r="Q186" s="158"/>
      <c r="R186"/>
      <c r="V186" s="158"/>
    </row>
    <row r="187" spans="8:22" x14ac:dyDescent="0.25">
      <c r="H187"/>
      <c r="M187"/>
      <c r="Q187" s="158"/>
      <c r="R187"/>
      <c r="V187" s="158"/>
    </row>
    <row r="188" spans="8:22" x14ac:dyDescent="0.25">
      <c r="H188"/>
      <c r="M188"/>
      <c r="Q188" s="158"/>
      <c r="R188"/>
      <c r="V188" s="158"/>
    </row>
    <row r="189" spans="8:22" x14ac:dyDescent="0.25">
      <c r="H189"/>
      <c r="M189"/>
      <c r="Q189" s="158"/>
      <c r="R189"/>
      <c r="V189" s="158"/>
    </row>
    <row r="190" spans="8:22" x14ac:dyDescent="0.25">
      <c r="H190"/>
      <c r="M190"/>
      <c r="Q190" s="158"/>
      <c r="R190"/>
      <c r="V190" s="158"/>
    </row>
    <row r="191" spans="8:22" x14ac:dyDescent="0.25">
      <c r="H191"/>
      <c r="M191"/>
      <c r="Q191" s="158"/>
      <c r="R191"/>
      <c r="V191" s="158"/>
    </row>
    <row r="192" spans="8:22" x14ac:dyDescent="0.25">
      <c r="H192"/>
      <c r="M192"/>
      <c r="Q192" s="158"/>
      <c r="R192"/>
      <c r="V192" s="158"/>
    </row>
    <row r="193" spans="8:22" x14ac:dyDescent="0.25">
      <c r="H193"/>
      <c r="M193"/>
      <c r="Q193" s="158"/>
      <c r="R193"/>
      <c r="V193" s="158"/>
    </row>
    <row r="194" spans="8:22" x14ac:dyDescent="0.25">
      <c r="H194"/>
      <c r="M194"/>
      <c r="Q194" s="158"/>
      <c r="R194"/>
      <c r="V194" s="158"/>
    </row>
    <row r="195" spans="8:22" x14ac:dyDescent="0.25">
      <c r="H195"/>
      <c r="M195"/>
      <c r="Q195" s="158"/>
      <c r="R195"/>
      <c r="V195" s="158"/>
    </row>
    <row r="196" spans="8:22" x14ac:dyDescent="0.25">
      <c r="H196"/>
      <c r="M196"/>
      <c r="Q196" s="158"/>
      <c r="R196"/>
      <c r="V196" s="158"/>
    </row>
  </sheetData>
  <mergeCells count="4">
    <mergeCell ref="C2:G2"/>
    <mergeCell ref="H2:L2"/>
    <mergeCell ref="M2:Q2"/>
    <mergeCell ref="R2:V2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A1:AE81"/>
  <sheetViews>
    <sheetView topLeftCell="A64" workbookViewId="0">
      <selection activeCell="H82" sqref="H82"/>
    </sheetView>
  </sheetViews>
  <sheetFormatPr defaultRowHeight="15" x14ac:dyDescent="0.25"/>
  <sheetData>
    <row r="1" spans="1:31" x14ac:dyDescent="0.25">
      <c r="A1" s="253" t="s">
        <v>78</v>
      </c>
      <c r="B1" s="253"/>
      <c r="C1" s="253"/>
      <c r="D1" s="253"/>
      <c r="E1" s="253"/>
      <c r="F1" s="253"/>
      <c r="G1" s="253" t="s">
        <v>85</v>
      </c>
      <c r="H1" s="253"/>
      <c r="I1" s="253"/>
      <c r="J1" s="253"/>
      <c r="K1" s="253"/>
      <c r="L1" s="253" t="s">
        <v>86</v>
      </c>
      <c r="M1" s="253"/>
      <c r="N1" s="253"/>
      <c r="O1" s="253"/>
      <c r="P1" s="253"/>
      <c r="Q1" s="93" t="s">
        <v>129</v>
      </c>
      <c r="R1" s="93"/>
      <c r="S1" s="93"/>
      <c r="T1" s="93"/>
      <c r="U1" s="93"/>
      <c r="V1" s="253" t="s">
        <v>85</v>
      </c>
      <c r="W1" s="253"/>
      <c r="X1" s="253"/>
      <c r="Y1" s="253"/>
      <c r="Z1" s="253"/>
      <c r="AA1" s="253" t="s">
        <v>86</v>
      </c>
      <c r="AB1" s="253"/>
      <c r="AC1" s="253"/>
      <c r="AD1" s="253"/>
      <c r="AE1" s="253"/>
    </row>
    <row r="2" spans="1:31" ht="45" x14ac:dyDescent="0.25">
      <c r="A2" s="94" t="s">
        <v>79</v>
      </c>
      <c r="B2" s="94" t="s">
        <v>80</v>
      </c>
      <c r="C2" s="94" t="s">
        <v>81</v>
      </c>
      <c r="D2" s="94" t="s">
        <v>82</v>
      </c>
      <c r="E2" s="94" t="s">
        <v>83</v>
      </c>
      <c r="F2" s="94" t="s">
        <v>84</v>
      </c>
      <c r="G2" s="94" t="s">
        <v>80</v>
      </c>
      <c r="H2" s="94" t="s">
        <v>81</v>
      </c>
      <c r="I2" s="94" t="s">
        <v>82</v>
      </c>
      <c r="J2" s="94" t="s">
        <v>83</v>
      </c>
      <c r="K2" s="94" t="s">
        <v>84</v>
      </c>
      <c r="L2" s="94" t="s">
        <v>80</v>
      </c>
      <c r="M2" s="94" t="s">
        <v>81</v>
      </c>
      <c r="N2" s="94" t="s">
        <v>82</v>
      </c>
      <c r="O2" s="94" t="s">
        <v>83</v>
      </c>
      <c r="P2" s="94" t="s">
        <v>84</v>
      </c>
      <c r="Q2" s="94" t="s">
        <v>80</v>
      </c>
      <c r="R2" s="94" t="s">
        <v>81</v>
      </c>
      <c r="S2" s="94" t="s">
        <v>82</v>
      </c>
      <c r="T2" s="94" t="s">
        <v>83</v>
      </c>
      <c r="U2" s="94" t="s">
        <v>84</v>
      </c>
      <c r="V2" s="94" t="s">
        <v>80</v>
      </c>
      <c r="W2" s="94" t="s">
        <v>81</v>
      </c>
      <c r="X2" s="94" t="s">
        <v>82</v>
      </c>
      <c r="Y2" s="94" t="s">
        <v>83</v>
      </c>
      <c r="Z2" s="94" t="s">
        <v>84</v>
      </c>
      <c r="AA2" s="94" t="s">
        <v>80</v>
      </c>
      <c r="AB2" s="94" t="s">
        <v>81</v>
      </c>
      <c r="AC2" s="94" t="s">
        <v>82</v>
      </c>
      <c r="AD2" s="94" t="s">
        <v>83</v>
      </c>
      <c r="AE2" s="94" t="s">
        <v>84</v>
      </c>
    </row>
    <row r="3" spans="1:31" x14ac:dyDescent="0.25">
      <c r="A3" s="1">
        <v>41061</v>
      </c>
      <c r="B3" s="55" t="str">
        <f>[2]Vitória!B3</f>
        <v>-</v>
      </c>
      <c r="C3" s="55" t="str">
        <f>[2]Vitória!C3</f>
        <v>-</v>
      </c>
      <c r="D3" s="55" t="str">
        <f>[2]Vitória!D3</f>
        <v>-</v>
      </c>
      <c r="E3" s="55" t="str">
        <f>[2]Vitória!E3</f>
        <v>-</v>
      </c>
      <c r="F3" s="55" t="str">
        <f>[2]Vitória!F3</f>
        <v>-</v>
      </c>
      <c r="G3" s="55" t="s">
        <v>43</v>
      </c>
      <c r="H3" s="55" t="s">
        <v>43</v>
      </c>
      <c r="I3" s="55" t="s">
        <v>43</v>
      </c>
      <c r="J3" s="55" t="s">
        <v>43</v>
      </c>
      <c r="K3" s="55" t="s">
        <v>43</v>
      </c>
      <c r="L3" s="55" t="s">
        <v>43</v>
      </c>
      <c r="M3" s="55" t="s">
        <v>43</v>
      </c>
      <c r="N3" s="55" t="s">
        <v>43</v>
      </c>
      <c r="O3" s="55" t="s">
        <v>43</v>
      </c>
      <c r="P3" s="55" t="s">
        <v>43</v>
      </c>
      <c r="Q3" s="5">
        <v>100</v>
      </c>
      <c r="R3" s="5">
        <v>100</v>
      </c>
      <c r="S3" s="5">
        <v>100</v>
      </c>
      <c r="T3" s="5">
        <v>100</v>
      </c>
      <c r="U3" s="5">
        <v>100</v>
      </c>
      <c r="V3" s="5">
        <v>100</v>
      </c>
      <c r="W3" s="5">
        <v>100</v>
      </c>
      <c r="X3" s="5">
        <v>100</v>
      </c>
      <c r="Y3" s="5">
        <v>100</v>
      </c>
      <c r="Z3" s="5">
        <v>100</v>
      </c>
      <c r="AA3" s="5">
        <v>100</v>
      </c>
      <c r="AB3" s="5">
        <v>100</v>
      </c>
      <c r="AC3" s="5">
        <v>100</v>
      </c>
      <c r="AD3" s="5">
        <v>100</v>
      </c>
      <c r="AE3" s="5">
        <v>100</v>
      </c>
    </row>
    <row r="4" spans="1:31" x14ac:dyDescent="0.25">
      <c r="A4" s="1">
        <v>41091</v>
      </c>
      <c r="B4" s="55">
        <f>[2]Vitória!B4*100</f>
        <v>-0.1</v>
      </c>
      <c r="C4" s="55">
        <f>[2]Vitória!C4*100</f>
        <v>8</v>
      </c>
      <c r="D4" s="55">
        <f>[2]Vitória!D4*100</f>
        <v>-2.9</v>
      </c>
      <c r="E4" s="55">
        <f>[2]Vitória!E4*100</f>
        <v>0.5</v>
      </c>
      <c r="F4" s="55">
        <f>[2]Vitória!F4*100</f>
        <v>0.3</v>
      </c>
      <c r="G4" s="55">
        <f>'[2]Vila Velha'!B4*100</f>
        <v>-1</v>
      </c>
      <c r="H4" s="55">
        <f>'[2]Vila Velha'!C4*100</f>
        <v>-2.2999999999999998</v>
      </c>
      <c r="I4" s="55">
        <f>'[2]Vila Velha'!D4*100</f>
        <v>-0.4</v>
      </c>
      <c r="J4" s="55">
        <f>'[2]Vila Velha'!E4*100</f>
        <v>-1.3</v>
      </c>
      <c r="K4" s="55">
        <f>'[2]Vila Velha'!F4*100</f>
        <v>-0.7</v>
      </c>
      <c r="L4" s="55">
        <f>[2]BR!B4*100</f>
        <v>0.70000000000000007</v>
      </c>
      <c r="M4" s="55">
        <f>[2]BR!C4*100</f>
        <v>1.2</v>
      </c>
      <c r="N4" s="55">
        <f>[2]BR!D4*100</f>
        <v>0.4</v>
      </c>
      <c r="O4" s="55">
        <f>[2]BR!E4*100</f>
        <v>0.70000000000000007</v>
      </c>
      <c r="P4" s="55">
        <f>[2]BR!F4*100</f>
        <v>0.70000000000000007</v>
      </c>
      <c r="Q4" s="5">
        <f t="shared" ref="Q4:AE5" si="0">Q3*(1+B4/100)</f>
        <v>99.9</v>
      </c>
      <c r="R4" s="5">
        <f t="shared" si="0"/>
        <v>108</v>
      </c>
      <c r="S4" s="5">
        <f t="shared" si="0"/>
        <v>97.1</v>
      </c>
      <c r="T4" s="5">
        <f t="shared" si="0"/>
        <v>100.49999999999999</v>
      </c>
      <c r="U4" s="5">
        <f t="shared" si="0"/>
        <v>100.29999999999998</v>
      </c>
      <c r="V4" s="5">
        <f t="shared" si="0"/>
        <v>99</v>
      </c>
      <c r="W4" s="5">
        <f t="shared" si="0"/>
        <v>97.7</v>
      </c>
      <c r="X4" s="5">
        <f t="shared" si="0"/>
        <v>99.6</v>
      </c>
      <c r="Y4" s="5">
        <f t="shared" si="0"/>
        <v>98.7</v>
      </c>
      <c r="Z4" s="5">
        <f t="shared" si="0"/>
        <v>99.3</v>
      </c>
      <c r="AA4" s="5">
        <f t="shared" si="0"/>
        <v>100.69999999999999</v>
      </c>
      <c r="AB4" s="5">
        <f t="shared" si="0"/>
        <v>101.2</v>
      </c>
      <c r="AC4" s="5">
        <f t="shared" si="0"/>
        <v>100.4</v>
      </c>
      <c r="AD4" s="5">
        <f t="shared" si="0"/>
        <v>100.69999999999999</v>
      </c>
      <c r="AE4" s="5">
        <f t="shared" si="0"/>
        <v>100.69999999999999</v>
      </c>
    </row>
    <row r="5" spans="1:31" x14ac:dyDescent="0.25">
      <c r="A5" s="1">
        <v>41122</v>
      </c>
      <c r="B5" s="55">
        <f>[2]Vitória!B5*100</f>
        <v>-0.2</v>
      </c>
      <c r="C5" s="55">
        <f>[2]Vitória!C5*100</f>
        <v>7.8</v>
      </c>
      <c r="D5" s="55">
        <f>[2]Vitória!D5*100</f>
        <v>-3.5000000000000004</v>
      </c>
      <c r="E5" s="55">
        <f>[2]Vitória!E5*100</f>
        <v>0.5</v>
      </c>
      <c r="F5" s="55">
        <f>[2]Vitória!F5*100</f>
        <v>0.6</v>
      </c>
      <c r="G5" s="55">
        <f>'[2]Vila Velha'!B5*100</f>
        <v>-1.1000000000000001</v>
      </c>
      <c r="H5" s="55">
        <f>'[2]Vila Velha'!C5*100</f>
        <v>2.2999999999999998</v>
      </c>
      <c r="I5" s="55">
        <f>'[2]Vila Velha'!D5*100</f>
        <v>-1</v>
      </c>
      <c r="J5" s="55">
        <f>'[2]Vila Velha'!E5*100</f>
        <v>-2.2000000000000002</v>
      </c>
      <c r="K5" s="55">
        <f>'[2]Vila Velha'!F5*100</f>
        <v>-2</v>
      </c>
      <c r="L5" s="55">
        <f>[2]BR!B5*100</f>
        <v>0.89999999999999991</v>
      </c>
      <c r="M5" s="55">
        <f>[2]BR!C5*100</f>
        <v>1.2</v>
      </c>
      <c r="N5" s="55">
        <f>[2]BR!D5*100</f>
        <v>0.70000000000000007</v>
      </c>
      <c r="O5" s="55">
        <f>[2]BR!E5*100</f>
        <v>0.89999999999999991</v>
      </c>
      <c r="P5" s="55">
        <f>[2]BR!F5*100</f>
        <v>0.89999999999999991</v>
      </c>
      <c r="Q5" s="5">
        <f t="shared" si="0"/>
        <v>99.700200000000009</v>
      </c>
      <c r="R5" s="5">
        <f t="shared" si="0"/>
        <v>116.42400000000001</v>
      </c>
      <c r="S5" s="5">
        <f t="shared" si="0"/>
        <v>93.701499999999996</v>
      </c>
      <c r="T5" s="5">
        <f t="shared" si="0"/>
        <v>101.00249999999997</v>
      </c>
      <c r="U5" s="5">
        <f t="shared" si="0"/>
        <v>100.90179999999998</v>
      </c>
      <c r="V5" s="5">
        <f t="shared" si="0"/>
        <v>97.911000000000001</v>
      </c>
      <c r="W5" s="5">
        <f t="shared" si="0"/>
        <v>99.947099999999992</v>
      </c>
      <c r="X5" s="5">
        <f t="shared" si="0"/>
        <v>98.603999999999999</v>
      </c>
      <c r="Y5" s="5">
        <f t="shared" si="0"/>
        <v>96.528599999999997</v>
      </c>
      <c r="Z5" s="5">
        <f t="shared" si="0"/>
        <v>97.313999999999993</v>
      </c>
      <c r="AA5" s="5">
        <f t="shared" si="0"/>
        <v>101.60629999999998</v>
      </c>
      <c r="AB5" s="5">
        <f t="shared" si="0"/>
        <v>102.4144</v>
      </c>
      <c r="AC5" s="5">
        <f t="shared" si="0"/>
        <v>101.1028</v>
      </c>
      <c r="AD5" s="5">
        <f t="shared" si="0"/>
        <v>101.60629999999998</v>
      </c>
      <c r="AE5" s="5">
        <f t="shared" si="0"/>
        <v>101.60629999999998</v>
      </c>
    </row>
    <row r="6" spans="1:31" x14ac:dyDescent="0.25">
      <c r="A6" s="1">
        <v>41153</v>
      </c>
      <c r="B6" s="55">
        <f>[2]Vitória!B6*100</f>
        <v>0.2</v>
      </c>
      <c r="C6" s="55">
        <f>[2]Vitória!C6*100</f>
        <v>1.1000000000000001</v>
      </c>
      <c r="D6" s="55">
        <f>[2]Vitória!D6*100</f>
        <v>-1.8000000000000003</v>
      </c>
      <c r="E6" s="55">
        <f>[2]Vitória!E6*100</f>
        <v>1.5</v>
      </c>
      <c r="F6" s="55">
        <f>[2]Vitória!F6*100</f>
        <v>0.4</v>
      </c>
      <c r="G6" s="55">
        <f>'[2]Vila Velha'!B6*100</f>
        <v>0.1</v>
      </c>
      <c r="H6" s="55">
        <f>'[2]Vila Velha'!C6*100</f>
        <v>4.0999999999999996</v>
      </c>
      <c r="I6" s="55">
        <f>'[2]Vila Velha'!D6*100</f>
        <v>-0.6</v>
      </c>
      <c r="J6" s="55">
        <f>'[2]Vila Velha'!E6*100</f>
        <v>-0.90000000000000013</v>
      </c>
      <c r="K6" s="55">
        <f>'[2]Vila Velha'!F6*100</f>
        <v>0.1</v>
      </c>
      <c r="L6" s="55">
        <f>[2]BR!B6*100</f>
        <v>0.8</v>
      </c>
      <c r="M6" s="55">
        <f>[2]BR!C6*100</f>
        <v>0.8</v>
      </c>
      <c r="N6" s="55">
        <f>[2]BR!D6*100</f>
        <v>1</v>
      </c>
      <c r="O6" s="55">
        <f>[2]BR!E6*100</f>
        <v>0.6</v>
      </c>
      <c r="P6" s="55">
        <f>[2]BR!F6*100</f>
        <v>0.3</v>
      </c>
      <c r="Q6" s="5">
        <f t="shared" ref="Q6:Q36" si="1">Q5*(1+B6/100)</f>
        <v>99.899600400000011</v>
      </c>
      <c r="R6" s="5">
        <f t="shared" ref="R6:R36" si="2">R5*(1+C6/100)</f>
        <v>117.70466399999999</v>
      </c>
      <c r="S6" s="5">
        <f t="shared" ref="S6:S36" si="3">S5*(1+D6/100)</f>
        <v>92.014872999999994</v>
      </c>
      <c r="T6" s="5">
        <f t="shared" ref="T6:T36" si="4">T5*(1+E6/100)</f>
        <v>102.51753749999996</v>
      </c>
      <c r="U6" s="5">
        <f t="shared" ref="U6:U36" si="5">U5*(1+F6/100)</f>
        <v>101.30540719999998</v>
      </c>
      <c r="V6" s="5">
        <f t="shared" ref="V6:V36" si="6">V5*(1+G6/100)</f>
        <v>98.008910999999998</v>
      </c>
      <c r="W6" s="5">
        <f t="shared" ref="W6:W36" si="7">W5*(1+H6/100)</f>
        <v>104.04493109999999</v>
      </c>
      <c r="X6" s="5">
        <f t="shared" ref="X6:X36" si="8">X5*(1+I6/100)</f>
        <v>98.012376000000003</v>
      </c>
      <c r="Y6" s="5">
        <f t="shared" ref="Y6:Y36" si="9">Y5*(1+J6/100)</f>
        <v>95.65984259999999</v>
      </c>
      <c r="Z6" s="5">
        <f t="shared" ref="Z6:Z36" si="10">Z5*(1+K6/100)</f>
        <v>97.411313999999976</v>
      </c>
      <c r="AA6" s="5">
        <f t="shared" ref="AA6:AA36" si="11">AA5*(1+L6/100)</f>
        <v>102.41915039999998</v>
      </c>
      <c r="AB6" s="5">
        <f t="shared" ref="AB6:AB36" si="12">AB5*(1+M6/100)</f>
        <v>103.23371520000001</v>
      </c>
      <c r="AC6" s="5">
        <f t="shared" ref="AC6:AC36" si="13">AC5*(1+N6/100)</f>
        <v>102.113828</v>
      </c>
      <c r="AD6" s="5">
        <f t="shared" ref="AD6:AD36" si="14">AD5*(1+O6/100)</f>
        <v>102.21593779999998</v>
      </c>
      <c r="AE6" s="5">
        <f t="shared" ref="AE6:AE36" si="15">AE5*(1+P6/100)</f>
        <v>101.91111889999996</v>
      </c>
    </row>
    <row r="7" spans="1:31" x14ac:dyDescent="0.25">
      <c r="A7" s="1">
        <v>41183</v>
      </c>
      <c r="B7" s="55">
        <f>[2]Vitória!B7*100</f>
        <v>0.7</v>
      </c>
      <c r="C7" s="55">
        <f>[2]Vitória!C7*100</f>
        <v>0.1</v>
      </c>
      <c r="D7" s="55">
        <f>[2]Vitória!D7*100</f>
        <v>-0.3</v>
      </c>
      <c r="E7" s="55">
        <f>[2]Vitória!E7*100</f>
        <v>1.6</v>
      </c>
      <c r="F7" s="55">
        <f>[2]Vitória!F7*100</f>
        <v>0.90000000000000013</v>
      </c>
      <c r="G7" s="55">
        <f>'[2]Vila Velha'!B7*100</f>
        <v>0.7</v>
      </c>
      <c r="H7" s="55">
        <f>'[2]Vila Velha'!C7*100</f>
        <v>4.5999999999999996</v>
      </c>
      <c r="I7" s="55">
        <f>'[2]Vila Velha'!D7*100</f>
        <v>-0.6</v>
      </c>
      <c r="J7" s="55">
        <f>'[2]Vila Velha'!E7*100</f>
        <v>0.3</v>
      </c>
      <c r="K7" s="55">
        <f>'[2]Vila Velha'!F7*100</f>
        <v>0.8</v>
      </c>
      <c r="L7" s="55">
        <f>[2]BR!B7*100</f>
        <v>0.70000000000000007</v>
      </c>
      <c r="M7" s="55">
        <f>[2]BR!C7*100</f>
        <v>1.0999999999999999</v>
      </c>
      <c r="N7" s="55">
        <f>[2]BR!D7*100</f>
        <v>0.8</v>
      </c>
      <c r="O7" s="55">
        <f>[2]BR!E7*100</f>
        <v>0.6</v>
      </c>
      <c r="P7" s="55">
        <f>[2]BR!F7*100</f>
        <v>-0.1</v>
      </c>
      <c r="Q7" s="5">
        <f t="shared" si="1"/>
        <v>100.59889760279999</v>
      </c>
      <c r="R7" s="5">
        <f t="shared" si="2"/>
        <v>117.82236866399998</v>
      </c>
      <c r="S7" s="5">
        <f t="shared" si="3"/>
        <v>91.73882838099999</v>
      </c>
      <c r="T7" s="5">
        <f t="shared" si="4"/>
        <v>104.15781809999996</v>
      </c>
      <c r="U7" s="5">
        <f t="shared" si="5"/>
        <v>102.21715586479996</v>
      </c>
      <c r="V7" s="5">
        <f t="shared" si="6"/>
        <v>98.694973376999982</v>
      </c>
      <c r="W7" s="5">
        <f t="shared" si="7"/>
        <v>108.83099793059999</v>
      </c>
      <c r="X7" s="5">
        <f t="shared" si="8"/>
        <v>97.424301744000005</v>
      </c>
      <c r="Y7" s="5">
        <f t="shared" si="9"/>
        <v>95.946822127799976</v>
      </c>
      <c r="Z7" s="5">
        <f t="shared" si="10"/>
        <v>98.190604511999979</v>
      </c>
      <c r="AA7" s="5">
        <f t="shared" si="11"/>
        <v>103.13608445279996</v>
      </c>
      <c r="AB7" s="5">
        <f t="shared" si="12"/>
        <v>104.36928606719999</v>
      </c>
      <c r="AC7" s="5">
        <f t="shared" si="13"/>
        <v>102.930738624</v>
      </c>
      <c r="AD7" s="5">
        <f t="shared" si="14"/>
        <v>102.82923342679997</v>
      </c>
      <c r="AE7" s="5">
        <f t="shared" si="15"/>
        <v>101.80920778109996</v>
      </c>
    </row>
    <row r="8" spans="1:31" x14ac:dyDescent="0.25">
      <c r="A8" s="1">
        <v>41214</v>
      </c>
      <c r="B8" s="55">
        <f>[2]Vitória!B8*100</f>
        <v>0.90000000000000013</v>
      </c>
      <c r="C8" s="55">
        <f>[2]Vitória!C8*100</f>
        <v>-0.2</v>
      </c>
      <c r="D8" s="55">
        <f>[2]Vitória!D8*100</f>
        <v>0.4</v>
      </c>
      <c r="E8" s="55">
        <f>[2]Vitória!E8*100</f>
        <v>1.7000000000000002</v>
      </c>
      <c r="F8" s="55">
        <f>[2]Vitória!F8*100</f>
        <v>0.7</v>
      </c>
      <c r="G8" s="55">
        <f>'[2]Vila Velha'!B8*100</f>
        <v>0.6</v>
      </c>
      <c r="H8" s="55">
        <f>'[2]Vila Velha'!C8*100</f>
        <v>2.2999999999999998</v>
      </c>
      <c r="I8" s="55">
        <f>'[2]Vila Velha'!D8*100</f>
        <v>0.3</v>
      </c>
      <c r="J8" s="55">
        <f>'[2]Vila Velha'!E8*100</f>
        <v>0.3</v>
      </c>
      <c r="K8" s="55">
        <f>'[2]Vila Velha'!F8*100</f>
        <v>0.5</v>
      </c>
      <c r="L8" s="55">
        <f>[2]BR!B8*100</f>
        <v>0.89999999999999991</v>
      </c>
      <c r="M8" s="55">
        <f>[2]BR!C8*100</f>
        <v>1.7000000000000002</v>
      </c>
      <c r="N8" s="55">
        <f>[2]BR!D8*100</f>
        <v>1</v>
      </c>
      <c r="O8" s="55">
        <f>[2]BR!E8*100</f>
        <v>0.8</v>
      </c>
      <c r="P8" s="55">
        <f>[2]BR!F8*100</f>
        <v>0</v>
      </c>
      <c r="Q8" s="5">
        <f t="shared" si="1"/>
        <v>101.50428768122518</v>
      </c>
      <c r="R8" s="5">
        <f t="shared" si="2"/>
        <v>117.58672392667198</v>
      </c>
      <c r="S8" s="5">
        <f t="shared" si="3"/>
        <v>92.105783694523993</v>
      </c>
      <c r="T8" s="5">
        <f t="shared" si="4"/>
        <v>105.92850100769995</v>
      </c>
      <c r="U8" s="5">
        <f t="shared" si="5"/>
        <v>102.93267595585355</v>
      </c>
      <c r="V8" s="5">
        <f t="shared" si="6"/>
        <v>99.287143217261985</v>
      </c>
      <c r="W8" s="5">
        <f t="shared" si="7"/>
        <v>111.33411088300379</v>
      </c>
      <c r="X8" s="5">
        <f t="shared" si="8"/>
        <v>97.716574649232001</v>
      </c>
      <c r="Y8" s="5">
        <f t="shared" si="9"/>
        <v>96.234662594183362</v>
      </c>
      <c r="Z8" s="5">
        <f t="shared" si="10"/>
        <v>98.681557534559971</v>
      </c>
      <c r="AA8" s="5">
        <f t="shared" si="11"/>
        <v>104.06430921287516</v>
      </c>
      <c r="AB8" s="5">
        <f t="shared" si="12"/>
        <v>106.14356393034238</v>
      </c>
      <c r="AC8" s="5">
        <f t="shared" si="13"/>
        <v>103.96004601024001</v>
      </c>
      <c r="AD8" s="5">
        <f t="shared" si="14"/>
        <v>103.65186729421437</v>
      </c>
      <c r="AE8" s="5">
        <f t="shared" si="15"/>
        <v>101.80920778109996</v>
      </c>
    </row>
    <row r="9" spans="1:31" x14ac:dyDescent="0.25">
      <c r="A9" s="1">
        <v>41244</v>
      </c>
      <c r="B9" s="55">
        <f>[2]Vitória!B9*100</f>
        <v>0.7</v>
      </c>
      <c r="C9" s="55">
        <f>[2]Vitória!C9*100</f>
        <v>0.1</v>
      </c>
      <c r="D9" s="55">
        <f>[2]Vitória!D9*100</f>
        <v>0.4</v>
      </c>
      <c r="E9" s="55">
        <f>[2]Vitória!E9*100</f>
        <v>1.2</v>
      </c>
      <c r="F9" s="55">
        <f>[2]Vitória!F9*100</f>
        <v>0.7</v>
      </c>
      <c r="G9" s="55">
        <f>'[2]Vila Velha'!B9*100</f>
        <v>0.5</v>
      </c>
      <c r="H9" s="55">
        <f>'[2]Vila Velha'!C9*100</f>
        <v>0.7</v>
      </c>
      <c r="I9" s="55">
        <f>'[2]Vila Velha'!D9*100</f>
        <v>0.7</v>
      </c>
      <c r="J9" s="55">
        <f>'[2]Vila Velha'!E9*100</f>
        <v>0.4</v>
      </c>
      <c r="K9" s="55">
        <f>'[2]Vila Velha'!F9*100</f>
        <v>0.3</v>
      </c>
      <c r="L9" s="55">
        <f>[2]BR!B9*100</f>
        <v>1</v>
      </c>
      <c r="M9" s="55">
        <f>[2]BR!C9*100</f>
        <v>1.9</v>
      </c>
      <c r="N9" s="55">
        <f>[2]BR!D9*100</f>
        <v>0.70000000000000007</v>
      </c>
      <c r="O9" s="55">
        <f>[2]BR!E9*100</f>
        <v>1</v>
      </c>
      <c r="P9" s="55">
        <f>[2]BR!F9*100</f>
        <v>1.0999999999999999</v>
      </c>
      <c r="Q9" s="5">
        <f t="shared" si="1"/>
        <v>102.21481769499374</v>
      </c>
      <c r="R9" s="5">
        <f t="shared" si="2"/>
        <v>117.70431065059864</v>
      </c>
      <c r="S9" s="5">
        <f t="shared" si="3"/>
        <v>92.474206829302091</v>
      </c>
      <c r="T9" s="5">
        <f t="shared" si="4"/>
        <v>107.19964301979235</v>
      </c>
      <c r="U9" s="5">
        <f t="shared" si="5"/>
        <v>103.65320468754452</v>
      </c>
      <c r="V9" s="5">
        <f t="shared" si="6"/>
        <v>99.783578933348281</v>
      </c>
      <c r="W9" s="5">
        <f t="shared" si="7"/>
        <v>112.11344965918481</v>
      </c>
      <c r="X9" s="5">
        <f t="shared" si="8"/>
        <v>98.400590671776612</v>
      </c>
      <c r="Y9" s="5">
        <f t="shared" si="9"/>
        <v>96.619601244560101</v>
      </c>
      <c r="Z9" s="5">
        <f t="shared" si="10"/>
        <v>98.977602207163642</v>
      </c>
      <c r="AA9" s="5">
        <f t="shared" si="11"/>
        <v>105.10495230500391</v>
      </c>
      <c r="AB9" s="5">
        <f t="shared" si="12"/>
        <v>108.16029164501887</v>
      </c>
      <c r="AC9" s="5">
        <f t="shared" si="13"/>
        <v>104.68776633231168</v>
      </c>
      <c r="AD9" s="5">
        <f t="shared" si="14"/>
        <v>104.68838596715652</v>
      </c>
      <c r="AE9" s="5">
        <f t="shared" si="15"/>
        <v>102.92910906669205</v>
      </c>
    </row>
    <row r="10" spans="1:31" x14ac:dyDescent="0.25">
      <c r="A10" s="1">
        <v>41275</v>
      </c>
      <c r="B10" s="55">
        <f>[2]Vitória!B10*100</f>
        <v>0.90000000000000013</v>
      </c>
      <c r="C10" s="55">
        <f>[2]Vitória!C10*100</f>
        <v>1.3</v>
      </c>
      <c r="D10" s="55">
        <f>[2]Vitória!D10*100</f>
        <v>0.4</v>
      </c>
      <c r="E10" s="55">
        <f>[2]Vitória!E10*100</f>
        <v>1.6</v>
      </c>
      <c r="F10" s="55">
        <f>[2]Vitória!F10*100</f>
        <v>0</v>
      </c>
      <c r="G10" s="55">
        <f>'[2]Vila Velha'!B10*100</f>
        <v>1.1000000000000001</v>
      </c>
      <c r="H10" s="55">
        <f>'[2]Vila Velha'!C10*100</f>
        <v>1</v>
      </c>
      <c r="I10" s="55">
        <f>'[2]Vila Velha'!D10*100</f>
        <v>1.5</v>
      </c>
      <c r="J10" s="55">
        <f>'[2]Vila Velha'!E10*100</f>
        <v>0.7</v>
      </c>
      <c r="K10" s="55">
        <f>'[2]Vila Velha'!F10*100</f>
        <v>0.8</v>
      </c>
      <c r="L10" s="55">
        <f>[2]BR!B10*100</f>
        <v>0.89999999999999991</v>
      </c>
      <c r="M10" s="55">
        <f>[2]BR!C10*100</f>
        <v>1.0999999999999999</v>
      </c>
      <c r="N10" s="55">
        <f>[2]BR!D10*100</f>
        <v>0.89999999999999991</v>
      </c>
      <c r="O10" s="55">
        <f>[2]BR!E10*100</f>
        <v>1.0999999999999999</v>
      </c>
      <c r="P10" s="55">
        <f>[2]BR!F10*100</f>
        <v>0.70000000000000007</v>
      </c>
      <c r="Q10" s="5">
        <f t="shared" si="1"/>
        <v>103.13475105424867</v>
      </c>
      <c r="R10" s="5">
        <f t="shared" si="2"/>
        <v>119.23446668905642</v>
      </c>
      <c r="S10" s="5">
        <f t="shared" si="3"/>
        <v>92.844103656619296</v>
      </c>
      <c r="T10" s="5">
        <f t="shared" si="4"/>
        <v>108.91483730810903</v>
      </c>
      <c r="U10" s="5">
        <f t="shared" si="5"/>
        <v>103.65320468754452</v>
      </c>
      <c r="V10" s="5">
        <f t="shared" si="6"/>
        <v>100.8811983016151</v>
      </c>
      <c r="W10" s="5">
        <f t="shared" si="7"/>
        <v>113.23458415577666</v>
      </c>
      <c r="X10" s="5">
        <f t="shared" si="8"/>
        <v>99.876599531853259</v>
      </c>
      <c r="Y10" s="5">
        <f t="shared" si="9"/>
        <v>97.295938453272015</v>
      </c>
      <c r="Z10" s="5">
        <f t="shared" si="10"/>
        <v>99.769423024820952</v>
      </c>
      <c r="AA10" s="5">
        <f t="shared" si="11"/>
        <v>106.05089687574893</v>
      </c>
      <c r="AB10" s="5">
        <f t="shared" si="12"/>
        <v>109.35005485311407</v>
      </c>
      <c r="AC10" s="5">
        <f t="shared" si="13"/>
        <v>105.62995622930248</v>
      </c>
      <c r="AD10" s="5">
        <f t="shared" si="14"/>
        <v>105.83995821279524</v>
      </c>
      <c r="AE10" s="5">
        <f t="shared" si="15"/>
        <v>103.64961283015889</v>
      </c>
    </row>
    <row r="11" spans="1:31" x14ac:dyDescent="0.25">
      <c r="A11" s="1">
        <v>41306</v>
      </c>
      <c r="B11" s="55">
        <f>[2]Vitória!B11*100</f>
        <v>0.6</v>
      </c>
      <c r="C11" s="55">
        <f>[2]Vitória!C11*100</f>
        <v>0.6</v>
      </c>
      <c r="D11" s="55">
        <f>[2]Vitória!D11*100</f>
        <v>1.2</v>
      </c>
      <c r="E11" s="55">
        <f>[2]Vitória!E11*100</f>
        <v>0.4</v>
      </c>
      <c r="F11" s="55">
        <f>[2]Vitória!F11*100</f>
        <v>0.1</v>
      </c>
      <c r="G11" s="55">
        <f>'[2]Vila Velha'!B11*100</f>
        <v>1</v>
      </c>
      <c r="H11" s="55">
        <f>'[2]Vila Velha'!C11*100</f>
        <v>1.8000000000000003</v>
      </c>
      <c r="I11" s="55">
        <f>'[2]Vila Velha'!D11*100</f>
        <v>1.2</v>
      </c>
      <c r="J11" s="55">
        <f>'[2]Vila Velha'!E11*100</f>
        <v>0.8</v>
      </c>
      <c r="K11" s="55">
        <f>'[2]Vila Velha'!F11*100</f>
        <v>0.3</v>
      </c>
      <c r="L11" s="55">
        <f>[2]BR!B11*100</f>
        <v>0.89999999999999991</v>
      </c>
      <c r="M11" s="55">
        <f>[2]BR!C11*100</f>
        <v>1.2</v>
      </c>
      <c r="N11" s="55">
        <f>[2]BR!D11*100</f>
        <v>0.89999999999999991</v>
      </c>
      <c r="O11" s="55">
        <f>[2]BR!E11*100</f>
        <v>0.89999999999999991</v>
      </c>
      <c r="P11" s="55">
        <f>[2]BR!F11*100</f>
        <v>0.70000000000000007</v>
      </c>
      <c r="Q11" s="5">
        <f t="shared" si="1"/>
        <v>103.75355956057416</v>
      </c>
      <c r="R11" s="5">
        <f t="shared" si="2"/>
        <v>119.94987348919076</v>
      </c>
      <c r="S11" s="5">
        <f t="shared" si="3"/>
        <v>93.958232900498729</v>
      </c>
      <c r="T11" s="5">
        <f t="shared" si="4"/>
        <v>109.35049665734147</v>
      </c>
      <c r="U11" s="5">
        <f t="shared" si="5"/>
        <v>103.75685789223205</v>
      </c>
      <c r="V11" s="5">
        <f t="shared" si="6"/>
        <v>101.89001028463126</v>
      </c>
      <c r="W11" s="5">
        <f t="shared" si="7"/>
        <v>115.27280667058064</v>
      </c>
      <c r="X11" s="5">
        <f t="shared" si="8"/>
        <v>101.0751187262355</v>
      </c>
      <c r="Y11" s="5">
        <f t="shared" si="9"/>
        <v>98.074305960898187</v>
      </c>
      <c r="Z11" s="5">
        <f t="shared" si="10"/>
        <v>100.06873129389541</v>
      </c>
      <c r="AA11" s="5">
        <f t="shared" si="11"/>
        <v>107.00535494763066</v>
      </c>
      <c r="AB11" s="5">
        <f t="shared" si="12"/>
        <v>110.66225551135145</v>
      </c>
      <c r="AC11" s="5">
        <f t="shared" si="13"/>
        <v>106.58062583536619</v>
      </c>
      <c r="AD11" s="5">
        <f t="shared" si="14"/>
        <v>106.79251783671039</v>
      </c>
      <c r="AE11" s="5">
        <f t="shared" si="15"/>
        <v>104.37516011996999</v>
      </c>
    </row>
    <row r="12" spans="1:31" x14ac:dyDescent="0.25">
      <c r="A12" s="1">
        <v>41334</v>
      </c>
      <c r="B12" s="55">
        <f>[2]Vitória!B12*100</f>
        <v>1</v>
      </c>
      <c r="C12" s="55">
        <f>[2]Vitória!C12*100</f>
        <v>2.7</v>
      </c>
      <c r="D12" s="55">
        <f>[2]Vitória!D12*100</f>
        <v>1.2</v>
      </c>
      <c r="E12" s="55">
        <f>[2]Vitória!E12*100</f>
        <v>0.4</v>
      </c>
      <c r="F12" s="55">
        <f>[2]Vitória!F12*100</f>
        <v>0.1</v>
      </c>
      <c r="G12" s="55">
        <f>'[2]Vila Velha'!B12*100</f>
        <v>0.5</v>
      </c>
      <c r="H12" s="55">
        <f>'[2]Vila Velha'!C12*100</f>
        <v>0.1</v>
      </c>
      <c r="I12" s="55">
        <f>'[2]Vila Velha'!D12*100</f>
        <v>0.6</v>
      </c>
      <c r="J12" s="55">
        <f>'[2]Vila Velha'!E12*100</f>
        <v>0.6</v>
      </c>
      <c r="K12" s="55">
        <f>'[2]Vila Velha'!F12*100</f>
        <v>0.7</v>
      </c>
      <c r="L12" s="55">
        <f>[2]BR!B12*100</f>
        <v>0.89999999999999991</v>
      </c>
      <c r="M12" s="55">
        <f>[2]BR!C12*100</f>
        <v>0.8</v>
      </c>
      <c r="N12" s="55">
        <f>[2]BR!D12*100</f>
        <v>1</v>
      </c>
      <c r="O12" s="55">
        <f>[2]BR!E12*100</f>
        <v>0.6</v>
      </c>
      <c r="P12" s="55">
        <f>[2]BR!F12*100</f>
        <v>1</v>
      </c>
      <c r="Q12" s="5">
        <f t="shared" si="1"/>
        <v>104.79109515617991</v>
      </c>
      <c r="R12" s="5">
        <f t="shared" si="2"/>
        <v>123.18852007339891</v>
      </c>
      <c r="S12" s="5">
        <f t="shared" si="3"/>
        <v>95.085731695304716</v>
      </c>
      <c r="T12" s="5">
        <f t="shared" si="4"/>
        <v>109.78789864397083</v>
      </c>
      <c r="U12" s="5">
        <f t="shared" si="5"/>
        <v>103.86061475012427</v>
      </c>
      <c r="V12" s="5">
        <f t="shared" si="6"/>
        <v>102.3994603360544</v>
      </c>
      <c r="W12" s="5">
        <f t="shared" si="7"/>
        <v>115.38807947725121</v>
      </c>
      <c r="X12" s="5">
        <f t="shared" si="8"/>
        <v>101.68156943859292</v>
      </c>
      <c r="Y12" s="5">
        <f t="shared" si="9"/>
        <v>98.662751796663571</v>
      </c>
      <c r="Z12" s="5">
        <f t="shared" si="10"/>
        <v>100.76921241295267</v>
      </c>
      <c r="AA12" s="5">
        <f t="shared" si="11"/>
        <v>107.96840314215933</v>
      </c>
      <c r="AB12" s="5">
        <f t="shared" si="12"/>
        <v>111.54755355544226</v>
      </c>
      <c r="AC12" s="5">
        <f t="shared" si="13"/>
        <v>107.64643209371985</v>
      </c>
      <c r="AD12" s="5">
        <f t="shared" si="14"/>
        <v>107.43327294373066</v>
      </c>
      <c r="AE12" s="5">
        <f t="shared" si="15"/>
        <v>105.41891172116969</v>
      </c>
    </row>
    <row r="13" spans="1:31" x14ac:dyDescent="0.25">
      <c r="A13" s="1">
        <v>41365</v>
      </c>
      <c r="B13" s="55">
        <f>[2]Vitória!B13*100</f>
        <v>1.2</v>
      </c>
      <c r="C13" s="55">
        <f>[2]Vitória!C13*100</f>
        <v>0.7</v>
      </c>
      <c r="D13" s="55">
        <f>[2]Vitória!D13*100</f>
        <v>1.5</v>
      </c>
      <c r="E13" s="55">
        <f>[2]Vitória!E13*100</f>
        <v>1.2</v>
      </c>
      <c r="F13" s="55">
        <f>[2]Vitória!F13*100</f>
        <v>1.1000000000000001</v>
      </c>
      <c r="G13" s="55">
        <f>'[2]Vila Velha'!B13*100</f>
        <v>0.4</v>
      </c>
      <c r="H13" s="55">
        <f>'[2]Vila Velha'!C13*100</f>
        <v>-0.2</v>
      </c>
      <c r="I13" s="55">
        <f>'[2]Vila Velha'!D13*100</f>
        <v>0.2</v>
      </c>
      <c r="J13" s="55">
        <f>'[2]Vila Velha'!E13*100</f>
        <v>0.8</v>
      </c>
      <c r="K13" s="55">
        <f>'[2]Vila Velha'!F13*100</f>
        <v>0.8</v>
      </c>
      <c r="L13" s="55">
        <f>[2]BR!B13*100</f>
        <v>1.0999999999999999</v>
      </c>
      <c r="M13" s="55">
        <f>[2]BR!C13*100</f>
        <v>0.89999999999999991</v>
      </c>
      <c r="N13" s="55">
        <f>[2]BR!D13*100</f>
        <v>1.0999999999999999</v>
      </c>
      <c r="O13" s="55">
        <f>[2]BR!E13*100</f>
        <v>1</v>
      </c>
      <c r="P13" s="55">
        <f>[2]BR!F13*100</f>
        <v>1.2</v>
      </c>
      <c r="Q13" s="5">
        <f t="shared" si="1"/>
        <v>106.04858829805407</v>
      </c>
      <c r="R13" s="5">
        <f t="shared" si="2"/>
        <v>124.05083971391268</v>
      </c>
      <c r="S13" s="5">
        <f t="shared" si="3"/>
        <v>96.512017670734281</v>
      </c>
      <c r="T13" s="5">
        <f t="shared" si="4"/>
        <v>111.10535342769849</v>
      </c>
      <c r="U13" s="5">
        <f t="shared" si="5"/>
        <v>105.00308151237563</v>
      </c>
      <c r="V13" s="5">
        <f t="shared" si="6"/>
        <v>102.80905817739863</v>
      </c>
      <c r="W13" s="5">
        <f t="shared" si="7"/>
        <v>115.15730331829671</v>
      </c>
      <c r="X13" s="5">
        <f t="shared" si="8"/>
        <v>101.8849325774701</v>
      </c>
      <c r="Y13" s="5">
        <f t="shared" si="9"/>
        <v>99.452053811036876</v>
      </c>
      <c r="Z13" s="5">
        <f t="shared" si="10"/>
        <v>101.57536611225629</v>
      </c>
      <c r="AA13" s="5">
        <f t="shared" si="11"/>
        <v>109.15605557672308</v>
      </c>
      <c r="AB13" s="5">
        <f t="shared" si="12"/>
        <v>112.55148153744123</v>
      </c>
      <c r="AC13" s="5">
        <f t="shared" si="13"/>
        <v>108.83054284675076</v>
      </c>
      <c r="AD13" s="5">
        <f t="shared" si="14"/>
        <v>108.50760567316796</v>
      </c>
      <c r="AE13" s="5">
        <f t="shared" si="15"/>
        <v>106.68393866182373</v>
      </c>
    </row>
    <row r="14" spans="1:31" x14ac:dyDescent="0.25">
      <c r="A14" s="1">
        <v>41395</v>
      </c>
      <c r="B14" s="55">
        <f>[2]Vitória!B14*100</f>
        <v>1.9</v>
      </c>
      <c r="C14" s="55">
        <f>[2]Vitória!C14*100</f>
        <v>3.8</v>
      </c>
      <c r="D14" s="55">
        <f>[2]Vitória!D14*100</f>
        <v>2</v>
      </c>
      <c r="E14" s="55">
        <f>[2]Vitória!E14*100</f>
        <v>1.3</v>
      </c>
      <c r="F14" s="55">
        <f>[2]Vitória!F14*100</f>
        <v>1.2</v>
      </c>
      <c r="G14" s="55">
        <f>'[2]Vila Velha'!B14*100</f>
        <v>1</v>
      </c>
      <c r="H14" s="55">
        <f>'[2]Vila Velha'!C14*100</f>
        <v>0.6</v>
      </c>
      <c r="I14" s="55">
        <f>'[2]Vila Velha'!D14*100</f>
        <v>0.4</v>
      </c>
      <c r="J14" s="55">
        <f>'[2]Vila Velha'!E14*100</f>
        <v>1.4</v>
      </c>
      <c r="K14" s="55">
        <f>'[2]Vila Velha'!F14*100</f>
        <v>1.9</v>
      </c>
      <c r="L14" s="55">
        <f>[2]BR!B14*100</f>
        <v>1</v>
      </c>
      <c r="M14" s="55">
        <f>[2]BR!C14*100</f>
        <v>0.70000000000000007</v>
      </c>
      <c r="N14" s="55">
        <f>[2]BR!D14*100</f>
        <v>1.2</v>
      </c>
      <c r="O14" s="55">
        <f>[2]BR!E14*100</f>
        <v>1</v>
      </c>
      <c r="P14" s="55">
        <f>[2]BR!F14*100</f>
        <v>1</v>
      </c>
      <c r="Q14" s="5">
        <f t="shared" si="1"/>
        <v>108.06351147571709</v>
      </c>
      <c r="R14" s="5">
        <f t="shared" si="2"/>
        <v>128.76477162304136</v>
      </c>
      <c r="S14" s="5">
        <f t="shared" si="3"/>
        <v>98.44225802414897</v>
      </c>
      <c r="T14" s="5">
        <f t="shared" si="4"/>
        <v>112.54972302225856</v>
      </c>
      <c r="U14" s="5">
        <f t="shared" si="5"/>
        <v>106.26311849052414</v>
      </c>
      <c r="V14" s="5">
        <f t="shared" si="6"/>
        <v>103.83714875917261</v>
      </c>
      <c r="W14" s="5">
        <f t="shared" si="7"/>
        <v>115.84824713820649</v>
      </c>
      <c r="X14" s="5">
        <f t="shared" si="8"/>
        <v>102.29247230777997</v>
      </c>
      <c r="Y14" s="5">
        <f t="shared" si="9"/>
        <v>100.8443825643914</v>
      </c>
      <c r="Z14" s="5">
        <f t="shared" si="10"/>
        <v>103.50529806838915</v>
      </c>
      <c r="AA14" s="5">
        <f t="shared" si="11"/>
        <v>110.24761613249031</v>
      </c>
      <c r="AB14" s="5">
        <f t="shared" si="12"/>
        <v>113.33934190820331</v>
      </c>
      <c r="AC14" s="5">
        <f t="shared" si="13"/>
        <v>110.13650936091177</v>
      </c>
      <c r="AD14" s="5">
        <f t="shared" si="14"/>
        <v>109.59268172989964</v>
      </c>
      <c r="AE14" s="5">
        <f t="shared" si="15"/>
        <v>107.75077804844197</v>
      </c>
    </row>
    <row r="15" spans="1:31" x14ac:dyDescent="0.25">
      <c r="A15" s="1">
        <v>41426</v>
      </c>
      <c r="B15" s="55">
        <f>[2]Vitória!B15*100</f>
        <v>1.6</v>
      </c>
      <c r="C15" s="55">
        <f>[2]Vitória!C15*100</f>
        <v>2.7</v>
      </c>
      <c r="D15" s="55">
        <f>[2]Vitória!D15*100</f>
        <v>2.5</v>
      </c>
      <c r="E15" s="55">
        <f>[2]Vitória!E15*100</f>
        <v>0.6</v>
      </c>
      <c r="F15" s="55">
        <f>[2]Vitória!F15*100</f>
        <v>0.90000000000000013</v>
      </c>
      <c r="G15" s="55">
        <f>'[2]Vila Velha'!B15*100</f>
        <v>1.2</v>
      </c>
      <c r="H15" s="55">
        <f>'[2]Vila Velha'!C15*100</f>
        <v>0.6</v>
      </c>
      <c r="I15" s="55">
        <f>'[2]Vila Velha'!D15*100</f>
        <v>0.90000000000000013</v>
      </c>
      <c r="J15" s="55">
        <f>'[2]Vila Velha'!E15*100</f>
        <v>1.5</v>
      </c>
      <c r="K15" s="55">
        <f>'[2]Vila Velha'!F15*100</f>
        <v>1.7000000000000002</v>
      </c>
      <c r="L15" s="55">
        <f>[2]BR!B15*100</f>
        <v>1.0999999999999999</v>
      </c>
      <c r="M15" s="55">
        <f>[2]BR!C15*100</f>
        <v>1.4000000000000001</v>
      </c>
      <c r="N15" s="55">
        <f>[2]BR!D15*100</f>
        <v>1.0999999999999999</v>
      </c>
      <c r="O15" s="55">
        <f>[2]BR!E15*100</f>
        <v>1.0999999999999999</v>
      </c>
      <c r="P15" s="55">
        <f>[2]BR!F15*100</f>
        <v>0.6</v>
      </c>
      <c r="Q15" s="5">
        <f t="shared" si="1"/>
        <v>109.79252765932857</v>
      </c>
      <c r="R15" s="5">
        <f t="shared" si="2"/>
        <v>132.24142045686347</v>
      </c>
      <c r="S15" s="5">
        <f t="shared" si="3"/>
        <v>100.90331447475269</v>
      </c>
      <c r="T15" s="5">
        <f t="shared" si="4"/>
        <v>113.22502136039212</v>
      </c>
      <c r="U15" s="5">
        <f t="shared" si="5"/>
        <v>107.21948655693885</v>
      </c>
      <c r="V15" s="5">
        <f t="shared" si="6"/>
        <v>105.08319454428268</v>
      </c>
      <c r="W15" s="5">
        <f t="shared" si="7"/>
        <v>116.54333662103573</v>
      </c>
      <c r="X15" s="5">
        <f t="shared" si="8"/>
        <v>103.21310455854999</v>
      </c>
      <c r="Y15" s="5">
        <f t="shared" si="9"/>
        <v>102.35704830285725</v>
      </c>
      <c r="Z15" s="5">
        <f t="shared" si="10"/>
        <v>105.26488813555176</v>
      </c>
      <c r="AA15" s="5">
        <f t="shared" si="11"/>
        <v>111.46033990994769</v>
      </c>
      <c r="AB15" s="5">
        <f t="shared" si="12"/>
        <v>114.92609269491815</v>
      </c>
      <c r="AC15" s="5">
        <f t="shared" si="13"/>
        <v>111.34801096388179</v>
      </c>
      <c r="AD15" s="5">
        <f t="shared" si="14"/>
        <v>110.79820122892852</v>
      </c>
      <c r="AE15" s="5">
        <f t="shared" si="15"/>
        <v>108.39728271673262</v>
      </c>
    </row>
    <row r="16" spans="1:31" x14ac:dyDescent="0.25">
      <c r="A16" s="1">
        <v>41456</v>
      </c>
      <c r="B16" s="55">
        <f>[2]Vitória!B16*100</f>
        <v>2.4</v>
      </c>
      <c r="C16" s="55">
        <f>[2]Vitória!C16*100</f>
        <v>7.3</v>
      </c>
      <c r="D16" s="55">
        <f>[2]Vitória!D16*100</f>
        <v>2.6</v>
      </c>
      <c r="E16" s="55">
        <f>[2]Vitória!E16*100</f>
        <v>0.7</v>
      </c>
      <c r="F16" s="55">
        <f>[2]Vitória!F16*100</f>
        <v>1</v>
      </c>
      <c r="G16" s="55">
        <f>'[2]Vila Velha'!B16*100</f>
        <v>1.7000000000000002</v>
      </c>
      <c r="H16" s="55">
        <f>'[2]Vila Velha'!C16*100</f>
        <v>0.8</v>
      </c>
      <c r="I16" s="55">
        <f>'[2]Vila Velha'!D16*100</f>
        <v>1.4</v>
      </c>
      <c r="J16" s="55">
        <f>'[2]Vila Velha'!E16*100</f>
        <v>2.2000000000000002</v>
      </c>
      <c r="K16" s="55">
        <f>'[2]Vila Velha'!F16*100</f>
        <v>2.6</v>
      </c>
      <c r="L16" s="55">
        <f>[2]BR!B16*100</f>
        <v>1.0999999999999999</v>
      </c>
      <c r="M16" s="55">
        <f>[2]BR!C16*100</f>
        <v>1.6</v>
      </c>
      <c r="N16" s="55">
        <f>[2]BR!D16*100</f>
        <v>1.0999999999999999</v>
      </c>
      <c r="O16" s="55">
        <f>[2]BR!E16*100</f>
        <v>0.89999999999999991</v>
      </c>
      <c r="P16" s="55">
        <f>[2]BR!F16*100</f>
        <v>0.70000000000000007</v>
      </c>
      <c r="Q16" s="5">
        <f t="shared" si="1"/>
        <v>112.42754832315246</v>
      </c>
      <c r="R16" s="5">
        <f t="shared" si="2"/>
        <v>141.89504415021449</v>
      </c>
      <c r="S16" s="5">
        <f t="shared" si="3"/>
        <v>103.52680065109627</v>
      </c>
      <c r="T16" s="5">
        <f t="shared" si="4"/>
        <v>114.01759650991485</v>
      </c>
      <c r="U16" s="5">
        <f t="shared" si="5"/>
        <v>108.29168142250823</v>
      </c>
      <c r="V16" s="5">
        <f t="shared" si="6"/>
        <v>106.86960885153547</v>
      </c>
      <c r="W16" s="5">
        <f t="shared" si="7"/>
        <v>117.47568331400402</v>
      </c>
      <c r="X16" s="5">
        <f t="shared" si="8"/>
        <v>104.65808802236968</v>
      </c>
      <c r="Y16" s="5">
        <f t="shared" si="9"/>
        <v>104.60890336552011</v>
      </c>
      <c r="Z16" s="5">
        <f t="shared" si="10"/>
        <v>108.00177522707611</v>
      </c>
      <c r="AA16" s="5">
        <f t="shared" si="11"/>
        <v>112.68640364895711</v>
      </c>
      <c r="AB16" s="5">
        <f t="shared" si="12"/>
        <v>116.76491017803684</v>
      </c>
      <c r="AC16" s="5">
        <f t="shared" si="13"/>
        <v>112.57283908448449</v>
      </c>
      <c r="AD16" s="5">
        <f t="shared" si="14"/>
        <v>111.79538503998886</v>
      </c>
      <c r="AE16" s="5">
        <f t="shared" si="15"/>
        <v>109.15606369574974</v>
      </c>
    </row>
    <row r="17" spans="1:31" x14ac:dyDescent="0.25">
      <c r="A17" s="1">
        <v>41487</v>
      </c>
      <c r="B17" s="55">
        <f>[2]Vitória!B17*100</f>
        <v>0.8</v>
      </c>
      <c r="C17" s="55">
        <f>[2]Vitória!C17*100</f>
        <v>0.3</v>
      </c>
      <c r="D17" s="55">
        <f>[2]Vitória!D17*100</f>
        <v>1.4</v>
      </c>
      <c r="E17" s="55">
        <f>[2]Vitória!E17*100</f>
        <v>0.6</v>
      </c>
      <c r="F17" s="55">
        <f>[2]Vitória!F17*100</f>
        <v>0.4</v>
      </c>
      <c r="G17" s="55">
        <f>'[2]Vila Velha'!B17*100</f>
        <v>1.4</v>
      </c>
      <c r="H17" s="55">
        <f>'[2]Vila Velha'!C17*100</f>
        <v>-0.7</v>
      </c>
      <c r="I17" s="55">
        <f>'[2]Vila Velha'!D17*100</f>
        <v>1.4</v>
      </c>
      <c r="J17" s="55">
        <f>'[2]Vila Velha'!E17*100</f>
        <v>2.2000000000000002</v>
      </c>
      <c r="K17" s="55">
        <f>'[2]Vila Velha'!F17*100</f>
        <v>1.6</v>
      </c>
      <c r="L17" s="55">
        <f>[2]BR!B17*100</f>
        <v>1.2</v>
      </c>
      <c r="M17" s="55">
        <f>[2]BR!C17*100</f>
        <v>1.2</v>
      </c>
      <c r="N17" s="55">
        <f>[2]BR!D17*100</f>
        <v>1.0999999999999999</v>
      </c>
      <c r="O17" s="55">
        <f>[2]BR!E17*100</f>
        <v>1.2</v>
      </c>
      <c r="P17" s="55">
        <f>[2]BR!F17*100</f>
        <v>1.3</v>
      </c>
      <c r="Q17" s="5">
        <f t="shared" si="1"/>
        <v>113.32696870973768</v>
      </c>
      <c r="R17" s="5">
        <f t="shared" si="2"/>
        <v>142.32072928266513</v>
      </c>
      <c r="S17" s="5">
        <f t="shared" si="3"/>
        <v>104.97617586021161</v>
      </c>
      <c r="T17" s="5">
        <f t="shared" si="4"/>
        <v>114.70170208897434</v>
      </c>
      <c r="U17" s="5">
        <f t="shared" si="5"/>
        <v>108.72484814819826</v>
      </c>
      <c r="V17" s="5">
        <f t="shared" si="6"/>
        <v>108.36578337545697</v>
      </c>
      <c r="W17" s="5">
        <f t="shared" si="7"/>
        <v>116.65335353080599</v>
      </c>
      <c r="X17" s="5">
        <f t="shared" si="8"/>
        <v>106.12330125468286</v>
      </c>
      <c r="Y17" s="5">
        <f t="shared" si="9"/>
        <v>106.91029923956155</v>
      </c>
      <c r="Z17" s="5">
        <f t="shared" si="10"/>
        <v>109.72980363070933</v>
      </c>
      <c r="AA17" s="5">
        <f t="shared" si="11"/>
        <v>114.03864049274459</v>
      </c>
      <c r="AB17" s="5">
        <f t="shared" si="12"/>
        <v>118.16608910017328</v>
      </c>
      <c r="AC17" s="5">
        <f t="shared" si="13"/>
        <v>113.81114031441381</v>
      </c>
      <c r="AD17" s="5">
        <f t="shared" si="14"/>
        <v>113.13692966046872</v>
      </c>
      <c r="AE17" s="5">
        <f t="shared" si="15"/>
        <v>110.57509252379447</v>
      </c>
    </row>
    <row r="18" spans="1:31" x14ac:dyDescent="0.25">
      <c r="A18" s="1">
        <v>41518</v>
      </c>
      <c r="B18" s="55">
        <f>[2]Vitória!B18*100</f>
        <v>1.5</v>
      </c>
      <c r="C18" s="55">
        <f>[2]Vitória!C18*100</f>
        <v>1.9</v>
      </c>
      <c r="D18" s="55">
        <f>[2]Vitória!D18*100</f>
        <v>1.9</v>
      </c>
      <c r="E18" s="55">
        <f>[2]Vitória!E18*100</f>
        <v>0.90000000000000013</v>
      </c>
      <c r="F18" s="55">
        <f>[2]Vitória!F18*100</f>
        <v>1.3</v>
      </c>
      <c r="G18" s="55">
        <f>'[2]Vila Velha'!B18*100</f>
        <v>1.1000000000000001</v>
      </c>
      <c r="H18" s="55">
        <f>'[2]Vila Velha'!C18*100</f>
        <v>-1</v>
      </c>
      <c r="I18" s="55">
        <f>'[2]Vila Velha'!D18*100</f>
        <v>1.1000000000000001</v>
      </c>
      <c r="J18" s="55">
        <f>'[2]Vila Velha'!E18*100</f>
        <v>1.9</v>
      </c>
      <c r="K18" s="55">
        <f>'[2]Vila Velha'!F18*100</f>
        <v>1.7000000000000002</v>
      </c>
      <c r="L18" s="55">
        <f>[2]BR!B18*100</f>
        <v>1.2</v>
      </c>
      <c r="M18" s="55">
        <f>[2]BR!C18*100</f>
        <v>1.0999999999999999</v>
      </c>
      <c r="N18" s="55">
        <f>[2]BR!D18*100</f>
        <v>1.2</v>
      </c>
      <c r="O18" s="55">
        <f>[2]BR!E18*100</f>
        <v>1.3</v>
      </c>
      <c r="P18" s="55">
        <f>[2]BR!F18*100</f>
        <v>1.2</v>
      </c>
      <c r="Q18" s="5">
        <f t="shared" si="1"/>
        <v>115.02687324038374</v>
      </c>
      <c r="R18" s="5">
        <f t="shared" si="2"/>
        <v>145.02482313903576</v>
      </c>
      <c r="S18" s="5">
        <f t="shared" si="3"/>
        <v>106.97072320155563</v>
      </c>
      <c r="T18" s="5">
        <f t="shared" si="4"/>
        <v>115.7340174077751</v>
      </c>
      <c r="U18" s="5">
        <f t="shared" si="5"/>
        <v>110.13827117412482</v>
      </c>
      <c r="V18" s="5">
        <f t="shared" si="6"/>
        <v>109.55780699258699</v>
      </c>
      <c r="W18" s="5">
        <f t="shared" si="7"/>
        <v>115.48681999549792</v>
      </c>
      <c r="X18" s="5">
        <f t="shared" si="8"/>
        <v>107.29065756848436</v>
      </c>
      <c r="Y18" s="5">
        <f t="shared" si="9"/>
        <v>108.94159492511321</v>
      </c>
      <c r="Z18" s="5">
        <f t="shared" si="10"/>
        <v>111.59521029243137</v>
      </c>
      <c r="AA18" s="5">
        <f t="shared" si="11"/>
        <v>115.40710417865753</v>
      </c>
      <c r="AB18" s="5">
        <f t="shared" si="12"/>
        <v>119.46591608027518</v>
      </c>
      <c r="AC18" s="5">
        <f t="shared" si="13"/>
        <v>115.17687399818678</v>
      </c>
      <c r="AD18" s="5">
        <f t="shared" si="14"/>
        <v>114.60770974605481</v>
      </c>
      <c r="AE18" s="5">
        <f t="shared" si="15"/>
        <v>111.90199363408</v>
      </c>
    </row>
    <row r="19" spans="1:31" x14ac:dyDescent="0.25">
      <c r="A19" s="1">
        <v>41548</v>
      </c>
      <c r="B19" s="55">
        <f>[2]Vitória!B19*100</f>
        <v>0.1</v>
      </c>
      <c r="C19" s="55">
        <f>[2]Vitória!C19*100</f>
        <v>-4.4000000000000004</v>
      </c>
      <c r="D19" s="55">
        <f>[2]Vitória!D19*100</f>
        <v>2.4</v>
      </c>
      <c r="E19" s="55">
        <f>[2]Vitória!E19*100</f>
        <v>0</v>
      </c>
      <c r="F19" s="55">
        <f>[2]Vitória!F19*100</f>
        <v>0.5</v>
      </c>
      <c r="G19" s="55">
        <f>'[2]Vila Velha'!B19*100</f>
        <v>0.7</v>
      </c>
      <c r="H19" s="55">
        <f>'[2]Vila Velha'!C19*100</f>
        <v>0.2</v>
      </c>
      <c r="I19" s="55">
        <f>'[2]Vila Velha'!D19*100</f>
        <v>1.3</v>
      </c>
      <c r="J19" s="55">
        <f>'[2]Vila Velha'!E19*100</f>
        <v>0.3</v>
      </c>
      <c r="K19" s="55">
        <f>'[2]Vila Velha'!F19*100</f>
        <v>0.6</v>
      </c>
      <c r="L19" s="55">
        <f>[2]BR!B19*100</f>
        <v>1.3</v>
      </c>
      <c r="M19" s="55">
        <f>[2]BR!C19*100</f>
        <v>0.89999999999999991</v>
      </c>
      <c r="N19" s="55">
        <f>[2]BR!D19*100</f>
        <v>1.4000000000000001</v>
      </c>
      <c r="O19" s="55">
        <f>[2]BR!E19*100</f>
        <v>1.5</v>
      </c>
      <c r="P19" s="55">
        <f>[2]BR!F19*100</f>
        <v>1.0999999999999999</v>
      </c>
      <c r="Q19" s="5">
        <f t="shared" si="1"/>
        <v>115.1419001136241</v>
      </c>
      <c r="R19" s="5">
        <f t="shared" si="2"/>
        <v>138.64373092091819</v>
      </c>
      <c r="S19" s="5">
        <f t="shared" si="3"/>
        <v>109.53802055839297</v>
      </c>
      <c r="T19" s="5">
        <f t="shared" si="4"/>
        <v>115.7340174077751</v>
      </c>
      <c r="U19" s="5">
        <f t="shared" si="5"/>
        <v>110.68896252999544</v>
      </c>
      <c r="V19" s="5">
        <f t="shared" si="6"/>
        <v>110.32471164153509</v>
      </c>
      <c r="W19" s="5">
        <f t="shared" si="7"/>
        <v>115.71779363548892</v>
      </c>
      <c r="X19" s="5">
        <f t="shared" si="8"/>
        <v>108.68543611687465</v>
      </c>
      <c r="Y19" s="5">
        <f t="shared" si="9"/>
        <v>109.26841970988853</v>
      </c>
      <c r="Z19" s="5">
        <f t="shared" si="10"/>
        <v>112.26478155418596</v>
      </c>
      <c r="AA19" s="5">
        <f t="shared" si="11"/>
        <v>116.90739653298007</v>
      </c>
      <c r="AB19" s="5">
        <f t="shared" si="12"/>
        <v>120.54110932499765</v>
      </c>
      <c r="AC19" s="5">
        <f t="shared" si="13"/>
        <v>116.78935023416139</v>
      </c>
      <c r="AD19" s="5">
        <f t="shared" si="14"/>
        <v>116.32682539224562</v>
      </c>
      <c r="AE19" s="5">
        <f t="shared" si="15"/>
        <v>113.13291556405487</v>
      </c>
    </row>
    <row r="20" spans="1:31" x14ac:dyDescent="0.25">
      <c r="A20" s="1">
        <v>41579</v>
      </c>
      <c r="B20" s="55">
        <f>[2]Vitória!B20*100</f>
        <v>2.1</v>
      </c>
      <c r="C20" s="55">
        <f>[2]Vitória!C20*100</f>
        <v>1.9</v>
      </c>
      <c r="D20" s="55">
        <f>[2]Vitória!D20*100</f>
        <v>3.8</v>
      </c>
      <c r="E20" s="55">
        <f>[2]Vitória!E20*100</f>
        <v>0.90000000000000013</v>
      </c>
      <c r="F20" s="55">
        <f>[2]Vitória!F20*100</f>
        <v>1.4</v>
      </c>
      <c r="G20" s="55">
        <f>'[2]Vila Velha'!B20*100</f>
        <v>0.90000000000000013</v>
      </c>
      <c r="H20" s="55">
        <f>'[2]Vila Velha'!C20*100</f>
        <v>1.2</v>
      </c>
      <c r="I20" s="55">
        <f>'[2]Vila Velha'!D20*100</f>
        <v>1.4</v>
      </c>
      <c r="J20" s="55">
        <f>'[2]Vila Velha'!E20*100</f>
        <v>0.1</v>
      </c>
      <c r="K20" s="55">
        <f>'[2]Vila Velha'!F20*100</f>
        <v>1.5</v>
      </c>
      <c r="L20" s="55">
        <f>[2]BR!B20*100</f>
        <v>1.3</v>
      </c>
      <c r="M20" s="55">
        <f>[2]BR!C20*100</f>
        <v>1.3</v>
      </c>
      <c r="N20" s="55">
        <f>[2]BR!D20*100</f>
        <v>1.3</v>
      </c>
      <c r="O20" s="55">
        <f>[2]BR!E20*100</f>
        <v>1.2</v>
      </c>
      <c r="P20" s="55">
        <f>[2]BR!F20*100</f>
        <v>0.8</v>
      </c>
      <c r="Q20" s="5">
        <f t="shared" si="1"/>
        <v>117.5598800160102</v>
      </c>
      <c r="R20" s="5">
        <f t="shared" si="2"/>
        <v>141.27796180841563</v>
      </c>
      <c r="S20" s="5">
        <f t="shared" si="3"/>
        <v>113.70046533961191</v>
      </c>
      <c r="T20" s="5">
        <f t="shared" si="4"/>
        <v>116.77562356444507</v>
      </c>
      <c r="U20" s="5">
        <f t="shared" si="5"/>
        <v>112.23860800541537</v>
      </c>
      <c r="V20" s="5">
        <f t="shared" si="6"/>
        <v>111.3176340463089</v>
      </c>
      <c r="W20" s="5">
        <f t="shared" si="7"/>
        <v>117.10640715911478</v>
      </c>
      <c r="X20" s="5">
        <f t="shared" si="8"/>
        <v>110.2070322225109</v>
      </c>
      <c r="Y20" s="5">
        <f t="shared" si="9"/>
        <v>109.37768812959841</v>
      </c>
      <c r="Z20" s="5">
        <f t="shared" si="10"/>
        <v>113.94875327749874</v>
      </c>
      <c r="AA20" s="5">
        <f t="shared" si="11"/>
        <v>118.4271926879088</v>
      </c>
      <c r="AB20" s="5">
        <f t="shared" si="12"/>
        <v>122.10814374622261</v>
      </c>
      <c r="AC20" s="5">
        <f t="shared" si="13"/>
        <v>118.30761178720547</v>
      </c>
      <c r="AD20" s="5">
        <f t="shared" si="14"/>
        <v>117.72274729695258</v>
      </c>
      <c r="AE20" s="5">
        <f t="shared" si="15"/>
        <v>114.03797888856731</v>
      </c>
    </row>
    <row r="21" spans="1:31" x14ac:dyDescent="0.25">
      <c r="A21" s="1">
        <v>41609</v>
      </c>
      <c r="B21" s="55">
        <f>[2]Vitória!B21*100</f>
        <v>1.6</v>
      </c>
      <c r="C21" s="55">
        <f>[2]Vitória!C21*100</f>
        <v>2.6</v>
      </c>
      <c r="D21" s="55">
        <f>[2]Vitória!D21*100</f>
        <v>2.8</v>
      </c>
      <c r="E21" s="55">
        <f>[2]Vitória!E21*100</f>
        <v>0.5</v>
      </c>
      <c r="F21" s="55">
        <f>[2]Vitória!F21*100</f>
        <v>0.5</v>
      </c>
      <c r="G21" s="55">
        <f>'[2]Vila Velha'!B21*100</f>
        <v>0.6</v>
      </c>
      <c r="H21" s="55">
        <f>'[2]Vila Velha'!C21*100</f>
        <v>1.1000000000000001</v>
      </c>
      <c r="I21" s="55">
        <f>'[2]Vila Velha'!D21*100</f>
        <v>0.90000000000000013</v>
      </c>
      <c r="J21" s="55">
        <f>'[2]Vila Velha'!E21*100</f>
        <v>0.1</v>
      </c>
      <c r="K21" s="55">
        <f>'[2]Vila Velha'!F21*100</f>
        <v>0.8</v>
      </c>
      <c r="L21" s="55">
        <f>[2]BR!B21*100</f>
        <v>1</v>
      </c>
      <c r="M21" s="55">
        <f>[2]BR!C21*100</f>
        <v>1.0999999999999999</v>
      </c>
      <c r="N21" s="55">
        <f>[2]BR!D21*100</f>
        <v>1</v>
      </c>
      <c r="O21" s="55">
        <f>[2]BR!E21*100</f>
        <v>0.8</v>
      </c>
      <c r="P21" s="55">
        <f>[2]BR!F21*100</f>
        <v>0.6</v>
      </c>
      <c r="Q21" s="5">
        <f t="shared" si="1"/>
        <v>119.44083809626636</v>
      </c>
      <c r="R21" s="5">
        <f t="shared" si="2"/>
        <v>144.95118881543445</v>
      </c>
      <c r="S21" s="5">
        <f t="shared" si="3"/>
        <v>116.88407836912104</v>
      </c>
      <c r="T21" s="5">
        <f t="shared" si="4"/>
        <v>117.35950168226728</v>
      </c>
      <c r="U21" s="5">
        <f t="shared" si="5"/>
        <v>112.79980104544244</v>
      </c>
      <c r="V21" s="5">
        <f t="shared" si="6"/>
        <v>111.98553985058675</v>
      </c>
      <c r="W21" s="5">
        <f t="shared" si="7"/>
        <v>118.39457763786503</v>
      </c>
      <c r="X21" s="5">
        <f t="shared" si="8"/>
        <v>111.19889551251349</v>
      </c>
      <c r="Y21" s="5">
        <f t="shared" si="9"/>
        <v>109.48706581772799</v>
      </c>
      <c r="Z21" s="5">
        <f t="shared" si="10"/>
        <v>114.86034330371874</v>
      </c>
      <c r="AA21" s="5">
        <f t="shared" si="11"/>
        <v>119.61146461478789</v>
      </c>
      <c r="AB21" s="5">
        <f t="shared" si="12"/>
        <v>123.45133332743104</v>
      </c>
      <c r="AC21" s="5">
        <f t="shared" si="13"/>
        <v>119.49068790507754</v>
      </c>
      <c r="AD21" s="5">
        <f t="shared" si="14"/>
        <v>118.66452927532819</v>
      </c>
      <c r="AE21" s="5">
        <f t="shared" si="15"/>
        <v>114.72220676189872</v>
      </c>
    </row>
    <row r="22" spans="1:31" x14ac:dyDescent="0.25">
      <c r="A22" s="1">
        <v>41640</v>
      </c>
      <c r="B22" s="55">
        <f>[2]Vitória!B22*100</f>
        <v>1.4</v>
      </c>
      <c r="C22" s="55">
        <f>[2]Vitória!C22*100</f>
        <v>4.2</v>
      </c>
      <c r="D22" s="55">
        <f>[2]Vitória!D22*100</f>
        <v>1.4</v>
      </c>
      <c r="E22" s="55">
        <f>[2]Vitória!E22*100</f>
        <v>0.3</v>
      </c>
      <c r="F22" s="55">
        <f>[2]Vitória!F22*100</f>
        <v>0.7</v>
      </c>
      <c r="G22" s="55">
        <f>'[2]Vila Velha'!B22*100</f>
        <v>0.90000000000000013</v>
      </c>
      <c r="H22" s="55">
        <f>'[2]Vila Velha'!C22*100</f>
        <v>0.1</v>
      </c>
      <c r="I22" s="55">
        <f>'[2]Vila Velha'!D22*100</f>
        <v>1.1000000000000001</v>
      </c>
      <c r="J22" s="55">
        <f>'[2]Vila Velha'!E22*100</f>
        <v>1</v>
      </c>
      <c r="K22" s="55">
        <f>'[2]Vila Velha'!F22*100</f>
        <v>0.7</v>
      </c>
      <c r="L22" s="55">
        <f>[2]BR!B22*100</f>
        <v>0.8</v>
      </c>
      <c r="M22" s="55">
        <f>[2]BR!C22*100</f>
        <v>0.89999999999999991</v>
      </c>
      <c r="N22" s="55">
        <f>[2]BR!D22*100</f>
        <v>0.89999999999999991</v>
      </c>
      <c r="O22" s="55">
        <f>[2]BR!E22*100</f>
        <v>0.6</v>
      </c>
      <c r="P22" s="55">
        <f>[2]BR!F22*100</f>
        <v>0.6</v>
      </c>
      <c r="Q22" s="5">
        <f t="shared" si="1"/>
        <v>121.11300982961409</v>
      </c>
      <c r="R22" s="5">
        <f t="shared" si="2"/>
        <v>151.03913874568269</v>
      </c>
      <c r="S22" s="5">
        <f t="shared" si="3"/>
        <v>118.52045546628874</v>
      </c>
      <c r="T22" s="5">
        <f t="shared" si="4"/>
        <v>117.71158018731407</v>
      </c>
      <c r="U22" s="5">
        <f t="shared" si="5"/>
        <v>113.58939965276052</v>
      </c>
      <c r="V22" s="5">
        <f t="shared" si="6"/>
        <v>112.99340970924202</v>
      </c>
      <c r="W22" s="5">
        <f t="shared" si="7"/>
        <v>118.51297221550288</v>
      </c>
      <c r="X22" s="5">
        <f t="shared" si="8"/>
        <v>112.42208336315113</v>
      </c>
      <c r="Y22" s="5">
        <f t="shared" si="9"/>
        <v>110.58193647590528</v>
      </c>
      <c r="Z22" s="5">
        <f t="shared" si="10"/>
        <v>115.66436570684475</v>
      </c>
      <c r="AA22" s="5">
        <f t="shared" si="11"/>
        <v>120.5683563317062</v>
      </c>
      <c r="AB22" s="5">
        <f t="shared" si="12"/>
        <v>124.56239532737791</v>
      </c>
      <c r="AC22" s="5">
        <f t="shared" si="13"/>
        <v>120.56610409622323</v>
      </c>
      <c r="AD22" s="5">
        <f t="shared" si="14"/>
        <v>119.37651645098016</v>
      </c>
      <c r="AE22" s="5">
        <f t="shared" si="15"/>
        <v>115.41054000247011</v>
      </c>
    </row>
    <row r="23" spans="1:31" x14ac:dyDescent="0.25">
      <c r="A23" s="1">
        <v>41671</v>
      </c>
      <c r="B23" s="55">
        <f>[2]Vitória!B23*100</f>
        <v>0.4</v>
      </c>
      <c r="C23" s="55">
        <f>[2]Vitória!C23*100</f>
        <v>2.2999999999999998</v>
      </c>
      <c r="D23" s="55">
        <f>[2]Vitória!D23*100</f>
        <v>0.1</v>
      </c>
      <c r="E23" s="55">
        <f>[2]Vitória!E23*100</f>
        <v>-0.5</v>
      </c>
      <c r="F23" s="55">
        <f>[2]Vitória!F23*100</f>
        <v>0.7</v>
      </c>
      <c r="G23" s="55">
        <f>'[2]Vila Velha'!B23*100</f>
        <v>0.6</v>
      </c>
      <c r="H23" s="55">
        <f>'[2]Vila Velha'!C23*100</f>
        <v>-0.6</v>
      </c>
      <c r="I23" s="55">
        <f>'[2]Vila Velha'!D23*100</f>
        <v>1.1000000000000001</v>
      </c>
      <c r="J23" s="55">
        <f>'[2]Vila Velha'!E23*100</f>
        <v>0.7</v>
      </c>
      <c r="K23" s="55">
        <f>'[2]Vila Velha'!F23*100</f>
        <v>0</v>
      </c>
      <c r="L23" s="55">
        <f>[2]BR!B23*100</f>
        <v>0.6</v>
      </c>
      <c r="M23" s="55">
        <f>[2]BR!C23*100</f>
        <v>0.6</v>
      </c>
      <c r="N23" s="55">
        <f>[2]BR!D23*100</f>
        <v>0.6</v>
      </c>
      <c r="O23" s="55">
        <f>[2]BR!E23*100</f>
        <v>0.5</v>
      </c>
      <c r="P23" s="55">
        <f>[2]BR!F23*100</f>
        <v>0.6</v>
      </c>
      <c r="Q23" s="5">
        <f t="shared" si="1"/>
        <v>121.59746186893254</v>
      </c>
      <c r="R23" s="5">
        <f t="shared" si="2"/>
        <v>154.51303893683337</v>
      </c>
      <c r="S23" s="5">
        <f t="shared" si="3"/>
        <v>118.63897592175502</v>
      </c>
      <c r="T23" s="5">
        <f t="shared" si="4"/>
        <v>117.12302228637751</v>
      </c>
      <c r="U23" s="5">
        <f t="shared" si="5"/>
        <v>114.38452545032983</v>
      </c>
      <c r="V23" s="5">
        <f t="shared" si="6"/>
        <v>113.67137016749747</v>
      </c>
      <c r="W23" s="5">
        <f t="shared" si="7"/>
        <v>117.80189438220987</v>
      </c>
      <c r="X23" s="5">
        <f t="shared" si="8"/>
        <v>113.65872628014579</v>
      </c>
      <c r="Y23" s="5">
        <f t="shared" si="9"/>
        <v>111.35601003123661</v>
      </c>
      <c r="Z23" s="5">
        <f t="shared" si="10"/>
        <v>115.66436570684475</v>
      </c>
      <c r="AA23" s="5">
        <f t="shared" si="11"/>
        <v>121.29176646969644</v>
      </c>
      <c r="AB23" s="5">
        <f t="shared" si="12"/>
        <v>125.30976969934218</v>
      </c>
      <c r="AC23" s="5">
        <f t="shared" si="13"/>
        <v>121.28950072080056</v>
      </c>
      <c r="AD23" s="5">
        <f t="shared" si="14"/>
        <v>119.97339903323505</v>
      </c>
      <c r="AE23" s="5">
        <f t="shared" si="15"/>
        <v>116.10300324248493</v>
      </c>
    </row>
    <row r="24" spans="1:31" x14ac:dyDescent="0.25">
      <c r="A24" s="1">
        <v>41699</v>
      </c>
      <c r="B24" s="55">
        <f>[2]Vitória!B24*100</f>
        <v>0.5</v>
      </c>
      <c r="C24" s="55">
        <f>[2]Vitória!C24*100</f>
        <v>1.5</v>
      </c>
      <c r="D24" s="55">
        <f>[2]Vitória!D24*100</f>
        <v>0.2</v>
      </c>
      <c r="E24" s="55">
        <f>[2]Vitória!E24*100</f>
        <v>0.2</v>
      </c>
      <c r="F24" s="55">
        <f>[2]Vitória!F24*100</f>
        <v>1.1000000000000001</v>
      </c>
      <c r="G24" s="55">
        <f>'[2]Vila Velha'!B24*100</f>
        <v>1.8000000000000003</v>
      </c>
      <c r="H24" s="55">
        <f>'[2]Vila Velha'!C24*100</f>
        <v>2</v>
      </c>
      <c r="I24" s="55">
        <f>'[2]Vila Velha'!D24*100</f>
        <v>2.5</v>
      </c>
      <c r="J24" s="55">
        <f>'[2]Vila Velha'!E24*100</f>
        <v>1.3</v>
      </c>
      <c r="K24" s="55">
        <f>'[2]Vila Velha'!F24*100</f>
        <v>0.7</v>
      </c>
      <c r="L24" s="55">
        <f>[2]BR!B24*100</f>
        <v>0.6</v>
      </c>
      <c r="M24" s="55">
        <f>[2]BR!C24*100</f>
        <v>0.70000000000000007</v>
      </c>
      <c r="N24" s="55">
        <f>[2]BR!D24*100</f>
        <v>0.6</v>
      </c>
      <c r="O24" s="55">
        <f>[2]BR!E24*100</f>
        <v>0.6</v>
      </c>
      <c r="P24" s="55">
        <f>[2]BR!F24*100</f>
        <v>0.8</v>
      </c>
      <c r="Q24" s="5">
        <f t="shared" si="1"/>
        <v>122.20544917827719</v>
      </c>
      <c r="R24" s="5">
        <f t="shared" si="2"/>
        <v>156.83073452088584</v>
      </c>
      <c r="S24" s="5">
        <f t="shared" si="3"/>
        <v>118.87625387359853</v>
      </c>
      <c r="T24" s="5">
        <f t="shared" si="4"/>
        <v>117.35726833095026</v>
      </c>
      <c r="U24" s="5">
        <f t="shared" si="5"/>
        <v>115.64275523028346</v>
      </c>
      <c r="V24" s="5">
        <f t="shared" si="6"/>
        <v>115.71745483051242</v>
      </c>
      <c r="W24" s="5">
        <f t="shared" si="7"/>
        <v>120.15793226985407</v>
      </c>
      <c r="X24" s="5">
        <f t="shared" si="8"/>
        <v>116.50019443714942</v>
      </c>
      <c r="Y24" s="5">
        <f t="shared" si="9"/>
        <v>112.80363816164267</v>
      </c>
      <c r="Z24" s="5">
        <f t="shared" si="10"/>
        <v>116.47401626679265</v>
      </c>
      <c r="AA24" s="5">
        <f t="shared" si="11"/>
        <v>122.01951706851462</v>
      </c>
      <c r="AB24" s="5">
        <f t="shared" si="12"/>
        <v>126.18693808723756</v>
      </c>
      <c r="AC24" s="5">
        <f t="shared" si="13"/>
        <v>122.01723772512537</v>
      </c>
      <c r="AD24" s="5">
        <f t="shared" si="14"/>
        <v>120.69323942743446</v>
      </c>
      <c r="AE24" s="5">
        <f t="shared" si="15"/>
        <v>117.03182726842481</v>
      </c>
    </row>
    <row r="25" spans="1:31" x14ac:dyDescent="0.25">
      <c r="A25" s="1">
        <v>41730</v>
      </c>
      <c r="B25" s="55">
        <f>[2]Vitória!B25*100</f>
        <v>0.8</v>
      </c>
      <c r="C25" s="55">
        <f>[2]Vitória!C25*100</f>
        <v>0.90000000000000013</v>
      </c>
      <c r="D25" s="55">
        <f>[2]Vitória!D25*100</f>
        <v>0.4</v>
      </c>
      <c r="E25" s="55">
        <f>[2]Vitória!E25*100</f>
        <v>0.7</v>
      </c>
      <c r="F25" s="55">
        <f>[2]Vitória!F25*100</f>
        <v>1.7000000000000002</v>
      </c>
      <c r="G25" s="55">
        <f>'[2]Vila Velha'!B25*100</f>
        <v>0.5</v>
      </c>
      <c r="H25" s="55">
        <f>'[2]Vila Velha'!C25*100</f>
        <v>0.1</v>
      </c>
      <c r="I25" s="55">
        <f>'[2]Vila Velha'!D25*100</f>
        <v>1</v>
      </c>
      <c r="J25" s="55">
        <f>'[2]Vila Velha'!E25*100</f>
        <v>0.2</v>
      </c>
      <c r="K25" s="55">
        <f>'[2]Vila Velha'!F25*100</f>
        <v>0.3</v>
      </c>
      <c r="L25" s="55">
        <f>[2]BR!B25*100</f>
        <v>0.5</v>
      </c>
      <c r="M25" s="55">
        <f>[2]BR!C25*100</f>
        <v>0.5</v>
      </c>
      <c r="N25" s="55">
        <f>[2]BR!D25*100</f>
        <v>0.5</v>
      </c>
      <c r="O25" s="55">
        <f>[2]BR!E25*100</f>
        <v>0.4</v>
      </c>
      <c r="P25" s="55">
        <f>[2]BR!F25*100</f>
        <v>0.70000000000000007</v>
      </c>
      <c r="Q25" s="5">
        <f t="shared" si="1"/>
        <v>123.18309277170341</v>
      </c>
      <c r="R25" s="5">
        <f t="shared" si="2"/>
        <v>158.24221113157381</v>
      </c>
      <c r="S25" s="5">
        <f t="shared" si="3"/>
        <v>119.35175888909292</v>
      </c>
      <c r="T25" s="5">
        <f t="shared" si="4"/>
        <v>118.1787692092669</v>
      </c>
      <c r="U25" s="5">
        <f t="shared" si="5"/>
        <v>117.60868206919827</v>
      </c>
      <c r="V25" s="5">
        <f t="shared" si="6"/>
        <v>116.29604210466498</v>
      </c>
      <c r="W25" s="5">
        <f t="shared" si="7"/>
        <v>120.27809020212392</v>
      </c>
      <c r="X25" s="5">
        <f t="shared" si="8"/>
        <v>117.66519638152091</v>
      </c>
      <c r="Y25" s="5">
        <f t="shared" si="9"/>
        <v>113.02924543796595</v>
      </c>
      <c r="Z25" s="5">
        <f t="shared" si="10"/>
        <v>116.82343831559301</v>
      </c>
      <c r="AA25" s="5">
        <f t="shared" si="11"/>
        <v>122.62961465385717</v>
      </c>
      <c r="AB25" s="5">
        <f t="shared" si="12"/>
        <v>126.81787277767374</v>
      </c>
      <c r="AC25" s="5">
        <f t="shared" si="13"/>
        <v>122.62732391375098</v>
      </c>
      <c r="AD25" s="5">
        <f t="shared" si="14"/>
        <v>121.1760123851442</v>
      </c>
      <c r="AE25" s="5">
        <f t="shared" si="15"/>
        <v>117.85105005930377</v>
      </c>
    </row>
    <row r="26" spans="1:31" x14ac:dyDescent="0.25">
      <c r="A26" s="1">
        <v>41760</v>
      </c>
      <c r="B26" s="55">
        <f>[2]Vitória!B26*100</f>
        <v>1.2</v>
      </c>
      <c r="C26" s="55">
        <f>[2]Vitória!C26*100</f>
        <v>0.6</v>
      </c>
      <c r="D26" s="55">
        <f>[2]Vitória!D26*100</f>
        <v>1.1000000000000001</v>
      </c>
      <c r="E26" s="55">
        <f>[2]Vitória!E26*100</f>
        <v>1.3</v>
      </c>
      <c r="F26" s="55">
        <f>[2]Vitória!F26*100</f>
        <v>1.5</v>
      </c>
      <c r="G26" s="55">
        <f>'[2]Vila Velha'!B26*100</f>
        <v>0.1</v>
      </c>
      <c r="H26" s="55">
        <f>'[2]Vila Velha'!C26*100</f>
        <v>-1.6</v>
      </c>
      <c r="I26" s="55">
        <f>'[2]Vila Velha'!D26*100</f>
        <v>0.3</v>
      </c>
      <c r="J26" s="55">
        <f>'[2]Vila Velha'!E26*100</f>
        <v>0.5</v>
      </c>
      <c r="K26" s="55">
        <f>'[2]Vila Velha'!F26*100</f>
        <v>0.4</v>
      </c>
      <c r="L26" s="55">
        <f>[2]BR!B26*100</f>
        <v>0.5</v>
      </c>
      <c r="M26" s="55">
        <f>[2]BR!C26*100</f>
        <v>0.5</v>
      </c>
      <c r="N26" s="55">
        <f>[2]BR!D26*100</f>
        <v>0.5</v>
      </c>
      <c r="O26" s="55">
        <f>[2]BR!E26*100</f>
        <v>0.4</v>
      </c>
      <c r="P26" s="55">
        <f>[2]BR!F26*100</f>
        <v>0.70000000000000007</v>
      </c>
      <c r="Q26" s="5">
        <f t="shared" si="1"/>
        <v>124.66128988496385</v>
      </c>
      <c r="R26" s="5">
        <f t="shared" si="2"/>
        <v>159.19166439836326</v>
      </c>
      <c r="S26" s="5">
        <f t="shared" si="3"/>
        <v>120.66462823687293</v>
      </c>
      <c r="T26" s="5">
        <f t="shared" si="4"/>
        <v>119.71509320898735</v>
      </c>
      <c r="U26" s="5">
        <f t="shared" si="5"/>
        <v>119.37281230023623</v>
      </c>
      <c r="V26" s="5">
        <f t="shared" si="6"/>
        <v>116.41233814676963</v>
      </c>
      <c r="W26" s="5">
        <f t="shared" si="7"/>
        <v>118.35364075888994</v>
      </c>
      <c r="X26" s="5">
        <f t="shared" si="8"/>
        <v>118.01819197066547</v>
      </c>
      <c r="Y26" s="5">
        <f t="shared" si="9"/>
        <v>113.59439166515577</v>
      </c>
      <c r="Z26" s="5">
        <f t="shared" si="10"/>
        <v>117.29073206885538</v>
      </c>
      <c r="AA26" s="5">
        <f t="shared" si="11"/>
        <v>123.24276272712645</v>
      </c>
      <c r="AB26" s="5">
        <f t="shared" si="12"/>
        <v>127.45196214156209</v>
      </c>
      <c r="AC26" s="5">
        <f t="shared" si="13"/>
        <v>123.24046053331972</v>
      </c>
      <c r="AD26" s="5">
        <f t="shared" si="14"/>
        <v>121.66071643468479</v>
      </c>
      <c r="AE26" s="5">
        <f t="shared" si="15"/>
        <v>118.67600740971889</v>
      </c>
    </row>
    <row r="27" spans="1:31" x14ac:dyDescent="0.25">
      <c r="A27" s="1">
        <v>41791</v>
      </c>
      <c r="B27" s="55">
        <f>[2]Vitória!B27*100</f>
        <v>1.4000000000000001</v>
      </c>
      <c r="C27" s="55">
        <f>[2]Vitória!C27*100</f>
        <v>0.4</v>
      </c>
      <c r="D27" s="55">
        <f>[2]Vitória!D27*100</f>
        <v>1.4000000000000001</v>
      </c>
      <c r="E27" s="55">
        <f>[2]Vitória!E27*100</f>
        <v>1.7000000000000002</v>
      </c>
      <c r="F27" s="55">
        <f>[2]Vitória!F27*100</f>
        <v>1.7000000000000002</v>
      </c>
      <c r="G27" s="55">
        <f>'[2]Vila Velha'!B27*100</f>
        <v>-0.2</v>
      </c>
      <c r="H27" s="55">
        <f>'[2]Vila Velha'!C27*100</f>
        <v>-2.8000000000000003</v>
      </c>
      <c r="I27" s="55">
        <f>'[2]Vila Velha'!D27*100</f>
        <v>-0.1</v>
      </c>
      <c r="J27" s="55">
        <f>'[2]Vila Velha'!E27*100</f>
        <v>0.6</v>
      </c>
      <c r="K27" s="55">
        <f>'[2]Vila Velha'!F27*100</f>
        <v>0</v>
      </c>
      <c r="L27" s="55">
        <f>[2]BR!B27*100</f>
        <v>0.5</v>
      </c>
      <c r="M27" s="55">
        <f>[2]BR!C27*100</f>
        <v>0.5</v>
      </c>
      <c r="N27" s="55">
        <f>[2]BR!D27*100</f>
        <v>0.5</v>
      </c>
      <c r="O27" s="55">
        <f>[2]BR!E27*100</f>
        <v>0.5</v>
      </c>
      <c r="P27" s="55">
        <f>[2]BR!F27*100</f>
        <v>0.70000000000000007</v>
      </c>
      <c r="Q27" s="5">
        <f t="shared" si="1"/>
        <v>126.40654794335335</v>
      </c>
      <c r="R27" s="5">
        <f t="shared" si="2"/>
        <v>159.82843105595671</v>
      </c>
      <c r="S27" s="5">
        <f t="shared" si="3"/>
        <v>122.35393303218915</v>
      </c>
      <c r="T27" s="5">
        <f t="shared" si="4"/>
        <v>121.75024979354014</v>
      </c>
      <c r="U27" s="5">
        <f t="shared" si="5"/>
        <v>121.40215010934024</v>
      </c>
      <c r="V27" s="5">
        <f t="shared" si="6"/>
        <v>116.17951347047608</v>
      </c>
      <c r="W27" s="5">
        <f t="shared" si="7"/>
        <v>115.03973881764102</v>
      </c>
      <c r="X27" s="5">
        <f t="shared" si="8"/>
        <v>117.90017377869481</v>
      </c>
      <c r="Y27" s="5">
        <f t="shared" si="9"/>
        <v>114.2759580151467</v>
      </c>
      <c r="Z27" s="5">
        <f t="shared" si="10"/>
        <v>117.29073206885538</v>
      </c>
      <c r="AA27" s="5">
        <f t="shared" si="11"/>
        <v>123.85897654076207</v>
      </c>
      <c r="AB27" s="5">
        <f t="shared" si="12"/>
        <v>128.0892219522699</v>
      </c>
      <c r="AC27" s="5">
        <f t="shared" si="13"/>
        <v>123.8566628359863</v>
      </c>
      <c r="AD27" s="5">
        <f t="shared" si="14"/>
        <v>122.26902001685819</v>
      </c>
      <c r="AE27" s="5">
        <f t="shared" si="15"/>
        <v>119.50673946158692</v>
      </c>
    </row>
    <row r="28" spans="1:31" x14ac:dyDescent="0.25">
      <c r="A28" s="1">
        <v>41821</v>
      </c>
      <c r="B28" s="55">
        <f>[2]Vitória!B28*100</f>
        <v>1.4</v>
      </c>
      <c r="C28" s="55">
        <f>[2]Vitória!C28*100</f>
        <v>0.8</v>
      </c>
      <c r="D28" s="55">
        <f>[2]Vitória!D28*100</f>
        <v>1.4000000000000001</v>
      </c>
      <c r="E28" s="55">
        <f>[2]Vitória!E28*100</f>
        <v>1.6</v>
      </c>
      <c r="F28" s="55">
        <f>[2]Vitória!F28*100</f>
        <v>1.4</v>
      </c>
      <c r="G28" s="55">
        <f>'[2]Vila Velha'!B28*100</f>
        <v>0.4</v>
      </c>
      <c r="H28" s="55">
        <f>'[2]Vila Velha'!C28*100</f>
        <v>-1</v>
      </c>
      <c r="I28" s="55">
        <f>'[2]Vila Velha'!D28*100</f>
        <v>0.3</v>
      </c>
      <c r="J28" s="55">
        <f>'[2]Vila Velha'!E28*100</f>
        <v>1</v>
      </c>
      <c r="K28" s="55">
        <f>'[2]Vila Velha'!F28*100</f>
        <v>0.5</v>
      </c>
      <c r="L28" s="55">
        <f>[2]BR!B28*100</f>
        <v>0.6</v>
      </c>
      <c r="M28" s="55">
        <f>[2]BR!C28*100</f>
        <v>0.70000000000000007</v>
      </c>
      <c r="N28" s="55">
        <f>[2]BR!D28*100</f>
        <v>0.6</v>
      </c>
      <c r="O28" s="55">
        <f>[2]BR!E28*100</f>
        <v>0.6</v>
      </c>
      <c r="P28" s="55">
        <f>[2]BR!F28*100</f>
        <v>0.6</v>
      </c>
      <c r="Q28" s="5">
        <f t="shared" si="1"/>
        <v>128.1762396145603</v>
      </c>
      <c r="R28" s="5">
        <f t="shared" si="2"/>
        <v>161.10705850440436</v>
      </c>
      <c r="S28" s="5">
        <f t="shared" si="3"/>
        <v>124.06688809463979</v>
      </c>
      <c r="T28" s="5">
        <f t="shared" si="4"/>
        <v>123.69825379023678</v>
      </c>
      <c r="U28" s="5">
        <f t="shared" si="5"/>
        <v>123.101780210871</v>
      </c>
      <c r="V28" s="5">
        <f t="shared" si="6"/>
        <v>116.64423152435799</v>
      </c>
      <c r="W28" s="5">
        <f t="shared" si="7"/>
        <v>113.88934142946461</v>
      </c>
      <c r="X28" s="5">
        <f t="shared" si="8"/>
        <v>118.25387430003087</v>
      </c>
      <c r="Y28" s="5">
        <f t="shared" si="9"/>
        <v>115.41871759529816</v>
      </c>
      <c r="Z28" s="5">
        <f t="shared" si="10"/>
        <v>117.87718572919964</v>
      </c>
      <c r="AA28" s="5">
        <f t="shared" si="11"/>
        <v>124.60213040000664</v>
      </c>
      <c r="AB28" s="5">
        <f t="shared" si="12"/>
        <v>128.98584650593577</v>
      </c>
      <c r="AC28" s="5">
        <f t="shared" si="13"/>
        <v>124.59980281300221</v>
      </c>
      <c r="AD28" s="5">
        <f t="shared" si="14"/>
        <v>123.00263413695934</v>
      </c>
      <c r="AE28" s="5">
        <f t="shared" si="15"/>
        <v>120.22377989835644</v>
      </c>
    </row>
    <row r="29" spans="1:31" x14ac:dyDescent="0.25">
      <c r="A29" s="1">
        <v>41852</v>
      </c>
      <c r="B29" s="55">
        <f>[2]Vitória!B29*100</f>
        <v>1.0999999999999999</v>
      </c>
      <c r="C29" s="55">
        <f>[2]Vitória!C29*100</f>
        <v>-0.2</v>
      </c>
      <c r="D29" s="55">
        <f>[2]Vitória!D29*100</f>
        <v>0.8</v>
      </c>
      <c r="E29" s="55">
        <f>[2]Vitória!E29*100</f>
        <v>1.7999999999999998</v>
      </c>
      <c r="F29" s="55">
        <f>[2]Vitória!F29*100</f>
        <v>1.6</v>
      </c>
      <c r="G29" s="55">
        <f>'[2]Vila Velha'!B29*100</f>
        <v>1.2</v>
      </c>
      <c r="H29" s="55">
        <f>'[2]Vila Velha'!C29*100</f>
        <v>1.3</v>
      </c>
      <c r="I29" s="55">
        <f>'[2]Vila Velha'!D29*100</f>
        <v>0.8</v>
      </c>
      <c r="J29" s="55">
        <f>'[2]Vila Velha'!E29*100</f>
        <v>1.7000000000000002</v>
      </c>
      <c r="K29" s="55">
        <f>'[2]Vila Velha'!F29*100</f>
        <v>1.2</v>
      </c>
      <c r="L29" s="55">
        <f>[2]BR!B29*100</f>
        <v>0.70000000000000007</v>
      </c>
      <c r="M29" s="55">
        <f>[2]BR!C29*100</f>
        <v>0.89999999999999991</v>
      </c>
      <c r="N29" s="55">
        <f>[2]BR!D29*100</f>
        <v>0.6</v>
      </c>
      <c r="O29" s="55">
        <f>[2]BR!E29*100</f>
        <v>0.6</v>
      </c>
      <c r="P29" s="55">
        <f>[2]BR!F29*100</f>
        <v>0.6</v>
      </c>
      <c r="Q29" s="5">
        <f t="shared" si="1"/>
        <v>129.58617825032044</v>
      </c>
      <c r="R29" s="5">
        <f t="shared" si="2"/>
        <v>160.78484438739557</v>
      </c>
      <c r="S29" s="5">
        <f t="shared" si="3"/>
        <v>125.05942319939692</v>
      </c>
      <c r="T29" s="5">
        <f t="shared" si="4"/>
        <v>125.92482235846104</v>
      </c>
      <c r="U29" s="5">
        <f t="shared" si="5"/>
        <v>125.07140869424494</v>
      </c>
      <c r="V29" s="5">
        <f t="shared" si="6"/>
        <v>118.04396230265029</v>
      </c>
      <c r="W29" s="5">
        <f t="shared" si="7"/>
        <v>115.36990286804763</v>
      </c>
      <c r="X29" s="5">
        <f t="shared" si="8"/>
        <v>119.19990529443112</v>
      </c>
      <c r="Y29" s="5">
        <f t="shared" si="9"/>
        <v>117.38083579441822</v>
      </c>
      <c r="Z29" s="5">
        <f t="shared" si="10"/>
        <v>119.29171195795004</v>
      </c>
      <c r="AA29" s="5">
        <f t="shared" si="11"/>
        <v>125.47434531280668</v>
      </c>
      <c r="AB29" s="5">
        <f t="shared" si="12"/>
        <v>130.14671912448918</v>
      </c>
      <c r="AC29" s="5">
        <f t="shared" si="13"/>
        <v>125.34740162988022</v>
      </c>
      <c r="AD29" s="5">
        <f t="shared" si="14"/>
        <v>123.7406499417811</v>
      </c>
      <c r="AE29" s="5">
        <f t="shared" si="15"/>
        <v>120.94512257774657</v>
      </c>
    </row>
    <row r="30" spans="1:31" x14ac:dyDescent="0.25">
      <c r="A30" s="1">
        <v>41883</v>
      </c>
      <c r="B30" s="55">
        <f>[2]Vitória!B30*100</f>
        <v>0.8</v>
      </c>
      <c r="C30" s="55">
        <f>[2]Vitória!C30*100</f>
        <v>-1</v>
      </c>
      <c r="D30" s="55">
        <f>[2]Vitória!D30*100</f>
        <v>0.6</v>
      </c>
      <c r="E30" s="55">
        <f>[2]Vitória!E30*100</f>
        <v>1.3</v>
      </c>
      <c r="F30" s="55">
        <f>[2]Vitória!F30*100</f>
        <v>2.2999999999999998</v>
      </c>
      <c r="G30" s="55">
        <f>'[2]Vila Velha'!B30*100</f>
        <v>0.6</v>
      </c>
      <c r="H30" s="55">
        <f>'[2]Vila Velha'!C30*100</f>
        <v>1.5</v>
      </c>
      <c r="I30" s="55">
        <f>'[2]Vila Velha'!D30*100</f>
        <v>0.3</v>
      </c>
      <c r="J30" s="55">
        <f>'[2]Vila Velha'!E30*100</f>
        <v>0.70000000000000007</v>
      </c>
      <c r="K30" s="55">
        <f>'[2]Vila Velha'!F30*100</f>
        <v>0.70000000000000007</v>
      </c>
      <c r="L30" s="55">
        <f>[2]BR!B30*100</f>
        <v>0.6</v>
      </c>
      <c r="M30" s="55">
        <f>[2]BR!C30*100</f>
        <v>0.70000000000000007</v>
      </c>
      <c r="N30" s="55">
        <f>[2]BR!D30*100</f>
        <v>0.6</v>
      </c>
      <c r="O30" s="55">
        <f>[2]BR!E30*100</f>
        <v>0.5</v>
      </c>
      <c r="P30" s="55">
        <f>[2]BR!F30*100</f>
        <v>0.3</v>
      </c>
      <c r="Q30" s="5">
        <f t="shared" si="1"/>
        <v>130.62286767632301</v>
      </c>
      <c r="R30" s="5">
        <f t="shared" si="2"/>
        <v>159.1769959435216</v>
      </c>
      <c r="S30" s="5">
        <f t="shared" si="3"/>
        <v>125.80977973859331</v>
      </c>
      <c r="T30" s="5">
        <f t="shared" si="4"/>
        <v>127.56184504912102</v>
      </c>
      <c r="U30" s="5">
        <f t="shared" si="5"/>
        <v>127.94805109421256</v>
      </c>
      <c r="V30" s="5">
        <f t="shared" si="6"/>
        <v>118.75222607646619</v>
      </c>
      <c r="W30" s="5">
        <f t="shared" si="7"/>
        <v>117.10045141106833</v>
      </c>
      <c r="X30" s="5">
        <f t="shared" si="8"/>
        <v>119.5575050103144</v>
      </c>
      <c r="Y30" s="5">
        <f t="shared" si="9"/>
        <v>118.20250164497914</v>
      </c>
      <c r="Z30" s="5">
        <f t="shared" si="10"/>
        <v>120.12675394165568</v>
      </c>
      <c r="AA30" s="5">
        <f t="shared" si="11"/>
        <v>126.22719138468352</v>
      </c>
      <c r="AB30" s="5">
        <f t="shared" si="12"/>
        <v>131.0577461583606</v>
      </c>
      <c r="AC30" s="5">
        <f t="shared" si="13"/>
        <v>126.09948603965951</v>
      </c>
      <c r="AD30" s="5">
        <f t="shared" si="14"/>
        <v>124.35935319148999</v>
      </c>
      <c r="AE30" s="5">
        <f t="shared" si="15"/>
        <v>121.3079579454798</v>
      </c>
    </row>
    <row r="31" spans="1:31" x14ac:dyDescent="0.25">
      <c r="A31" s="1">
        <v>41913</v>
      </c>
      <c r="B31" s="55">
        <f>[2]Vitória!B31*100</f>
        <v>0.6</v>
      </c>
      <c r="C31" s="55">
        <f>[2]Vitória!C31*100</f>
        <v>-1</v>
      </c>
      <c r="D31" s="55">
        <f>[2]Vitória!D31*100</f>
        <v>0.3</v>
      </c>
      <c r="E31" s="55">
        <f>[2]Vitória!E31*100</f>
        <v>1</v>
      </c>
      <c r="F31" s="55">
        <f>[2]Vitória!F31*100</f>
        <v>2.1</v>
      </c>
      <c r="G31" s="55">
        <f>'[2]Vila Velha'!B31*100</f>
        <v>1.0999999999999999</v>
      </c>
      <c r="H31" s="55">
        <f>'[2]Vila Velha'!C31*100</f>
        <v>1.9</v>
      </c>
      <c r="I31" s="55">
        <f>'[2]Vila Velha'!D31*100</f>
        <v>0.8</v>
      </c>
      <c r="J31" s="55">
        <f>'[2]Vila Velha'!E31*100</f>
        <v>1</v>
      </c>
      <c r="K31" s="55">
        <f>'[2]Vila Velha'!F31*100</f>
        <v>0.89999999999999991</v>
      </c>
      <c r="L31" s="55">
        <f>[2]BR!B31*100</f>
        <v>0.5</v>
      </c>
      <c r="M31" s="55">
        <f>[2]BR!C31*100</f>
        <v>0.4</v>
      </c>
      <c r="N31" s="55">
        <f>[2]BR!D31*100</f>
        <v>0.5</v>
      </c>
      <c r="O31" s="55">
        <f>[2]BR!E31*100</f>
        <v>0.5</v>
      </c>
      <c r="P31" s="55">
        <f>[2]BR!F31*100</f>
        <v>0.3</v>
      </c>
      <c r="Q31" s="5">
        <f t="shared" si="1"/>
        <v>131.40660488238095</v>
      </c>
      <c r="R31" s="5">
        <f t="shared" si="2"/>
        <v>157.58522598408638</v>
      </c>
      <c r="S31" s="5">
        <f t="shared" si="3"/>
        <v>126.18720907780907</v>
      </c>
      <c r="T31" s="5">
        <f t="shared" si="4"/>
        <v>128.83746349961223</v>
      </c>
      <c r="U31" s="5">
        <f t="shared" si="5"/>
        <v>130.63496016719102</v>
      </c>
      <c r="V31" s="5">
        <f t="shared" si="6"/>
        <v>120.05850056330731</v>
      </c>
      <c r="W31" s="5">
        <f t="shared" si="7"/>
        <v>119.32535998787863</v>
      </c>
      <c r="X31" s="5">
        <f t="shared" si="8"/>
        <v>120.51396505039692</v>
      </c>
      <c r="Y31" s="5">
        <f t="shared" si="9"/>
        <v>119.38452666142894</v>
      </c>
      <c r="Z31" s="5">
        <f t="shared" si="10"/>
        <v>121.20789472713057</v>
      </c>
      <c r="AA31" s="5">
        <f t="shared" si="11"/>
        <v>126.85832734160692</v>
      </c>
      <c r="AB31" s="5">
        <f t="shared" si="12"/>
        <v>131.58197714299405</v>
      </c>
      <c r="AC31" s="5">
        <f t="shared" si="13"/>
        <v>126.7299834698578</v>
      </c>
      <c r="AD31" s="5">
        <f t="shared" si="14"/>
        <v>124.98114995744743</v>
      </c>
      <c r="AE31" s="5">
        <f t="shared" si="15"/>
        <v>121.67188181931623</v>
      </c>
    </row>
    <row r="32" spans="1:31" x14ac:dyDescent="0.25">
      <c r="A32" s="1">
        <v>41944</v>
      </c>
      <c r="B32" s="55">
        <f>[2]Vitória!B32*100</f>
        <v>1</v>
      </c>
      <c r="C32" s="55">
        <f>[2]Vitória!C32*100</f>
        <v>-1.2</v>
      </c>
      <c r="D32" s="55">
        <f>[2]Vitória!D32*100</f>
        <v>1.2</v>
      </c>
      <c r="E32" s="55">
        <f>[2]Vitória!E32*100</f>
        <v>1.6</v>
      </c>
      <c r="F32" s="55">
        <f>[2]Vitória!F32*100</f>
        <v>1.2</v>
      </c>
      <c r="G32" s="55">
        <f>'[2]Vila Velha'!B32*100</f>
        <v>0.70000000000000007</v>
      </c>
      <c r="H32" s="55">
        <f>'[2]Vila Velha'!C32*100</f>
        <v>1.3</v>
      </c>
      <c r="I32" s="55">
        <f>'[2]Vila Velha'!D32*100</f>
        <v>0.3</v>
      </c>
      <c r="J32" s="55">
        <f>'[2]Vila Velha'!E32*100</f>
        <v>0.6</v>
      </c>
      <c r="K32" s="55">
        <f>'[2]Vila Velha'!F32*100</f>
        <v>1.4</v>
      </c>
      <c r="L32" s="55">
        <f>[2]BR!B32*100</f>
        <v>0.5</v>
      </c>
      <c r="M32" s="55">
        <f>[2]BR!C32*100</f>
        <v>0.3</v>
      </c>
      <c r="N32" s="55">
        <f>[2]BR!D32*100</f>
        <v>0.6</v>
      </c>
      <c r="O32" s="55">
        <f>[2]BR!E32*100</f>
        <v>0.5</v>
      </c>
      <c r="P32" s="55">
        <f>[2]BR!F32*100</f>
        <v>0.3</v>
      </c>
      <c r="Q32" s="5">
        <f t="shared" si="1"/>
        <v>132.72067093120475</v>
      </c>
      <c r="R32" s="5">
        <f t="shared" si="2"/>
        <v>155.69420327227735</v>
      </c>
      <c r="S32" s="5">
        <f t="shared" si="3"/>
        <v>127.70145558674278</v>
      </c>
      <c r="T32" s="5">
        <f t="shared" si="4"/>
        <v>130.89886291560603</v>
      </c>
      <c r="U32" s="5">
        <f t="shared" si="5"/>
        <v>132.20257968919731</v>
      </c>
      <c r="V32" s="5">
        <f t="shared" si="6"/>
        <v>120.89891006725044</v>
      </c>
      <c r="W32" s="5">
        <f t="shared" si="7"/>
        <v>120.87658966772103</v>
      </c>
      <c r="X32" s="5">
        <f t="shared" si="8"/>
        <v>120.8755069455481</v>
      </c>
      <c r="Y32" s="5">
        <f t="shared" si="9"/>
        <v>120.10083382139752</v>
      </c>
      <c r="Z32" s="5">
        <f t="shared" si="10"/>
        <v>122.9048052533104</v>
      </c>
      <c r="AA32" s="5">
        <f t="shared" si="11"/>
        <v>127.49261897831495</v>
      </c>
      <c r="AB32" s="5">
        <f t="shared" si="12"/>
        <v>131.97672307442301</v>
      </c>
      <c r="AC32" s="5">
        <f t="shared" si="13"/>
        <v>127.49036337067695</v>
      </c>
      <c r="AD32" s="5">
        <f t="shared" si="14"/>
        <v>125.60605570723465</v>
      </c>
      <c r="AE32" s="5">
        <f t="shared" si="15"/>
        <v>122.03689746477416</v>
      </c>
    </row>
    <row r="33" spans="1:31" x14ac:dyDescent="0.25">
      <c r="A33" s="1">
        <v>41974</v>
      </c>
      <c r="B33" s="55">
        <f>[2]Vitória!B33*100</f>
        <v>0.8</v>
      </c>
      <c r="C33" s="55">
        <f>[2]Vitória!C33*100</f>
        <v>2.2999999999999998</v>
      </c>
      <c r="D33" s="55">
        <f>[2]Vitória!D33*100</f>
        <v>0.1</v>
      </c>
      <c r="E33" s="55">
        <f>[2]Vitória!E33*100</f>
        <v>0.89999999999999991</v>
      </c>
      <c r="F33" s="55">
        <f>[2]Vitória!F33*100</f>
        <v>0.6</v>
      </c>
      <c r="G33" s="55">
        <f>'[2]Vila Velha'!B33*100</f>
        <v>0.8</v>
      </c>
      <c r="H33" s="55">
        <f>'[2]Vila Velha'!C33*100</f>
        <v>0.6</v>
      </c>
      <c r="I33" s="55">
        <f>'[2]Vila Velha'!D33*100</f>
        <v>0.8</v>
      </c>
      <c r="J33" s="55">
        <f>'[2]Vila Velha'!E33*100</f>
        <v>0.6</v>
      </c>
      <c r="K33" s="55">
        <f>'[2]Vila Velha'!F33*100</f>
        <v>1.3</v>
      </c>
      <c r="L33" s="55">
        <f>[2]BR!B33*100</f>
        <v>0.3</v>
      </c>
      <c r="M33" s="55">
        <f>[2]BR!C33*100</f>
        <v>0.4</v>
      </c>
      <c r="N33" s="55">
        <f>[2]BR!D33*100</f>
        <v>0.3</v>
      </c>
      <c r="O33" s="55">
        <f>[2]BR!E33*100</f>
        <v>0.3</v>
      </c>
      <c r="P33" s="55">
        <f>[2]BR!F33*100</f>
        <v>0.4</v>
      </c>
      <c r="Q33" s="5">
        <f t="shared" si="1"/>
        <v>133.7824362986544</v>
      </c>
      <c r="R33" s="5">
        <f t="shared" si="2"/>
        <v>159.27516994753972</v>
      </c>
      <c r="S33" s="5">
        <f t="shared" si="3"/>
        <v>127.82915704232951</v>
      </c>
      <c r="T33" s="5">
        <f t="shared" si="4"/>
        <v>132.07695268184648</v>
      </c>
      <c r="U33" s="5">
        <f t="shared" si="5"/>
        <v>132.99579516733249</v>
      </c>
      <c r="V33" s="5">
        <f t="shared" si="6"/>
        <v>121.86610134778844</v>
      </c>
      <c r="W33" s="5">
        <f t="shared" si="7"/>
        <v>121.60184920572736</v>
      </c>
      <c r="X33" s="5">
        <f t="shared" si="8"/>
        <v>121.84251100111248</v>
      </c>
      <c r="Y33" s="5">
        <f t="shared" si="9"/>
        <v>120.8214388243259</v>
      </c>
      <c r="Z33" s="5">
        <f t="shared" si="10"/>
        <v>124.50256772160343</v>
      </c>
      <c r="AA33" s="5">
        <f t="shared" si="11"/>
        <v>127.87509683524988</v>
      </c>
      <c r="AB33" s="5">
        <f t="shared" si="12"/>
        <v>132.5046299667207</v>
      </c>
      <c r="AC33" s="5">
        <f t="shared" si="13"/>
        <v>127.87283446078897</v>
      </c>
      <c r="AD33" s="5">
        <f t="shared" si="14"/>
        <v>125.98287387435633</v>
      </c>
      <c r="AE33" s="5">
        <f t="shared" si="15"/>
        <v>122.52504505463325</v>
      </c>
    </row>
    <row r="34" spans="1:31" x14ac:dyDescent="0.25">
      <c r="A34" s="1">
        <v>42005</v>
      </c>
      <c r="B34" s="55">
        <f>[2]Vitória!B34*100</f>
        <v>0.89999999999999991</v>
      </c>
      <c r="C34" s="55">
        <f>[2]Vitória!C34*100</f>
        <v>2.5</v>
      </c>
      <c r="D34" s="55">
        <f>[2]Vitória!D34*100</f>
        <v>-0.2</v>
      </c>
      <c r="E34" s="55">
        <f>[2]Vitória!E34*100</f>
        <v>1.0999999999999999</v>
      </c>
      <c r="F34" s="55">
        <f>[2]Vitória!F34*100</f>
        <v>1.0999999999999999</v>
      </c>
      <c r="G34" s="55">
        <f>'[2]Vila Velha'!B34*100</f>
        <v>0.8</v>
      </c>
      <c r="H34" s="55">
        <f>'[2]Vila Velha'!C34*100</f>
        <v>-0.2</v>
      </c>
      <c r="I34" s="55">
        <f>'[2]Vila Velha'!D34*100</f>
        <v>0.70000000000000007</v>
      </c>
      <c r="J34" s="55">
        <f>'[2]Vila Velha'!E34*100</f>
        <v>1</v>
      </c>
      <c r="K34" s="55">
        <f>'[2]Vila Velha'!F34*100</f>
        <v>1.4000000000000001</v>
      </c>
      <c r="L34" s="55">
        <f>[2]BR!B34*100</f>
        <v>0.4</v>
      </c>
      <c r="M34" s="55">
        <f>[2]BR!C34*100</f>
        <v>0.5</v>
      </c>
      <c r="N34" s="55">
        <f>[2]BR!D34*100</f>
        <v>0.3</v>
      </c>
      <c r="O34" s="55">
        <f>[2]BR!E34*100</f>
        <v>0.3</v>
      </c>
      <c r="P34" s="55">
        <f>[2]BR!F34*100</f>
        <v>0.5</v>
      </c>
      <c r="Q34" s="5">
        <f t="shared" si="1"/>
        <v>134.98647822534227</v>
      </c>
      <c r="R34" s="5">
        <f t="shared" si="2"/>
        <v>163.25704919622819</v>
      </c>
      <c r="S34" s="5">
        <f t="shared" si="3"/>
        <v>127.57349872824486</v>
      </c>
      <c r="T34" s="5">
        <f t="shared" si="4"/>
        <v>133.52979916134677</v>
      </c>
      <c r="U34" s="5">
        <f t="shared" si="5"/>
        <v>134.45874891417313</v>
      </c>
      <c r="V34" s="5">
        <f t="shared" si="6"/>
        <v>122.84103015857075</v>
      </c>
      <c r="W34" s="5">
        <f t="shared" si="7"/>
        <v>121.35864550731591</v>
      </c>
      <c r="X34" s="5">
        <f t="shared" si="8"/>
        <v>122.69540857812027</v>
      </c>
      <c r="Y34" s="5">
        <f t="shared" si="9"/>
        <v>122.02965321256916</v>
      </c>
      <c r="Z34" s="5">
        <f t="shared" si="10"/>
        <v>126.24560366970587</v>
      </c>
      <c r="AA34" s="5">
        <f t="shared" si="11"/>
        <v>128.38659722259086</v>
      </c>
      <c r="AB34" s="5">
        <f t="shared" si="12"/>
        <v>133.16715311655429</v>
      </c>
      <c r="AC34" s="5">
        <f t="shared" si="13"/>
        <v>128.25645296417133</v>
      </c>
      <c r="AD34" s="5">
        <f t="shared" si="14"/>
        <v>126.36082249597939</v>
      </c>
      <c r="AE34" s="5">
        <f t="shared" si="15"/>
        <v>123.1376702799064</v>
      </c>
    </row>
    <row r="35" spans="1:31" x14ac:dyDescent="0.25">
      <c r="A35" s="1">
        <v>42036</v>
      </c>
      <c r="B35" s="55">
        <f>[2]Vitória!B35*100</f>
        <v>1.1000000000000001</v>
      </c>
      <c r="C35" s="55">
        <f>[2]Vitória!C35*100</f>
        <v>4.2</v>
      </c>
      <c r="D35" s="55">
        <f>[2]Vitória!D35*100</f>
        <v>0</v>
      </c>
      <c r="E35" s="55">
        <f>[2]Vitória!E35*100</f>
        <v>0.89999999999999991</v>
      </c>
      <c r="F35" s="55">
        <f>[2]Vitória!F35*100</f>
        <v>0.3</v>
      </c>
      <c r="G35" s="55">
        <f>'[2]Vila Velha'!B35*100</f>
        <v>0.4</v>
      </c>
      <c r="H35" s="55">
        <f>'[2]Vila Velha'!C35*100</f>
        <v>0.6</v>
      </c>
      <c r="I35" s="55">
        <f>'[2]Vila Velha'!D35*100</f>
        <v>0.5</v>
      </c>
      <c r="J35" s="55">
        <f>'[2]Vila Velha'!E35*100</f>
        <v>0.6</v>
      </c>
      <c r="K35" s="55">
        <f>'[2]Vila Velha'!F35*100</f>
        <v>-0.2</v>
      </c>
      <c r="L35" s="55">
        <f>[2]BR!B35*100</f>
        <v>0.2</v>
      </c>
      <c r="M35" s="55">
        <f>[2]BR!C35*100</f>
        <v>0.1</v>
      </c>
      <c r="N35" s="55">
        <f>[2]BR!D35*100</f>
        <v>0</v>
      </c>
      <c r="O35" s="55">
        <f>[2]BR!E35*100</f>
        <v>0.3</v>
      </c>
      <c r="P35" s="55">
        <f>[2]BR!F35*100</f>
        <v>0.5</v>
      </c>
      <c r="Q35" s="5">
        <f t="shared" si="1"/>
        <v>136.47132948582103</v>
      </c>
      <c r="R35" s="5">
        <f t="shared" si="2"/>
        <v>170.11384526246979</v>
      </c>
      <c r="S35" s="5">
        <f t="shared" si="3"/>
        <v>127.57349872824486</v>
      </c>
      <c r="T35" s="5">
        <f t="shared" si="4"/>
        <v>134.73156735379888</v>
      </c>
      <c r="U35" s="5">
        <f t="shared" si="5"/>
        <v>134.86212516091564</v>
      </c>
      <c r="V35" s="5">
        <f t="shared" si="6"/>
        <v>123.33239427920503</v>
      </c>
      <c r="W35" s="5">
        <f t="shared" si="7"/>
        <v>122.08679738035981</v>
      </c>
      <c r="X35" s="5">
        <f t="shared" si="8"/>
        <v>123.30888562101086</v>
      </c>
      <c r="Y35" s="5">
        <f t="shared" si="9"/>
        <v>122.76183113184457</v>
      </c>
      <c r="Z35" s="5">
        <f t="shared" si="10"/>
        <v>125.99311246236645</v>
      </c>
      <c r="AA35" s="5">
        <f t="shared" si="11"/>
        <v>128.64337041703604</v>
      </c>
      <c r="AB35" s="5">
        <f t="shared" si="12"/>
        <v>133.30032026967083</v>
      </c>
      <c r="AC35" s="5">
        <f t="shared" si="13"/>
        <v>128.25645296417133</v>
      </c>
      <c r="AD35" s="5">
        <f t="shared" si="14"/>
        <v>126.73990496346731</v>
      </c>
      <c r="AE35" s="5">
        <f t="shared" si="15"/>
        <v>123.75335863130591</v>
      </c>
    </row>
    <row r="36" spans="1:31" x14ac:dyDescent="0.25">
      <c r="A36" s="1">
        <v>42064</v>
      </c>
      <c r="B36" s="55">
        <f>[2]Vitória!B36*100</f>
        <v>0.70000000000000007</v>
      </c>
      <c r="C36" s="55">
        <f>[2]Vitória!C36*100</f>
        <v>0.3</v>
      </c>
      <c r="D36" s="55">
        <f>[2]Vitória!D36*100</f>
        <v>0.4</v>
      </c>
      <c r="E36" s="55">
        <f>[2]Vitória!E36*100</f>
        <v>1.3</v>
      </c>
      <c r="F36" s="55">
        <f>[2]Vitória!F36*100</f>
        <v>0.3</v>
      </c>
      <c r="G36" s="55">
        <f>'[2]Vila Velha'!B36*100</f>
        <v>0.1</v>
      </c>
      <c r="H36" s="55">
        <f>'[2]Vila Velha'!C36*100</f>
        <v>1.0999999999999999</v>
      </c>
      <c r="I36" s="55">
        <f>'[2]Vila Velha'!D36*100</f>
        <v>-0.5</v>
      </c>
      <c r="J36" s="55">
        <f>'[2]Vila Velha'!E36*100</f>
        <v>0.70000000000000007</v>
      </c>
      <c r="K36" s="55">
        <f>'[2]Vila Velha'!F36*100</f>
        <v>-0.8</v>
      </c>
      <c r="L36" s="55">
        <f>[2]BR!B36*100</f>
        <v>0.1</v>
      </c>
      <c r="M36" s="55">
        <f>[2]BR!C36*100</f>
        <v>-0.3</v>
      </c>
      <c r="N36" s="55">
        <f>[2]BR!D36*100</f>
        <v>0.1</v>
      </c>
      <c r="O36" s="55">
        <f>[2]BR!E36*100</f>
        <v>0.4</v>
      </c>
      <c r="P36" s="55">
        <f>[2]BR!F36*100</f>
        <v>0.4</v>
      </c>
      <c r="Q36" s="5">
        <f t="shared" si="1"/>
        <v>137.42662879222178</v>
      </c>
      <c r="R36" s="5">
        <f t="shared" si="2"/>
        <v>170.6241867982572</v>
      </c>
      <c r="S36" s="5">
        <f t="shared" si="3"/>
        <v>128.08379272315784</v>
      </c>
      <c r="T36" s="5">
        <f t="shared" si="4"/>
        <v>136.48307772939825</v>
      </c>
      <c r="U36" s="5">
        <f t="shared" si="5"/>
        <v>135.26671153639836</v>
      </c>
      <c r="V36" s="5">
        <f t="shared" si="6"/>
        <v>123.45572667348422</v>
      </c>
      <c r="W36" s="5">
        <f t="shared" si="7"/>
        <v>123.42975215154375</v>
      </c>
      <c r="X36" s="5">
        <f t="shared" si="8"/>
        <v>122.6923411929058</v>
      </c>
      <c r="Y36" s="5">
        <f t="shared" si="9"/>
        <v>123.62116394976748</v>
      </c>
      <c r="Z36" s="5">
        <f t="shared" si="10"/>
        <v>124.98516756266753</v>
      </c>
      <c r="AA36" s="5">
        <f t="shared" si="11"/>
        <v>128.77201378745306</v>
      </c>
      <c r="AB36" s="5">
        <f t="shared" si="12"/>
        <v>132.90041930886181</v>
      </c>
      <c r="AC36" s="5">
        <f t="shared" si="13"/>
        <v>128.3847094171355</v>
      </c>
      <c r="AD36" s="5">
        <f t="shared" si="14"/>
        <v>127.24686458332118</v>
      </c>
      <c r="AE36" s="5">
        <f t="shared" si="15"/>
        <v>124.24837206583113</v>
      </c>
    </row>
    <row r="37" spans="1:31" x14ac:dyDescent="0.25">
      <c r="A37" s="1">
        <v>42095</v>
      </c>
      <c r="B37" s="55">
        <f>[2]Vitória!B37*100</f>
        <v>-0.3</v>
      </c>
      <c r="C37" s="55">
        <f>[2]Vitória!C37*100</f>
        <v>-0.89999999999999991</v>
      </c>
      <c r="D37" s="55">
        <f>[2]Vitória!D37*100</f>
        <v>0.4</v>
      </c>
      <c r="E37" s="55">
        <f>[2]Vitória!E37*100</f>
        <v>-0.8</v>
      </c>
      <c r="F37" s="55">
        <f>[2]Vitória!F37*100</f>
        <v>0.3</v>
      </c>
      <c r="G37" s="55">
        <f>'[2]Vila Velha'!B37*100</f>
        <v>0.8</v>
      </c>
      <c r="H37" s="55">
        <f>'[2]Vila Velha'!C37*100</f>
        <v>0.89999999999999991</v>
      </c>
      <c r="I37" s="55">
        <f>'[2]Vila Velha'!D37*100</f>
        <v>1</v>
      </c>
      <c r="J37" s="55">
        <f>'[2]Vila Velha'!E37*100</f>
        <v>0.70000000000000007</v>
      </c>
      <c r="K37" s="55">
        <f>'[2]Vila Velha'!F37*100</f>
        <v>0.5</v>
      </c>
      <c r="L37" s="55">
        <f>[2]BR!B37*100</f>
        <v>0.4</v>
      </c>
      <c r="M37" s="55">
        <f>[2]BR!C37*100</f>
        <v>0.3</v>
      </c>
      <c r="N37" s="55">
        <f>[2]BR!D37*100</f>
        <v>0.4</v>
      </c>
      <c r="O37" s="55">
        <f>[2]BR!E37*100</f>
        <v>0.5</v>
      </c>
      <c r="P37" s="55">
        <f>[2]BR!F37*100</f>
        <v>0.4</v>
      </c>
      <c r="Q37" s="5">
        <f t="shared" ref="Q37:Q74" si="16">Q36*(1+B37/100)</f>
        <v>137.01434890584511</v>
      </c>
      <c r="R37" s="5">
        <f t="shared" ref="R37:R74" si="17">R36*(1+C37/100)</f>
        <v>169.08856911707289</v>
      </c>
      <c r="S37" s="5">
        <f t="shared" ref="S37:S74" si="18">S36*(1+D37/100)</f>
        <v>128.59612789405048</v>
      </c>
      <c r="T37" s="5">
        <f t="shared" ref="T37:T74" si="19">T36*(1+E37/100)</f>
        <v>135.39121310756306</v>
      </c>
      <c r="U37" s="5">
        <f t="shared" ref="U37:U74" si="20">U36*(1+F37/100)</f>
        <v>135.67251167100756</v>
      </c>
      <c r="V37" s="5">
        <f t="shared" ref="V37:V74" si="21">V36*(1+G37/100)</f>
        <v>124.44337248687209</v>
      </c>
      <c r="W37" s="5">
        <f t="shared" ref="W37:W74" si="22">W36*(1+H37/100)</f>
        <v>124.54061992090763</v>
      </c>
      <c r="X37" s="5">
        <f t="shared" ref="X37:X74" si="23">X36*(1+I37/100)</f>
        <v>123.91926460483486</v>
      </c>
      <c r="Y37" s="5">
        <f t="shared" ref="Y37:Y74" si="24">Y36*(1+J37/100)</f>
        <v>124.48651209741584</v>
      </c>
      <c r="Z37" s="5">
        <f t="shared" ref="Z37:Z74" si="25">Z36*(1+K37/100)</f>
        <v>125.61009340048085</v>
      </c>
      <c r="AA37" s="5">
        <f t="shared" ref="AA37:AA74" si="26">AA36*(1+L37/100)</f>
        <v>129.28710184260288</v>
      </c>
      <c r="AB37" s="5">
        <f t="shared" ref="AB37:AB74" si="27">AB36*(1+M37/100)</f>
        <v>133.29912056678839</v>
      </c>
      <c r="AC37" s="5">
        <f t="shared" ref="AC37:AC74" si="28">AC36*(1+N37/100)</f>
        <v>128.89824825480403</v>
      </c>
      <c r="AD37" s="5">
        <f t="shared" ref="AD37:AD74" si="29">AD36*(1+O37/100)</f>
        <v>127.88309890623778</v>
      </c>
      <c r="AE37" s="5">
        <f t="shared" ref="AE37:AE74" si="30">AE36*(1+P37/100)</f>
        <v>124.74536555409446</v>
      </c>
    </row>
    <row r="38" spans="1:31" x14ac:dyDescent="0.25">
      <c r="A38" s="1">
        <v>42125</v>
      </c>
      <c r="B38" s="55">
        <f>[2]Vitória!B38*100</f>
        <v>0.8</v>
      </c>
      <c r="C38" s="55">
        <f>[2]Vitória!C38*100</f>
        <v>0.89999999999999991</v>
      </c>
      <c r="D38" s="55">
        <f>[2]Vitória!D38*100</f>
        <v>1.5</v>
      </c>
      <c r="E38" s="55">
        <f>[2]Vitória!E38*100</f>
        <v>0.70000000000000007</v>
      </c>
      <c r="F38" s="55">
        <f>[2]Vitória!F38*100</f>
        <v>-0.70000000000000007</v>
      </c>
      <c r="G38" s="55">
        <f>'[2]Vila Velha'!B38*100</f>
        <v>0.4</v>
      </c>
      <c r="H38" s="55">
        <f>'[2]Vila Velha'!C38*100</f>
        <v>-0.1</v>
      </c>
      <c r="I38" s="55">
        <f>'[2]Vila Velha'!D38*100</f>
        <v>0.6</v>
      </c>
      <c r="J38" s="55">
        <f>'[2]Vila Velha'!E38*100</f>
        <v>0.3</v>
      </c>
      <c r="K38" s="55">
        <f>'[2]Vila Velha'!F38*100</f>
        <v>0.5</v>
      </c>
      <c r="L38" s="55">
        <f>[2]BR!B38*100</f>
        <v>0.2</v>
      </c>
      <c r="M38" s="55">
        <f>[2]BR!C38*100</f>
        <v>0</v>
      </c>
      <c r="N38" s="55">
        <f>[2]BR!D38*100</f>
        <v>0.2</v>
      </c>
      <c r="O38" s="55">
        <f>[2]BR!E38*100</f>
        <v>0.3</v>
      </c>
      <c r="P38" s="55">
        <f>[2]BR!F38*100</f>
        <v>0.3</v>
      </c>
      <c r="Q38" s="5">
        <f t="shared" si="16"/>
        <v>138.11046369709186</v>
      </c>
      <c r="R38" s="5">
        <f t="shared" si="17"/>
        <v>170.61036623912653</v>
      </c>
      <c r="S38" s="5">
        <f t="shared" si="18"/>
        <v>130.52506981246123</v>
      </c>
      <c r="T38" s="5">
        <f t="shared" si="19"/>
        <v>136.33895159931598</v>
      </c>
      <c r="U38" s="5">
        <f t="shared" si="20"/>
        <v>134.7228040893105</v>
      </c>
      <c r="V38" s="5">
        <f t="shared" si="21"/>
        <v>124.94114597681958</v>
      </c>
      <c r="W38" s="5">
        <f t="shared" si="22"/>
        <v>124.41607930098672</v>
      </c>
      <c r="X38" s="5">
        <f t="shared" si="23"/>
        <v>124.66278019246387</v>
      </c>
      <c r="Y38" s="5">
        <f t="shared" si="24"/>
        <v>124.85997163370807</v>
      </c>
      <c r="Z38" s="5">
        <f t="shared" si="25"/>
        <v>126.23814386748325</v>
      </c>
      <c r="AA38" s="5">
        <f t="shared" si="26"/>
        <v>129.54567604628809</v>
      </c>
      <c r="AB38" s="5">
        <f t="shared" si="27"/>
        <v>133.29912056678839</v>
      </c>
      <c r="AC38" s="5">
        <f t="shared" si="28"/>
        <v>129.15604475131363</v>
      </c>
      <c r="AD38" s="5">
        <f t="shared" si="29"/>
        <v>128.26674820295648</v>
      </c>
      <c r="AE38" s="5">
        <f t="shared" si="30"/>
        <v>125.11960165075674</v>
      </c>
    </row>
    <row r="39" spans="1:31" x14ac:dyDescent="0.25">
      <c r="A39" s="1">
        <v>42156</v>
      </c>
      <c r="B39" s="55">
        <f>[2]Vitória!B39*100</f>
        <v>0.1</v>
      </c>
      <c r="C39" s="55">
        <f>[2]Vitória!C39*100</f>
        <v>-0.89999999999999991</v>
      </c>
      <c r="D39" s="55">
        <f>[2]Vitória!D39*100</f>
        <v>0.70000000000000007</v>
      </c>
      <c r="E39" s="55">
        <f>[2]Vitória!E39*100</f>
        <v>-0.1</v>
      </c>
      <c r="F39" s="55">
        <f>[2]Vitória!F39*100</f>
        <v>0.8</v>
      </c>
      <c r="G39" s="55">
        <f>'[2]Vila Velha'!B39*100</f>
        <v>-0.8</v>
      </c>
      <c r="H39" s="55">
        <f>'[2]Vila Velha'!C39*100</f>
        <v>-0.70000000000000007</v>
      </c>
      <c r="I39" s="55">
        <f>'[2]Vila Velha'!D39*100</f>
        <v>-1</v>
      </c>
      <c r="J39" s="55">
        <f>'[2]Vila Velha'!E39*100</f>
        <v>-0.70000000000000007</v>
      </c>
      <c r="K39" s="55">
        <f>'[2]Vila Velha'!F39*100</f>
        <v>-0.3</v>
      </c>
      <c r="L39" s="55">
        <f>[2]BR!B39*100</f>
        <v>0.1</v>
      </c>
      <c r="M39" s="55">
        <f>[2]BR!C39*100</f>
        <v>0.1</v>
      </c>
      <c r="N39" s="55">
        <f>[2]BR!D39*100</f>
        <v>0.1</v>
      </c>
      <c r="O39" s="55">
        <f>[2]BR!E39*100</f>
        <v>0.2</v>
      </c>
      <c r="P39" s="55">
        <f>[2]BR!F39*100</f>
        <v>0.3</v>
      </c>
      <c r="Q39" s="5">
        <f t="shared" si="16"/>
        <v>138.24857416078893</v>
      </c>
      <c r="R39" s="5">
        <f t="shared" si="17"/>
        <v>169.07487294297439</v>
      </c>
      <c r="S39" s="5">
        <f t="shared" si="18"/>
        <v>131.43874530114843</v>
      </c>
      <c r="T39" s="5">
        <f t="shared" si="19"/>
        <v>136.20261264771665</v>
      </c>
      <c r="U39" s="5">
        <f t="shared" si="20"/>
        <v>135.80058652202499</v>
      </c>
      <c r="V39" s="5">
        <f t="shared" si="21"/>
        <v>123.94161680900503</v>
      </c>
      <c r="W39" s="5">
        <f t="shared" si="22"/>
        <v>123.54516674587981</v>
      </c>
      <c r="X39" s="5">
        <f t="shared" si="23"/>
        <v>123.41615239053922</v>
      </c>
      <c r="Y39" s="5">
        <f t="shared" si="24"/>
        <v>123.98595183227211</v>
      </c>
      <c r="Z39" s="5">
        <f t="shared" si="25"/>
        <v>125.8594294358808</v>
      </c>
      <c r="AA39" s="5">
        <f t="shared" si="26"/>
        <v>129.67522172233436</v>
      </c>
      <c r="AB39" s="5">
        <f t="shared" si="27"/>
        <v>133.43241968735515</v>
      </c>
      <c r="AC39" s="5">
        <f t="shared" si="28"/>
        <v>129.28520079606494</v>
      </c>
      <c r="AD39" s="5">
        <f t="shared" si="29"/>
        <v>128.5232816993624</v>
      </c>
      <c r="AE39" s="5">
        <f t="shared" si="30"/>
        <v>125.49496045570899</v>
      </c>
    </row>
    <row r="40" spans="1:31" x14ac:dyDescent="0.25">
      <c r="A40" s="1">
        <v>42186</v>
      </c>
      <c r="B40" s="55">
        <f>[2]Vitória!B40*100</f>
        <v>0.8</v>
      </c>
      <c r="C40" s="55">
        <f>[2]Vitória!C40*100</f>
        <v>0.1</v>
      </c>
      <c r="D40" s="55">
        <f>[2]Vitória!D40*100</f>
        <v>1.2</v>
      </c>
      <c r="E40" s="55">
        <f>[2]Vitória!E40*100</f>
        <v>0.8</v>
      </c>
      <c r="F40" s="55">
        <f>[2]Vitória!F40*100</f>
        <v>0.70000000000000007</v>
      </c>
      <c r="G40" s="55">
        <f>'[2]Vila Velha'!B40*100</f>
        <v>-0.6</v>
      </c>
      <c r="H40" s="55">
        <f>'[2]Vila Velha'!C40*100</f>
        <v>-0.6</v>
      </c>
      <c r="I40" s="55">
        <f>'[2]Vila Velha'!D40*100</f>
        <v>-0.1</v>
      </c>
      <c r="J40" s="55">
        <f>'[2]Vila Velha'!E40*100</f>
        <v>-0.6</v>
      </c>
      <c r="K40" s="55">
        <f>'[2]Vila Velha'!F40*100</f>
        <v>-0.6</v>
      </c>
      <c r="L40" s="55">
        <f>[2]BR!B40*100</f>
        <v>0.1</v>
      </c>
      <c r="M40" s="55">
        <f>[2]BR!C40*100</f>
        <v>0</v>
      </c>
      <c r="N40" s="55">
        <f>[2]BR!D40*100</f>
        <v>0.1</v>
      </c>
      <c r="O40" s="55">
        <f>[2]BR!E40*100</f>
        <v>0.1</v>
      </c>
      <c r="P40" s="55">
        <f>[2]BR!F40*100</f>
        <v>0.4</v>
      </c>
      <c r="Q40" s="5">
        <f t="shared" si="16"/>
        <v>139.35456275407523</v>
      </c>
      <c r="R40" s="5">
        <f t="shared" si="17"/>
        <v>169.24394781591735</v>
      </c>
      <c r="S40" s="5">
        <f t="shared" si="18"/>
        <v>133.01601024476221</v>
      </c>
      <c r="T40" s="5">
        <f t="shared" si="19"/>
        <v>137.29223354889839</v>
      </c>
      <c r="U40" s="5">
        <f t="shared" si="20"/>
        <v>136.75119062767914</v>
      </c>
      <c r="V40" s="5">
        <f t="shared" si="21"/>
        <v>123.19796710815099</v>
      </c>
      <c r="W40" s="5">
        <f t="shared" si="22"/>
        <v>122.80389574540453</v>
      </c>
      <c r="X40" s="5">
        <f t="shared" si="23"/>
        <v>123.29273623814869</v>
      </c>
      <c r="Y40" s="5">
        <f t="shared" si="24"/>
        <v>123.24203612127847</v>
      </c>
      <c r="Z40" s="5">
        <f t="shared" si="25"/>
        <v>125.10427285926551</v>
      </c>
      <c r="AA40" s="5">
        <f t="shared" si="26"/>
        <v>129.80489694405668</v>
      </c>
      <c r="AB40" s="5">
        <f t="shared" si="27"/>
        <v>133.43241968735515</v>
      </c>
      <c r="AC40" s="5">
        <f t="shared" si="28"/>
        <v>129.414485996861</v>
      </c>
      <c r="AD40" s="5">
        <f t="shared" si="29"/>
        <v>128.65180498106176</v>
      </c>
      <c r="AE40" s="5">
        <f t="shared" si="30"/>
        <v>125.99694029753182</v>
      </c>
    </row>
    <row r="41" spans="1:31" x14ac:dyDescent="0.25">
      <c r="A41" s="1">
        <v>42217</v>
      </c>
      <c r="B41" s="55">
        <f>[2]Vitória!B41*100</f>
        <v>0.4</v>
      </c>
      <c r="C41" s="55">
        <f>[2]Vitória!C41*100</f>
        <v>-1.4000000000000001</v>
      </c>
      <c r="D41" s="55">
        <f>[2]Vitória!D41*100</f>
        <v>1.3</v>
      </c>
      <c r="E41" s="55">
        <f>[2]Vitória!E41*100</f>
        <v>0.8</v>
      </c>
      <c r="F41" s="55">
        <f>[2]Vitória!F41*100</f>
        <v>0.2</v>
      </c>
      <c r="G41" s="55">
        <f>'[2]Vila Velha'!B41*100</f>
        <v>0.70000000000000007</v>
      </c>
      <c r="H41" s="55">
        <f>'[2]Vila Velha'!C41*100</f>
        <v>1.7000000000000002</v>
      </c>
      <c r="I41" s="55">
        <f>'[2]Vila Velha'!D41*100</f>
        <v>0.6</v>
      </c>
      <c r="J41" s="55">
        <f>'[2]Vila Velha'!E41*100</f>
        <v>0.6</v>
      </c>
      <c r="K41" s="55">
        <f>'[2]Vila Velha'!F41*100</f>
        <v>0.6</v>
      </c>
      <c r="L41" s="55">
        <f>[2]BR!B41*100</f>
        <v>0</v>
      </c>
      <c r="M41" s="55">
        <f>[2]BR!C41*100</f>
        <v>-0.3</v>
      </c>
      <c r="N41" s="55">
        <f>[2]BR!D41*100</f>
        <v>0</v>
      </c>
      <c r="O41" s="55">
        <f>[2]BR!E41*100</f>
        <v>0.1</v>
      </c>
      <c r="P41" s="55">
        <f>[2]BR!F41*100</f>
        <v>0.3</v>
      </c>
      <c r="Q41" s="5">
        <f t="shared" si="16"/>
        <v>139.91198100509155</v>
      </c>
      <c r="R41" s="5">
        <f t="shared" si="17"/>
        <v>166.87453254649449</v>
      </c>
      <c r="S41" s="5">
        <f t="shared" si="18"/>
        <v>134.7452183779441</v>
      </c>
      <c r="T41" s="5">
        <f t="shared" si="19"/>
        <v>138.39057141728958</v>
      </c>
      <c r="U41" s="5">
        <f t="shared" si="20"/>
        <v>137.02469300893449</v>
      </c>
      <c r="V41" s="5">
        <f t="shared" si="21"/>
        <v>124.06035287790803</v>
      </c>
      <c r="W41" s="5">
        <f t="shared" si="22"/>
        <v>124.89156197307639</v>
      </c>
      <c r="X41" s="5">
        <f t="shared" si="23"/>
        <v>124.03249265557758</v>
      </c>
      <c r="Y41" s="5">
        <f t="shared" si="24"/>
        <v>123.98148833800614</v>
      </c>
      <c r="Z41" s="5">
        <f t="shared" si="25"/>
        <v>125.8548984964211</v>
      </c>
      <c r="AA41" s="5">
        <f t="shared" si="26"/>
        <v>129.80489694405668</v>
      </c>
      <c r="AB41" s="5">
        <f t="shared" si="27"/>
        <v>133.03212242829309</v>
      </c>
      <c r="AC41" s="5">
        <f t="shared" si="28"/>
        <v>129.414485996861</v>
      </c>
      <c r="AD41" s="5">
        <f t="shared" si="29"/>
        <v>128.78045678604281</v>
      </c>
      <c r="AE41" s="5">
        <f t="shared" si="30"/>
        <v>126.3749311184244</v>
      </c>
    </row>
    <row r="42" spans="1:31" x14ac:dyDescent="0.25">
      <c r="A42" s="1">
        <v>42248</v>
      </c>
      <c r="B42" s="55">
        <f>[2]Vitória!B42*100</f>
        <v>0.6</v>
      </c>
      <c r="C42" s="55">
        <f>[2]Vitória!C42*100</f>
        <v>-0.89999999999999991</v>
      </c>
      <c r="D42" s="55">
        <f>[2]Vitória!D42*100</f>
        <v>1.5</v>
      </c>
      <c r="E42" s="55">
        <f>[2]Vitória!E42*100</f>
        <v>0.89999999999999991</v>
      </c>
      <c r="F42" s="55">
        <f>[2]Vitória!F42*100</f>
        <v>-0.1</v>
      </c>
      <c r="G42" s="55">
        <f>'[2]Vila Velha'!B42*100</f>
        <v>1.0999999999999999</v>
      </c>
      <c r="H42" s="55">
        <f>'[2]Vila Velha'!C42*100</f>
        <v>2.5</v>
      </c>
      <c r="I42" s="55">
        <f>'[2]Vila Velha'!D42*100</f>
        <v>0.70000000000000007</v>
      </c>
      <c r="J42" s="55">
        <f>'[2]Vila Velha'!E42*100</f>
        <v>0.8</v>
      </c>
      <c r="K42" s="55">
        <f>'[2]Vila Velha'!F42*100</f>
        <v>1.4000000000000001</v>
      </c>
      <c r="L42" s="55">
        <f>[2]BR!B42*100</f>
        <v>-0.1</v>
      </c>
      <c r="M42" s="55">
        <f>[2]BR!C42*100</f>
        <v>-0.5</v>
      </c>
      <c r="N42" s="55">
        <f>[2]BR!D42*100</f>
        <v>0</v>
      </c>
      <c r="O42" s="55">
        <f>[2]BR!E42*100</f>
        <v>0</v>
      </c>
      <c r="P42" s="55">
        <f>[2]BR!F42*100</f>
        <v>0.2</v>
      </c>
      <c r="Q42" s="5">
        <f t="shared" si="16"/>
        <v>140.75145289112209</v>
      </c>
      <c r="R42" s="5">
        <f t="shared" si="17"/>
        <v>165.37266175357604</v>
      </c>
      <c r="S42" s="5">
        <f t="shared" si="18"/>
        <v>136.76639665361324</v>
      </c>
      <c r="T42" s="5">
        <f t="shared" si="19"/>
        <v>139.63608656004516</v>
      </c>
      <c r="U42" s="5">
        <f t="shared" si="20"/>
        <v>136.88766831592557</v>
      </c>
      <c r="V42" s="5">
        <f t="shared" si="21"/>
        <v>125.42501675956501</v>
      </c>
      <c r="W42" s="5">
        <f t="shared" si="22"/>
        <v>128.01385102240329</v>
      </c>
      <c r="X42" s="5">
        <f t="shared" si="23"/>
        <v>124.90072010416661</v>
      </c>
      <c r="Y42" s="5">
        <f t="shared" si="24"/>
        <v>124.9733402447102</v>
      </c>
      <c r="Z42" s="5">
        <f t="shared" si="25"/>
        <v>127.61686707537099</v>
      </c>
      <c r="AA42" s="5">
        <f t="shared" si="26"/>
        <v>129.67509204711263</v>
      </c>
      <c r="AB42" s="5">
        <f t="shared" si="27"/>
        <v>132.36696181615162</v>
      </c>
      <c r="AC42" s="5">
        <f t="shared" si="28"/>
        <v>129.414485996861</v>
      </c>
      <c r="AD42" s="5">
        <f t="shared" si="29"/>
        <v>128.78045678604281</v>
      </c>
      <c r="AE42" s="5">
        <f t="shared" si="30"/>
        <v>126.62768098066125</v>
      </c>
    </row>
    <row r="43" spans="1:31" x14ac:dyDescent="0.25">
      <c r="A43" s="1">
        <v>42278</v>
      </c>
      <c r="B43" s="55">
        <f>[2]Vitória!B43*100</f>
        <v>1.3</v>
      </c>
      <c r="C43" s="55">
        <f>[2]Vitória!C43*100</f>
        <v>3.4000000000000004</v>
      </c>
      <c r="D43" s="55">
        <f>[2]Vitória!D43*100</f>
        <v>1</v>
      </c>
      <c r="E43" s="55">
        <f>[2]Vitória!E43*100</f>
        <v>1</v>
      </c>
      <c r="F43" s="55">
        <f>[2]Vitória!F43*100</f>
        <v>-0.1</v>
      </c>
      <c r="G43" s="55">
        <f>'[2]Vila Velha'!B43*100</f>
        <v>0.6</v>
      </c>
      <c r="H43" s="55">
        <f>'[2]Vila Velha'!C43*100</f>
        <v>1.9</v>
      </c>
      <c r="I43" s="55">
        <f>'[2]Vila Velha'!D43*100</f>
        <v>0.4</v>
      </c>
      <c r="J43" s="55">
        <f>'[2]Vila Velha'!E43*100</f>
        <v>0.2</v>
      </c>
      <c r="K43" s="55">
        <f>'[2]Vila Velha'!F43*100</f>
        <v>0.8</v>
      </c>
      <c r="L43" s="55">
        <f>[2]BR!B43*100</f>
        <v>0</v>
      </c>
      <c r="M43" s="55">
        <f>[2]BR!C43*100</f>
        <v>-0.2</v>
      </c>
      <c r="N43" s="55">
        <f>[2]BR!D43*100</f>
        <v>0</v>
      </c>
      <c r="O43" s="55">
        <f>[2]BR!E43*100</f>
        <v>0.1</v>
      </c>
      <c r="P43" s="55">
        <f>[2]BR!F43*100</f>
        <v>0.1</v>
      </c>
      <c r="Q43" s="5">
        <f t="shared" si="16"/>
        <v>142.58122177870666</v>
      </c>
      <c r="R43" s="5">
        <f t="shared" si="17"/>
        <v>170.99533225319763</v>
      </c>
      <c r="S43" s="5">
        <f t="shared" si="18"/>
        <v>138.13406062014937</v>
      </c>
      <c r="T43" s="5">
        <f t="shared" si="19"/>
        <v>141.03244742564561</v>
      </c>
      <c r="U43" s="5">
        <f t="shared" si="20"/>
        <v>136.75078064760964</v>
      </c>
      <c r="V43" s="5">
        <f t="shared" si="21"/>
        <v>126.1775668601224</v>
      </c>
      <c r="W43" s="5">
        <f t="shared" si="22"/>
        <v>130.44611419182894</v>
      </c>
      <c r="X43" s="5">
        <f t="shared" si="23"/>
        <v>125.40032298458327</v>
      </c>
      <c r="Y43" s="5">
        <f t="shared" si="24"/>
        <v>125.22328692519962</v>
      </c>
      <c r="Z43" s="5">
        <f t="shared" si="25"/>
        <v>128.63780201197395</v>
      </c>
      <c r="AA43" s="5">
        <f t="shared" si="26"/>
        <v>129.67509204711263</v>
      </c>
      <c r="AB43" s="5">
        <f t="shared" si="27"/>
        <v>132.10222789251932</v>
      </c>
      <c r="AC43" s="5">
        <f t="shared" si="28"/>
        <v>129.414485996861</v>
      </c>
      <c r="AD43" s="5">
        <f t="shared" si="29"/>
        <v>128.90923724282882</v>
      </c>
      <c r="AE43" s="5">
        <f t="shared" si="30"/>
        <v>126.7543086616419</v>
      </c>
    </row>
    <row r="44" spans="1:31" x14ac:dyDescent="0.25">
      <c r="A44" s="1">
        <v>42309</v>
      </c>
      <c r="B44" s="55">
        <f>[2]Vitória!B44*100</f>
        <v>1.3</v>
      </c>
      <c r="C44" s="55">
        <f>[2]Vitória!C44*100</f>
        <v>3.4000000000000004</v>
      </c>
      <c r="D44" s="55">
        <f>[2]Vitória!D44*100</f>
        <v>1</v>
      </c>
      <c r="E44" s="55">
        <f>[2]Vitória!E44*100</f>
        <v>1</v>
      </c>
      <c r="F44" s="55">
        <f>[2]Vitória!F44*100</f>
        <v>-0.1</v>
      </c>
      <c r="G44" s="55">
        <f>'[2]Vila Velha'!B44*100</f>
        <v>0.6</v>
      </c>
      <c r="H44" s="55">
        <f>'[2]Vila Velha'!C44*100</f>
        <v>1.9</v>
      </c>
      <c r="I44" s="55">
        <f>'[2]Vila Velha'!D44*100</f>
        <v>0.4</v>
      </c>
      <c r="J44" s="55">
        <f>'[2]Vila Velha'!E44*100</f>
        <v>0.2</v>
      </c>
      <c r="K44" s="55">
        <f>'[2]Vila Velha'!F44*100</f>
        <v>0.8</v>
      </c>
      <c r="L44" s="55">
        <f>[2]BR!B44*100</f>
        <v>0</v>
      </c>
      <c r="M44" s="55">
        <f>[2]BR!C44*100</f>
        <v>-0.2</v>
      </c>
      <c r="N44" s="55">
        <f>[2]BR!D44*100</f>
        <v>0</v>
      </c>
      <c r="O44" s="55">
        <f>[2]BR!E44*100</f>
        <v>0.1</v>
      </c>
      <c r="P44" s="55">
        <f>[2]BR!F44*100</f>
        <v>0.1</v>
      </c>
      <c r="Q44" s="5">
        <f t="shared" si="16"/>
        <v>144.43477766182983</v>
      </c>
      <c r="R44" s="5">
        <f t="shared" si="17"/>
        <v>176.80917354980636</v>
      </c>
      <c r="S44" s="5">
        <f t="shared" si="18"/>
        <v>139.51540122635086</v>
      </c>
      <c r="T44" s="5">
        <f t="shared" si="19"/>
        <v>142.44277189990208</v>
      </c>
      <c r="U44" s="5">
        <f t="shared" si="20"/>
        <v>136.61402986696203</v>
      </c>
      <c r="V44" s="5">
        <f t="shared" si="21"/>
        <v>126.93463226128313</v>
      </c>
      <c r="W44" s="5">
        <f t="shared" si="22"/>
        <v>132.92459036147369</v>
      </c>
      <c r="X44" s="5">
        <f t="shared" si="23"/>
        <v>125.9019242765216</v>
      </c>
      <c r="Y44" s="5">
        <f t="shared" si="24"/>
        <v>125.47373349905001</v>
      </c>
      <c r="Z44" s="5">
        <f t="shared" si="25"/>
        <v>129.66690442806973</v>
      </c>
      <c r="AA44" s="5">
        <f t="shared" si="26"/>
        <v>129.67509204711263</v>
      </c>
      <c r="AB44" s="5">
        <f t="shared" si="27"/>
        <v>131.83802343673429</v>
      </c>
      <c r="AC44" s="5">
        <f t="shared" si="28"/>
        <v>129.414485996861</v>
      </c>
      <c r="AD44" s="5">
        <f t="shared" si="29"/>
        <v>129.03814648007165</v>
      </c>
      <c r="AE44" s="5">
        <f t="shared" si="30"/>
        <v>126.88106297030353</v>
      </c>
    </row>
    <row r="45" spans="1:31" x14ac:dyDescent="0.25">
      <c r="A45" s="1">
        <v>42339</v>
      </c>
      <c r="B45" s="55">
        <f>[2]Vitória!B45*100</f>
        <v>-0.2</v>
      </c>
      <c r="C45" s="55">
        <f>[2]Vitória!C45*100</f>
        <v>-0.1</v>
      </c>
      <c r="D45" s="55">
        <f>[2]Vitória!D45*100</f>
        <v>-0.70000000000000007</v>
      </c>
      <c r="E45" s="55">
        <f>[2]Vitória!E45*100</f>
        <v>0.1</v>
      </c>
      <c r="F45" s="55">
        <f>[2]Vitória!F45*100</f>
        <v>0.1</v>
      </c>
      <c r="G45" s="55">
        <f>'[2]Vila Velha'!B45*100</f>
        <v>0.2</v>
      </c>
      <c r="H45" s="55">
        <f>'[2]Vila Velha'!C45*100</f>
        <v>0.1</v>
      </c>
      <c r="I45" s="55">
        <f>'[2]Vila Velha'!D45*100</f>
        <v>0.2</v>
      </c>
      <c r="J45" s="55">
        <f>'[2]Vila Velha'!E45*100</f>
        <v>0.2</v>
      </c>
      <c r="K45" s="55">
        <f>'[2]Vila Velha'!F45*100</f>
        <v>0.8</v>
      </c>
      <c r="L45" s="55">
        <f>[2]BR!B45*100</f>
        <v>0</v>
      </c>
      <c r="M45" s="55">
        <f>[2]BR!C45*100</f>
        <v>0</v>
      </c>
      <c r="N45" s="55">
        <f>[2]BR!D45*100</f>
        <v>-0.1</v>
      </c>
      <c r="O45" s="55">
        <f>[2]BR!E45*100</f>
        <v>0</v>
      </c>
      <c r="P45" s="55">
        <f>[2]BR!F45*100</f>
        <v>-0.2</v>
      </c>
      <c r="Q45" s="5">
        <f t="shared" si="16"/>
        <v>144.14590810650617</v>
      </c>
      <c r="R45" s="5">
        <f t="shared" si="17"/>
        <v>176.63236437625656</v>
      </c>
      <c r="S45" s="5">
        <f t="shared" si="18"/>
        <v>138.53879341776641</v>
      </c>
      <c r="T45" s="5">
        <f t="shared" si="19"/>
        <v>142.58521467180196</v>
      </c>
      <c r="U45" s="5">
        <f t="shared" si="20"/>
        <v>136.75064389682896</v>
      </c>
      <c r="V45" s="5">
        <f t="shared" si="21"/>
        <v>127.18850152580569</v>
      </c>
      <c r="W45" s="5">
        <f t="shared" si="22"/>
        <v>133.05751495183515</v>
      </c>
      <c r="X45" s="5">
        <f t="shared" si="23"/>
        <v>126.15372812507464</v>
      </c>
      <c r="Y45" s="5">
        <f t="shared" si="24"/>
        <v>125.72468096604811</v>
      </c>
      <c r="Z45" s="5">
        <f t="shared" si="25"/>
        <v>130.70423966349429</v>
      </c>
      <c r="AA45" s="5">
        <f t="shared" si="26"/>
        <v>129.67509204711263</v>
      </c>
      <c r="AB45" s="5">
        <f t="shared" si="27"/>
        <v>131.83802343673429</v>
      </c>
      <c r="AC45" s="5">
        <f t="shared" si="28"/>
        <v>129.28507151086416</v>
      </c>
      <c r="AD45" s="5">
        <f t="shared" si="29"/>
        <v>129.03814648007165</v>
      </c>
      <c r="AE45" s="5">
        <f t="shared" si="30"/>
        <v>126.62730084436292</v>
      </c>
    </row>
    <row r="46" spans="1:31" x14ac:dyDescent="0.25">
      <c r="A46" s="1">
        <v>42370</v>
      </c>
      <c r="B46" s="55">
        <f>[2]Vitória!B46*100</f>
        <v>-0.4</v>
      </c>
      <c r="C46" s="55">
        <f>[2]Vitória!C46*100</f>
        <v>-2.1</v>
      </c>
      <c r="D46" s="55">
        <f>[2]Vitória!D46*100</f>
        <v>-0.3</v>
      </c>
      <c r="E46" s="55">
        <f>[2]Vitória!E46*100</f>
        <v>0.3</v>
      </c>
      <c r="F46" s="55">
        <f>[2]Vitória!F46*100</f>
        <v>0.3</v>
      </c>
      <c r="G46" s="55">
        <f>'[2]Vila Velha'!B46*100</f>
        <v>0.5</v>
      </c>
      <c r="H46" s="55">
        <f>'[2]Vila Velha'!C46*100</f>
        <v>0.6</v>
      </c>
      <c r="I46" s="55">
        <f>'[2]Vila Velha'!D46*100</f>
        <v>0.1</v>
      </c>
      <c r="J46" s="55">
        <f>'[2]Vila Velha'!E46*100</f>
        <v>0.70000000000000007</v>
      </c>
      <c r="K46" s="55">
        <f>'[2]Vila Velha'!F46*100</f>
        <v>1.3</v>
      </c>
      <c r="L46" s="55">
        <f>[2]BR!B46*100</f>
        <v>-0.1</v>
      </c>
      <c r="M46" s="55">
        <f>[2]BR!C46*100</f>
        <v>0.1</v>
      </c>
      <c r="N46" s="55">
        <f>[2]BR!D46*100</f>
        <v>-0.2</v>
      </c>
      <c r="O46" s="55">
        <f>[2]BR!E46*100</f>
        <v>-0.1</v>
      </c>
      <c r="P46" s="55">
        <f>[2]BR!F46*100</f>
        <v>-0.2</v>
      </c>
      <c r="Q46" s="5">
        <f t="shared" si="16"/>
        <v>143.56932447408013</v>
      </c>
      <c r="R46" s="5">
        <f t="shared" si="17"/>
        <v>172.92308472435516</v>
      </c>
      <c r="S46" s="5">
        <f t="shared" si="18"/>
        <v>138.1231770375131</v>
      </c>
      <c r="T46" s="5">
        <f t="shared" si="19"/>
        <v>143.01297031581734</v>
      </c>
      <c r="U46" s="5">
        <f t="shared" si="20"/>
        <v>137.16089582851944</v>
      </c>
      <c r="V46" s="5">
        <f t="shared" si="21"/>
        <v>127.8244440334347</v>
      </c>
      <c r="W46" s="5">
        <f t="shared" si="22"/>
        <v>133.85586004154615</v>
      </c>
      <c r="X46" s="5">
        <f t="shared" si="23"/>
        <v>126.2798818531997</v>
      </c>
      <c r="Y46" s="5">
        <f t="shared" si="24"/>
        <v>126.60475373281044</v>
      </c>
      <c r="Z46" s="5">
        <f t="shared" si="25"/>
        <v>132.40339477911971</v>
      </c>
      <c r="AA46" s="5">
        <f t="shared" si="26"/>
        <v>129.54541695506552</v>
      </c>
      <c r="AB46" s="5">
        <f t="shared" si="27"/>
        <v>131.96986146017102</v>
      </c>
      <c r="AC46" s="5">
        <f t="shared" si="28"/>
        <v>129.02650136784243</v>
      </c>
      <c r="AD46" s="5">
        <f t="shared" si="29"/>
        <v>128.90910833359158</v>
      </c>
      <c r="AE46" s="5">
        <f t="shared" si="30"/>
        <v>126.3740462426742</v>
      </c>
    </row>
    <row r="47" spans="1:31" x14ac:dyDescent="0.25">
      <c r="A47" s="1">
        <v>42401</v>
      </c>
      <c r="B47" s="55">
        <f>[2]Vitória!B47*100</f>
        <v>-0.1</v>
      </c>
      <c r="C47" s="55">
        <f>[2]Vitória!C47*100</f>
        <v>-1.2</v>
      </c>
      <c r="D47" s="55">
        <f>[2]Vitória!D47*100</f>
        <v>-0.3</v>
      </c>
      <c r="E47" s="55">
        <f>[2]Vitória!E47*100</f>
        <v>0.5</v>
      </c>
      <c r="F47" s="55">
        <f>[2]Vitória!F47*100</f>
        <v>0.3</v>
      </c>
      <c r="G47" s="55">
        <f>'[2]Vila Velha'!B47*100</f>
        <v>0.4</v>
      </c>
      <c r="H47" s="55">
        <f>'[2]Vila Velha'!C47*100</f>
        <v>0.6</v>
      </c>
      <c r="I47" s="55">
        <f>'[2]Vila Velha'!D47*100</f>
        <v>0</v>
      </c>
      <c r="J47" s="55">
        <f>'[2]Vila Velha'!E47*100</f>
        <v>0.5</v>
      </c>
      <c r="K47" s="55">
        <f>'[2]Vila Velha'!F47*100</f>
        <v>1.1000000000000001</v>
      </c>
      <c r="L47" s="55">
        <f>[2]BR!B47*100</f>
        <v>-0.1</v>
      </c>
      <c r="M47" s="55">
        <f>[2]BR!C47*100</f>
        <v>0.1</v>
      </c>
      <c r="N47" s="55">
        <f>[2]BR!D47*100</f>
        <v>-0.1</v>
      </c>
      <c r="O47" s="55">
        <f>[2]BR!E47*100</f>
        <v>-0.1</v>
      </c>
      <c r="P47" s="55">
        <f>[2]BR!F47*100</f>
        <v>-0.3</v>
      </c>
      <c r="Q47" s="5">
        <f t="shared" si="16"/>
        <v>143.42575514960606</v>
      </c>
      <c r="R47" s="5">
        <f t="shared" si="17"/>
        <v>170.8480077076629</v>
      </c>
      <c r="S47" s="5">
        <f t="shared" si="18"/>
        <v>137.70880750640057</v>
      </c>
      <c r="T47" s="5">
        <f t="shared" si="19"/>
        <v>143.7280351673964</v>
      </c>
      <c r="U47" s="5">
        <f t="shared" si="20"/>
        <v>137.57237851600499</v>
      </c>
      <c r="V47" s="5">
        <f t="shared" si="21"/>
        <v>128.33574180956845</v>
      </c>
      <c r="W47" s="5">
        <f t="shared" si="22"/>
        <v>134.65899520179542</v>
      </c>
      <c r="X47" s="5">
        <f t="shared" si="23"/>
        <v>126.2798818531997</v>
      </c>
      <c r="Y47" s="5">
        <f t="shared" si="24"/>
        <v>127.23777750147447</v>
      </c>
      <c r="Z47" s="5">
        <f t="shared" si="25"/>
        <v>133.85983212169</v>
      </c>
      <c r="AA47" s="5">
        <f t="shared" si="26"/>
        <v>129.41587153811045</v>
      </c>
      <c r="AB47" s="5">
        <f t="shared" si="27"/>
        <v>132.10183132163118</v>
      </c>
      <c r="AC47" s="5">
        <f t="shared" si="28"/>
        <v>128.8974748664746</v>
      </c>
      <c r="AD47" s="5">
        <f t="shared" si="29"/>
        <v>128.78019922525797</v>
      </c>
      <c r="AE47" s="5">
        <f t="shared" si="30"/>
        <v>125.99492410394618</v>
      </c>
    </row>
    <row r="48" spans="1:31" x14ac:dyDescent="0.25">
      <c r="A48" s="1">
        <v>42430</v>
      </c>
      <c r="B48" s="55">
        <f>[2]Vitória!B48*100</f>
        <v>0.5</v>
      </c>
      <c r="C48" s="55">
        <f>[2]Vitória!C48*100</f>
        <v>1.9</v>
      </c>
      <c r="D48" s="55">
        <f>[2]Vitória!D48*100</f>
        <v>-0.2</v>
      </c>
      <c r="E48" s="55">
        <f>[2]Vitória!E48*100</f>
        <v>0.6</v>
      </c>
      <c r="F48" s="55">
        <f>[2]Vitória!F48*100</f>
        <v>0.1</v>
      </c>
      <c r="G48" s="55">
        <f>'[2]Vila Velha'!B48*100</f>
        <v>0.1</v>
      </c>
      <c r="H48" s="55">
        <f>'[2]Vila Velha'!C48*100</f>
        <v>-0.3</v>
      </c>
      <c r="I48" s="55">
        <f>'[2]Vila Velha'!D48*100</f>
        <v>0.2</v>
      </c>
      <c r="J48" s="55">
        <f>'[2]Vila Velha'!E48*100</f>
        <v>0.3</v>
      </c>
      <c r="K48" s="55">
        <f>'[2]Vila Velha'!F48*100</f>
        <v>0.3</v>
      </c>
      <c r="L48" s="55">
        <f>[2]BR!B48*100</f>
        <v>0</v>
      </c>
      <c r="M48" s="55">
        <f>[2]BR!C48*100</f>
        <v>0</v>
      </c>
      <c r="N48" s="55">
        <f>[2]BR!D48*100</f>
        <v>0</v>
      </c>
      <c r="O48" s="55">
        <f>[2]BR!E48*100</f>
        <v>0</v>
      </c>
      <c r="P48" s="55">
        <f>[2]BR!F48*100</f>
        <v>0.1</v>
      </c>
      <c r="Q48" s="5">
        <f t="shared" si="16"/>
        <v>144.14288392535408</v>
      </c>
      <c r="R48" s="5">
        <f t="shared" si="17"/>
        <v>174.09411985410847</v>
      </c>
      <c r="S48" s="5">
        <f t="shared" si="18"/>
        <v>137.43338989138778</v>
      </c>
      <c r="T48" s="5">
        <f t="shared" si="19"/>
        <v>144.59040337840077</v>
      </c>
      <c r="U48" s="5">
        <f t="shared" si="20"/>
        <v>137.70995089452097</v>
      </c>
      <c r="V48" s="5">
        <f t="shared" si="21"/>
        <v>128.46407755137801</v>
      </c>
      <c r="W48" s="5">
        <f t="shared" si="22"/>
        <v>134.25501821619002</v>
      </c>
      <c r="X48" s="5">
        <f t="shared" si="23"/>
        <v>126.5324416169061</v>
      </c>
      <c r="Y48" s="5">
        <f t="shared" si="24"/>
        <v>127.61949083397887</v>
      </c>
      <c r="Z48" s="5">
        <f t="shared" si="25"/>
        <v>134.26141161805506</v>
      </c>
      <c r="AA48" s="5">
        <f t="shared" si="26"/>
        <v>129.41587153811045</v>
      </c>
      <c r="AB48" s="5">
        <f t="shared" si="27"/>
        <v>132.10183132163118</v>
      </c>
      <c r="AC48" s="5">
        <f t="shared" si="28"/>
        <v>128.8974748664746</v>
      </c>
      <c r="AD48" s="5">
        <f t="shared" si="29"/>
        <v>128.78019922525797</v>
      </c>
      <c r="AE48" s="5">
        <f t="shared" si="30"/>
        <v>126.12091902805011</v>
      </c>
    </row>
    <row r="49" spans="1:31" x14ac:dyDescent="0.25">
      <c r="A49" s="1">
        <v>42461</v>
      </c>
      <c r="B49" s="55">
        <f>[2]Vitória!B49*100</f>
        <v>0.8</v>
      </c>
      <c r="C49" s="55">
        <f>[2]Vitória!C49*100</f>
        <v>3</v>
      </c>
      <c r="D49" s="55">
        <f>[2]Vitória!D49*100</f>
        <v>0</v>
      </c>
      <c r="E49" s="55">
        <f>[2]Vitória!E49*100</f>
        <v>0.6</v>
      </c>
      <c r="F49" s="55">
        <f>[2]Vitória!F49*100</f>
        <v>0.1</v>
      </c>
      <c r="G49" s="55">
        <f>'[2]Vila Velha'!B49*100</f>
        <v>0.1</v>
      </c>
      <c r="H49" s="55">
        <f>'[2]Vila Velha'!C49*100</f>
        <v>0.3</v>
      </c>
      <c r="I49" s="55">
        <f>'[2]Vila Velha'!D49*100</f>
        <v>0.3</v>
      </c>
      <c r="J49" s="55">
        <f>'[2]Vila Velha'!E49*100</f>
        <v>-0.1</v>
      </c>
      <c r="K49" s="55">
        <f>'[2]Vila Velha'!F49*100</f>
        <v>-0.1</v>
      </c>
      <c r="L49" s="55">
        <f>[2]BR!B49*100</f>
        <v>0.1</v>
      </c>
      <c r="M49" s="55">
        <f>[2]BR!C49*100</f>
        <v>0</v>
      </c>
      <c r="N49" s="55">
        <f>[2]BR!D49*100</f>
        <v>0.1</v>
      </c>
      <c r="O49" s="55">
        <f>[2]BR!E49*100</f>
        <v>0.1</v>
      </c>
      <c r="P49" s="55">
        <f>[2]BR!F49*100</f>
        <v>0.3</v>
      </c>
      <c r="Q49" s="5">
        <f t="shared" si="16"/>
        <v>145.29602699675692</v>
      </c>
      <c r="R49" s="5">
        <f t="shared" si="17"/>
        <v>179.31694344973172</v>
      </c>
      <c r="S49" s="5">
        <f t="shared" si="18"/>
        <v>137.43338989138778</v>
      </c>
      <c r="T49" s="5">
        <f t="shared" si="19"/>
        <v>145.45794579867118</v>
      </c>
      <c r="U49" s="5">
        <f t="shared" si="20"/>
        <v>137.84766084541548</v>
      </c>
      <c r="V49" s="5">
        <f t="shared" si="21"/>
        <v>128.59254162892938</v>
      </c>
      <c r="W49" s="5">
        <f t="shared" si="22"/>
        <v>134.65778327083859</v>
      </c>
      <c r="X49" s="5">
        <f t="shared" si="23"/>
        <v>126.9120389417568</v>
      </c>
      <c r="Y49" s="5">
        <f t="shared" si="24"/>
        <v>127.49187134314489</v>
      </c>
      <c r="Z49" s="5">
        <f t="shared" si="25"/>
        <v>134.12715020643702</v>
      </c>
      <c r="AA49" s="5">
        <f t="shared" si="26"/>
        <v>129.54528740964855</v>
      </c>
      <c r="AB49" s="5">
        <f t="shared" si="27"/>
        <v>132.10183132163118</v>
      </c>
      <c r="AC49" s="5">
        <f t="shared" si="28"/>
        <v>129.02637234134104</v>
      </c>
      <c r="AD49" s="5">
        <f t="shared" si="29"/>
        <v>128.90897942448322</v>
      </c>
      <c r="AE49" s="5">
        <f t="shared" si="30"/>
        <v>126.49928178513424</v>
      </c>
    </row>
    <row r="50" spans="1:31" x14ac:dyDescent="0.25">
      <c r="A50" s="1">
        <v>42491</v>
      </c>
      <c r="B50" s="55">
        <f>[2]Vitória!B50*100</f>
        <v>1.3</v>
      </c>
      <c r="C50" s="55">
        <f>[2]Vitória!C50*100</f>
        <v>3.2</v>
      </c>
      <c r="D50" s="55">
        <f>[2]Vitória!D50*100</f>
        <v>0.8</v>
      </c>
      <c r="E50" s="55">
        <f>[2]Vitória!E50*100</f>
        <v>1.1000000000000001</v>
      </c>
      <c r="F50" s="55">
        <f>[2]Vitória!F50*100</f>
        <v>0.5</v>
      </c>
      <c r="G50" s="55">
        <f>'[2]Vila Velha'!B50*100</f>
        <v>0</v>
      </c>
      <c r="H50" s="55">
        <f>'[2]Vila Velha'!C50*100</f>
        <v>-0.5</v>
      </c>
      <c r="I50" s="55">
        <f>'[2]Vila Velha'!D50*100</f>
        <v>0.3</v>
      </c>
      <c r="J50" s="55">
        <f>'[2]Vila Velha'!E50*100</f>
        <v>0</v>
      </c>
      <c r="K50" s="55">
        <f>'[2]Vila Velha'!F50*100</f>
        <v>-0.1</v>
      </c>
      <c r="L50" s="55">
        <f>[2]BR!B50*100</f>
        <v>0.1</v>
      </c>
      <c r="M50" s="55">
        <f>[2]BR!C50*100</f>
        <v>0.1</v>
      </c>
      <c r="N50" s="55">
        <f>[2]BR!D50*100</f>
        <v>-0.1</v>
      </c>
      <c r="O50" s="55">
        <f>[2]BR!E50*100</f>
        <v>0.1</v>
      </c>
      <c r="P50" s="55">
        <f>[2]BR!F50*100</f>
        <v>0.2</v>
      </c>
      <c r="Q50" s="5">
        <f t="shared" si="16"/>
        <v>147.18487534771475</v>
      </c>
      <c r="R50" s="5">
        <f t="shared" si="17"/>
        <v>185.05508564012314</v>
      </c>
      <c r="S50" s="5">
        <f t="shared" si="18"/>
        <v>138.53285701051888</v>
      </c>
      <c r="T50" s="5">
        <f t="shared" si="19"/>
        <v>147.05798320245654</v>
      </c>
      <c r="U50" s="5">
        <f t="shared" si="20"/>
        <v>138.53689914964255</v>
      </c>
      <c r="V50" s="5">
        <f t="shared" si="21"/>
        <v>128.59254162892938</v>
      </c>
      <c r="W50" s="5">
        <f t="shared" si="22"/>
        <v>133.98449435448441</v>
      </c>
      <c r="X50" s="5">
        <f t="shared" si="23"/>
        <v>127.29277505858207</v>
      </c>
      <c r="Y50" s="5">
        <f t="shared" si="24"/>
        <v>127.49187134314489</v>
      </c>
      <c r="Z50" s="5">
        <f t="shared" si="25"/>
        <v>133.99302305623058</v>
      </c>
      <c r="AA50" s="5">
        <f t="shared" si="26"/>
        <v>129.67483269705818</v>
      </c>
      <c r="AB50" s="5">
        <f t="shared" si="27"/>
        <v>132.2339331529528</v>
      </c>
      <c r="AC50" s="5">
        <f t="shared" si="28"/>
        <v>128.8973459689997</v>
      </c>
      <c r="AD50" s="5">
        <f t="shared" si="29"/>
        <v>129.03788840390769</v>
      </c>
      <c r="AE50" s="5">
        <f t="shared" si="30"/>
        <v>126.75228034870452</v>
      </c>
    </row>
    <row r="51" spans="1:31" x14ac:dyDescent="0.25">
      <c r="A51" s="1">
        <v>42522</v>
      </c>
      <c r="B51" s="55">
        <f>[2]Vitória!B51*100</f>
        <v>0.5</v>
      </c>
      <c r="C51" s="55">
        <f>[2]Vitória!C51*100</f>
        <v>0.1</v>
      </c>
      <c r="D51" s="55">
        <f>[2]Vitória!D51*100</f>
        <v>0.6</v>
      </c>
      <c r="E51" s="55">
        <f>[2]Vitória!E51*100</f>
        <v>0.6</v>
      </c>
      <c r="F51" s="55">
        <f>[2]Vitória!F51*100</f>
        <v>0.8</v>
      </c>
      <c r="G51" s="55">
        <f>'[2]Vila Velha'!B51*100</f>
        <v>0.1</v>
      </c>
      <c r="H51" s="55">
        <f>'[2]Vila Velha'!C51*100</f>
        <v>-1</v>
      </c>
      <c r="I51" s="55">
        <f>'[2]Vila Velha'!D51*100</f>
        <v>0.2</v>
      </c>
      <c r="J51" s="55">
        <f>'[2]Vila Velha'!E51*100</f>
        <v>0.4</v>
      </c>
      <c r="K51" s="55">
        <f>'[2]Vila Velha'!F51*100</f>
        <v>0.1</v>
      </c>
      <c r="L51" s="55">
        <f>[2]BR!B51*100</f>
        <v>0</v>
      </c>
      <c r="M51" s="55">
        <f>[2]BR!C51*100</f>
        <v>-0.2</v>
      </c>
      <c r="N51" s="55">
        <f>[2]BR!D51*100</f>
        <v>0.1</v>
      </c>
      <c r="O51" s="55">
        <f>[2]BR!E51*100</f>
        <v>0.1</v>
      </c>
      <c r="P51" s="55">
        <f>[2]BR!F51*100</f>
        <v>0.1</v>
      </c>
      <c r="Q51" s="5">
        <f t="shared" si="16"/>
        <v>147.9207997244533</v>
      </c>
      <c r="R51" s="5">
        <f t="shared" si="17"/>
        <v>185.24014072576324</v>
      </c>
      <c r="S51" s="5">
        <f t="shared" si="18"/>
        <v>139.36405415258199</v>
      </c>
      <c r="T51" s="5">
        <f t="shared" si="19"/>
        <v>147.94033110167129</v>
      </c>
      <c r="U51" s="5">
        <f t="shared" si="20"/>
        <v>139.64519434283969</v>
      </c>
      <c r="V51" s="5">
        <f t="shared" si="21"/>
        <v>128.72113417055829</v>
      </c>
      <c r="W51" s="5">
        <f t="shared" si="22"/>
        <v>132.64464941093956</v>
      </c>
      <c r="X51" s="5">
        <f t="shared" si="23"/>
        <v>127.54736060869924</v>
      </c>
      <c r="Y51" s="5">
        <f t="shared" si="24"/>
        <v>128.00183882851746</v>
      </c>
      <c r="Z51" s="5">
        <f t="shared" si="25"/>
        <v>134.12701607928679</v>
      </c>
      <c r="AA51" s="5">
        <f t="shared" si="26"/>
        <v>129.67483269705818</v>
      </c>
      <c r="AB51" s="5">
        <f t="shared" si="27"/>
        <v>131.96946528664691</v>
      </c>
      <c r="AC51" s="5">
        <f t="shared" si="28"/>
        <v>129.0262433149687</v>
      </c>
      <c r="AD51" s="5">
        <f t="shared" si="29"/>
        <v>129.16692629231159</v>
      </c>
      <c r="AE51" s="5">
        <f t="shared" si="30"/>
        <v>126.87903262905321</v>
      </c>
    </row>
    <row r="52" spans="1:31" x14ac:dyDescent="0.25">
      <c r="A52" s="1">
        <v>42552</v>
      </c>
      <c r="B52" s="55">
        <f>[2]Vitória!B52*100</f>
        <v>0.6</v>
      </c>
      <c r="C52" s="55">
        <f>[2]Vitória!C52*100</f>
        <v>-0.1</v>
      </c>
      <c r="D52" s="55">
        <f>[2]Vitória!D52*100</f>
        <v>0.89999999999999991</v>
      </c>
      <c r="E52" s="55">
        <f>[2]Vitória!E52*100</f>
        <v>0.5</v>
      </c>
      <c r="F52" s="55">
        <f>[2]Vitória!F52*100</f>
        <v>1</v>
      </c>
      <c r="G52" s="55">
        <f>'[2]Vila Velha'!B52*100</f>
        <v>0.1</v>
      </c>
      <c r="H52" s="55">
        <f>'[2]Vila Velha'!C52*100</f>
        <v>-1.0999999999999999</v>
      </c>
      <c r="I52" s="55">
        <f>'[2]Vila Velha'!D52*100</f>
        <v>0.1</v>
      </c>
      <c r="J52" s="55">
        <f>'[2]Vila Velha'!E52*100</f>
        <v>0.6</v>
      </c>
      <c r="K52" s="55">
        <f>'[2]Vila Velha'!F52*100</f>
        <v>0.1</v>
      </c>
      <c r="L52" s="55">
        <f>[2]BR!B52*100</f>
        <v>0.1</v>
      </c>
      <c r="M52" s="55">
        <f>[2]BR!C52*100</f>
        <v>-0.1</v>
      </c>
      <c r="N52" s="55">
        <f>[2]BR!D52*100</f>
        <v>0.1</v>
      </c>
      <c r="O52" s="55">
        <f>[2]BR!E52*100</f>
        <v>0.1</v>
      </c>
      <c r="P52" s="55">
        <f>[2]BR!F52*100</f>
        <v>0.1</v>
      </c>
      <c r="Q52" s="5">
        <f t="shared" si="16"/>
        <v>148.80832452280004</v>
      </c>
      <c r="R52" s="5">
        <f t="shared" si="17"/>
        <v>185.05490058503747</v>
      </c>
      <c r="S52" s="5">
        <f t="shared" si="18"/>
        <v>140.61833063995522</v>
      </c>
      <c r="T52" s="5">
        <f t="shared" si="19"/>
        <v>148.68003275717962</v>
      </c>
      <c r="U52" s="5">
        <f t="shared" si="20"/>
        <v>141.04164628626808</v>
      </c>
      <c r="V52" s="5">
        <f t="shared" si="21"/>
        <v>128.84985530472883</v>
      </c>
      <c r="W52" s="5">
        <f t="shared" si="22"/>
        <v>131.18555826741922</v>
      </c>
      <c r="X52" s="5">
        <f t="shared" si="23"/>
        <v>127.67490796930792</v>
      </c>
      <c r="Y52" s="5">
        <f t="shared" si="24"/>
        <v>128.76984986148858</v>
      </c>
      <c r="Z52" s="5">
        <f t="shared" si="25"/>
        <v>134.26114309536607</v>
      </c>
      <c r="AA52" s="5">
        <f t="shared" si="26"/>
        <v>129.80450752975523</v>
      </c>
      <c r="AB52" s="5">
        <f t="shared" si="27"/>
        <v>131.83749582136025</v>
      </c>
      <c r="AC52" s="5">
        <f t="shared" si="28"/>
        <v>129.15526955828366</v>
      </c>
      <c r="AD52" s="5">
        <f t="shared" si="29"/>
        <v>129.29609321860389</v>
      </c>
      <c r="AE52" s="5">
        <f t="shared" si="30"/>
        <v>127.00591166168225</v>
      </c>
    </row>
    <row r="53" spans="1:31" x14ac:dyDescent="0.25">
      <c r="A53" s="1">
        <v>42583</v>
      </c>
      <c r="B53" s="55">
        <f>[2]Vitória!B53*100</f>
        <v>0</v>
      </c>
      <c r="C53" s="55">
        <f>[2]Vitória!C53*100</f>
        <v>-0.2</v>
      </c>
      <c r="D53" s="55">
        <f>[2]Vitória!D53*100</f>
        <v>-0.1</v>
      </c>
      <c r="E53" s="55">
        <f>[2]Vitória!E53*100</f>
        <v>0.1</v>
      </c>
      <c r="F53" s="55">
        <f>[2]Vitória!F53*100</f>
        <v>0.5</v>
      </c>
      <c r="G53" s="55">
        <f>'[2]Vila Velha'!B53*100</f>
        <v>0.1</v>
      </c>
      <c r="H53" s="55">
        <f>'[2]Vila Velha'!C53*100</f>
        <v>-0.6</v>
      </c>
      <c r="I53" s="55">
        <f>'[2]Vila Velha'!D53*100</f>
        <v>0</v>
      </c>
      <c r="J53" s="55">
        <f>'[2]Vila Velha'!E53*100</f>
        <v>0.6</v>
      </c>
      <c r="K53" s="55">
        <f>'[2]Vila Velha'!F53*100</f>
        <v>0.2</v>
      </c>
      <c r="L53" s="55">
        <f>[2]BR!B53*100</f>
        <v>0.1</v>
      </c>
      <c r="M53" s="55">
        <f>[2]BR!C53*100</f>
        <v>-0.1</v>
      </c>
      <c r="N53" s="55">
        <f>[2]BR!D53*100</f>
        <v>0.1</v>
      </c>
      <c r="O53" s="55">
        <f>[2]BR!E53*100</f>
        <v>0.1</v>
      </c>
      <c r="P53" s="55">
        <f>[2]BR!F53*100</f>
        <v>0.1</v>
      </c>
      <c r="Q53" s="5">
        <f t="shared" si="16"/>
        <v>148.80832452280004</v>
      </c>
      <c r="R53" s="5">
        <f t="shared" si="17"/>
        <v>184.68479078386738</v>
      </c>
      <c r="S53" s="5">
        <f t="shared" si="18"/>
        <v>140.47771230931525</v>
      </c>
      <c r="T53" s="5">
        <f t="shared" si="19"/>
        <v>148.82871278993679</v>
      </c>
      <c r="U53" s="5">
        <f t="shared" si="20"/>
        <v>141.7468545176994</v>
      </c>
      <c r="V53" s="5">
        <f t="shared" si="21"/>
        <v>128.97870516003354</v>
      </c>
      <c r="W53" s="5">
        <f t="shared" si="22"/>
        <v>130.39844491781471</v>
      </c>
      <c r="X53" s="5">
        <f t="shared" si="23"/>
        <v>127.67490796930792</v>
      </c>
      <c r="Y53" s="5">
        <f t="shared" si="24"/>
        <v>129.54246896065752</v>
      </c>
      <c r="Z53" s="5">
        <f t="shared" si="25"/>
        <v>134.52966538155681</v>
      </c>
      <c r="AA53" s="5">
        <f t="shared" si="26"/>
        <v>129.93431203728497</v>
      </c>
      <c r="AB53" s="5">
        <f t="shared" si="27"/>
        <v>131.70565832553888</v>
      </c>
      <c r="AC53" s="5">
        <f t="shared" si="28"/>
        <v>129.28442482784195</v>
      </c>
      <c r="AD53" s="5">
        <f t="shared" si="29"/>
        <v>129.42538931182247</v>
      </c>
      <c r="AE53" s="5">
        <f t="shared" si="30"/>
        <v>127.13291757334392</v>
      </c>
    </row>
    <row r="54" spans="1:31" x14ac:dyDescent="0.25">
      <c r="A54" s="1">
        <v>42614</v>
      </c>
      <c r="B54" s="55">
        <f>[2]Vitória!B54*100</f>
        <v>0.1</v>
      </c>
      <c r="C54" s="55">
        <f>[2]Vitória!C54*100</f>
        <v>-0.4</v>
      </c>
      <c r="D54" s="55">
        <f>[2]Vitória!D54*100</f>
        <v>0.1</v>
      </c>
      <c r="E54" s="55">
        <f>[2]Vitória!E54*100</f>
        <v>-0.1</v>
      </c>
      <c r="F54" s="55">
        <f>[2]Vitória!F54*100</f>
        <v>0.6</v>
      </c>
      <c r="G54" s="55">
        <f>'[2]Vila Velha'!B54*100</f>
        <v>0.2</v>
      </c>
      <c r="H54" s="55">
        <f>'[2]Vila Velha'!C54*100</f>
        <v>0.3</v>
      </c>
      <c r="I54" s="55">
        <f>'[2]Vila Velha'!D54*100</f>
        <v>-0.3</v>
      </c>
      <c r="J54" s="55">
        <f>'[2]Vila Velha'!E54*100</f>
        <v>0.5</v>
      </c>
      <c r="K54" s="55">
        <f>'[2]Vila Velha'!F54*100</f>
        <v>0.4</v>
      </c>
      <c r="L54" s="55">
        <f>[2]BR!B54*100</f>
        <v>0.1</v>
      </c>
      <c r="M54" s="55">
        <f>[2]BR!C54*100</f>
        <v>-0.1</v>
      </c>
      <c r="N54" s="55">
        <f>[2]BR!D54*100</f>
        <v>0.1</v>
      </c>
      <c r="O54" s="55">
        <f>[2]BR!E54*100</f>
        <v>0.1</v>
      </c>
      <c r="P54" s="55">
        <f>[2]BR!F54*100</f>
        <v>0.1</v>
      </c>
      <c r="Q54" s="5">
        <f t="shared" si="16"/>
        <v>148.95713284732281</v>
      </c>
      <c r="R54" s="5">
        <f t="shared" si="17"/>
        <v>183.94605162073191</v>
      </c>
      <c r="S54" s="5">
        <f t="shared" si="18"/>
        <v>140.61819002162454</v>
      </c>
      <c r="T54" s="5">
        <f t="shared" si="19"/>
        <v>148.67988407714685</v>
      </c>
      <c r="U54" s="5">
        <f t="shared" si="20"/>
        <v>142.59733564480561</v>
      </c>
      <c r="V54" s="5">
        <f t="shared" si="21"/>
        <v>129.23666257035362</v>
      </c>
      <c r="W54" s="5">
        <f t="shared" si="22"/>
        <v>130.78964025256815</v>
      </c>
      <c r="X54" s="5">
        <f t="shared" si="23"/>
        <v>127.2918832454</v>
      </c>
      <c r="Y54" s="5">
        <f t="shared" si="24"/>
        <v>130.19018130546078</v>
      </c>
      <c r="Z54" s="5">
        <f t="shared" si="25"/>
        <v>135.06778404308304</v>
      </c>
      <c r="AA54" s="5">
        <f t="shared" si="26"/>
        <v>130.06424634932225</v>
      </c>
      <c r="AB54" s="5">
        <f t="shared" si="27"/>
        <v>131.57395266721335</v>
      </c>
      <c r="AC54" s="5">
        <f t="shared" si="28"/>
        <v>129.41370925266978</v>
      </c>
      <c r="AD54" s="5">
        <f t="shared" si="29"/>
        <v>129.55481470113429</v>
      </c>
      <c r="AE54" s="5">
        <f t="shared" si="30"/>
        <v>127.26005049091725</v>
      </c>
    </row>
    <row r="55" spans="1:31" x14ac:dyDescent="0.25">
      <c r="A55" s="1">
        <v>42644</v>
      </c>
      <c r="B55" s="55">
        <f>[2]Vitória!B55*100</f>
        <v>-0.1</v>
      </c>
      <c r="C55" s="55">
        <f>[2]Vitória!C55*100</f>
        <v>-0.3</v>
      </c>
      <c r="D55" s="55">
        <f>[2]Vitória!D55*100</f>
        <v>-0.3</v>
      </c>
      <c r="E55" s="55">
        <f>[2]Vitória!E55*100</f>
        <v>-0.1</v>
      </c>
      <c r="F55" s="55">
        <f>[2]Vitória!F55*100</f>
        <v>0.5</v>
      </c>
      <c r="G55" s="55">
        <f>'[2]Vila Velha'!B55*100</f>
        <v>0.2</v>
      </c>
      <c r="H55" s="55">
        <f>'[2]Vila Velha'!C55*100</f>
        <v>-0.2</v>
      </c>
      <c r="I55" s="55">
        <f>'[2]Vila Velha'!D55*100</f>
        <v>-0.1</v>
      </c>
      <c r="J55" s="55">
        <f>'[2]Vila Velha'!E55*100</f>
        <v>0.5</v>
      </c>
      <c r="K55" s="55">
        <f>'[2]Vila Velha'!F55*100</f>
        <v>0.6</v>
      </c>
      <c r="L55" s="55">
        <f>[2]BR!B55*100</f>
        <v>0.1</v>
      </c>
      <c r="M55" s="55">
        <f>[2]BR!C55*100</f>
        <v>-0.1</v>
      </c>
      <c r="N55" s="55">
        <f>[2]BR!D55*100</f>
        <v>0.1</v>
      </c>
      <c r="O55" s="55">
        <f>[2]BR!E55*100</f>
        <v>0.1</v>
      </c>
      <c r="P55" s="55">
        <f>[2]BR!F55*100</f>
        <v>0.1</v>
      </c>
      <c r="Q55" s="5">
        <f t="shared" si="16"/>
        <v>148.80817571447548</v>
      </c>
      <c r="R55" s="5">
        <f t="shared" si="17"/>
        <v>183.39421346586971</v>
      </c>
      <c r="S55" s="5">
        <f t="shared" si="18"/>
        <v>140.19633545155966</v>
      </c>
      <c r="T55" s="5">
        <f t="shared" si="19"/>
        <v>148.5312041930697</v>
      </c>
      <c r="U55" s="5">
        <f t="shared" si="20"/>
        <v>143.31032232302962</v>
      </c>
      <c r="V55" s="5">
        <f t="shared" si="21"/>
        <v>129.49513589549431</v>
      </c>
      <c r="W55" s="5">
        <f t="shared" si="22"/>
        <v>130.528060972063</v>
      </c>
      <c r="X55" s="5">
        <f t="shared" si="23"/>
        <v>127.1645913621546</v>
      </c>
      <c r="Y55" s="5">
        <f t="shared" si="24"/>
        <v>130.84113221198808</v>
      </c>
      <c r="Z55" s="5">
        <f t="shared" si="25"/>
        <v>135.87819074734153</v>
      </c>
      <c r="AA55" s="5">
        <f t="shared" si="26"/>
        <v>130.19431059567157</v>
      </c>
      <c r="AB55" s="5">
        <f t="shared" si="27"/>
        <v>131.44237871454612</v>
      </c>
      <c r="AC55" s="5">
        <f t="shared" si="28"/>
        <v>129.54312296192242</v>
      </c>
      <c r="AD55" s="5">
        <f t="shared" si="29"/>
        <v>129.68436951583541</v>
      </c>
      <c r="AE55" s="5">
        <f t="shared" si="30"/>
        <v>127.38731054140816</v>
      </c>
    </row>
    <row r="56" spans="1:31" x14ac:dyDescent="0.25">
      <c r="A56" s="1">
        <v>42675</v>
      </c>
      <c r="B56" s="55">
        <f>[2]Vitória!B56*100</f>
        <v>0</v>
      </c>
      <c r="C56" s="55">
        <f>[2]Vitória!C56*100</f>
        <v>-1.06</v>
      </c>
      <c r="D56" s="55">
        <f>[2]Vitória!D56*100</f>
        <v>0.41000000000000003</v>
      </c>
      <c r="E56" s="55">
        <f>[2]Vitória!E56*100</f>
        <v>-0.02</v>
      </c>
      <c r="F56" s="55">
        <f>[2]Vitória!F56*100</f>
        <v>0.49</v>
      </c>
      <c r="G56" s="55">
        <f>'[2]Vila Velha'!B56*100</f>
        <v>0.24</v>
      </c>
      <c r="H56" s="55">
        <f>'[2]Vila Velha'!C56*100</f>
        <v>0.5</v>
      </c>
      <c r="I56" s="55">
        <f>'[2]Vila Velha'!D56*100</f>
        <v>-0.2</v>
      </c>
      <c r="J56" s="55">
        <f>'[2]Vila Velha'!E56*100</f>
        <v>0.54</v>
      </c>
      <c r="K56" s="55">
        <f>'[2]Vila Velha'!F56*100</f>
        <v>0.33</v>
      </c>
      <c r="L56" s="55">
        <f>[2]BR!B56*100</f>
        <v>6.9999999999999993E-2</v>
      </c>
      <c r="M56" s="55">
        <f>[2]BR!C56*100</f>
        <v>0.06</v>
      </c>
      <c r="N56" s="55">
        <f>[2]BR!D56*100</f>
        <v>6.9999999999999993E-2</v>
      </c>
      <c r="O56" s="55">
        <f>[2]BR!E56*100</f>
        <v>0.02</v>
      </c>
      <c r="P56" s="55">
        <f>[2]BR!F56*100</f>
        <v>0.24</v>
      </c>
      <c r="Q56" s="5">
        <f t="shared" si="16"/>
        <v>148.80817571447548</v>
      </c>
      <c r="R56" s="5">
        <f t="shared" si="17"/>
        <v>181.45023480313148</v>
      </c>
      <c r="S56" s="5">
        <f t="shared" si="18"/>
        <v>140.77114042691105</v>
      </c>
      <c r="T56" s="5">
        <f t="shared" si="19"/>
        <v>148.50149795223109</v>
      </c>
      <c r="U56" s="5">
        <f t="shared" si="20"/>
        <v>144.01254290241246</v>
      </c>
      <c r="V56" s="5">
        <f t="shared" si="21"/>
        <v>129.80592422164349</v>
      </c>
      <c r="W56" s="5">
        <f t="shared" si="22"/>
        <v>131.18070127692332</v>
      </c>
      <c r="X56" s="5">
        <f t="shared" si="23"/>
        <v>126.91026217943029</v>
      </c>
      <c r="Y56" s="5">
        <f t="shared" si="24"/>
        <v>131.54767432593283</v>
      </c>
      <c r="Z56" s="5">
        <f t="shared" si="25"/>
        <v>136.32658877680777</v>
      </c>
      <c r="AA56" s="5">
        <f t="shared" si="26"/>
        <v>130.28544661308854</v>
      </c>
      <c r="AB56" s="5">
        <f t="shared" si="27"/>
        <v>131.52124414177484</v>
      </c>
      <c r="AC56" s="5">
        <f t="shared" si="28"/>
        <v>129.63380314799576</v>
      </c>
      <c r="AD56" s="5">
        <f t="shared" si="29"/>
        <v>129.71030638973858</v>
      </c>
      <c r="AE56" s="5">
        <f t="shared" si="30"/>
        <v>127.69304008670753</v>
      </c>
    </row>
    <row r="57" spans="1:31" x14ac:dyDescent="0.25">
      <c r="A57" s="1">
        <v>42705</v>
      </c>
      <c r="B57" s="55">
        <f>[2]Vitória!B57*100</f>
        <v>-0.09</v>
      </c>
      <c r="C57" s="55">
        <f>[2]Vitória!C57*100</f>
        <v>-1.1199999999999999</v>
      </c>
      <c r="D57" s="55">
        <f>[2]Vitória!D57*100</f>
        <v>0.22999999999999998</v>
      </c>
      <c r="E57" s="55">
        <f>[2]Vitória!E57*100</f>
        <v>-0.08</v>
      </c>
      <c r="F57" s="55">
        <f>[2]Vitória!F57*100</f>
        <v>0.51</v>
      </c>
      <c r="G57" s="55">
        <f>'[2]Vila Velha'!B57*100</f>
        <v>0.22</v>
      </c>
      <c r="H57" s="55">
        <f>'[2]Vila Velha'!C57*100</f>
        <v>0.85000000000000009</v>
      </c>
      <c r="I57" s="55">
        <f>'[2]Vila Velha'!D57*100</f>
        <v>-6.9999999999999993E-2</v>
      </c>
      <c r="J57" s="55">
        <f>'[2]Vila Velha'!E57*100</f>
        <v>0.26</v>
      </c>
      <c r="K57" s="55">
        <f>'[2]Vila Velha'!F57*100</f>
        <v>0.28999999999999998</v>
      </c>
      <c r="L57" s="55">
        <f>[2]BR!B57*100</f>
        <v>0.13</v>
      </c>
      <c r="M57" s="55">
        <f>[2]BR!C57*100</f>
        <v>0.38999999999999996</v>
      </c>
      <c r="N57" s="55">
        <f>[2]BR!D57*100</f>
        <v>0.08</v>
      </c>
      <c r="O57" s="55">
        <f>[2]BR!E57*100</f>
        <v>0.04</v>
      </c>
      <c r="P57" s="55">
        <f>[2]BR!F57*100</f>
        <v>0.13999999999999999</v>
      </c>
      <c r="Q57" s="5">
        <f t="shared" si="16"/>
        <v>148.67424835633244</v>
      </c>
      <c r="R57" s="5">
        <f t="shared" si="17"/>
        <v>179.41799217333642</v>
      </c>
      <c r="S57" s="5">
        <f t="shared" si="18"/>
        <v>141.09491404989294</v>
      </c>
      <c r="T57" s="5">
        <f t="shared" si="19"/>
        <v>148.38269675386931</v>
      </c>
      <c r="U57" s="5">
        <f t="shared" si="20"/>
        <v>144.74700687121478</v>
      </c>
      <c r="V57" s="5">
        <f t="shared" si="21"/>
        <v>130.09149725493111</v>
      </c>
      <c r="W57" s="5">
        <f t="shared" si="22"/>
        <v>132.29573723777716</v>
      </c>
      <c r="X57" s="5">
        <f t="shared" si="23"/>
        <v>126.82142499590468</v>
      </c>
      <c r="Y57" s="5">
        <f t="shared" si="24"/>
        <v>131.88969827918024</v>
      </c>
      <c r="Z57" s="5">
        <f t="shared" si="25"/>
        <v>136.72193588426049</v>
      </c>
      <c r="AA57" s="5">
        <f t="shared" si="26"/>
        <v>130.45481769368556</v>
      </c>
      <c r="AB57" s="5">
        <f t="shared" si="27"/>
        <v>132.03417699392776</v>
      </c>
      <c r="AC57" s="5">
        <f t="shared" si="28"/>
        <v>129.73751019051414</v>
      </c>
      <c r="AD57" s="5">
        <f t="shared" si="29"/>
        <v>129.76219051229447</v>
      </c>
      <c r="AE57" s="5">
        <f t="shared" si="30"/>
        <v>127.87181034282892</v>
      </c>
    </row>
    <row r="58" spans="1:31" x14ac:dyDescent="0.25">
      <c r="A58" s="1">
        <v>42736</v>
      </c>
      <c r="B58" s="55">
        <f>[2]Vitória!B58*100</f>
        <v>-0.27999999999999997</v>
      </c>
      <c r="C58" s="55">
        <f>[2]Vitória!C58*100</f>
        <v>-2.59</v>
      </c>
      <c r="D58" s="55">
        <f>[2]Vitória!D58*100</f>
        <v>0.19</v>
      </c>
      <c r="E58" s="55">
        <f>[2]Vitória!E58*100</f>
        <v>0.26</v>
      </c>
      <c r="F58" s="55">
        <f>[2]Vitória!F58*100</f>
        <v>0.63</v>
      </c>
      <c r="G58" s="55">
        <f>'[2]Vila Velha'!B58*100</f>
        <v>0.24</v>
      </c>
      <c r="H58" s="55">
        <f>'[2]Vila Velha'!C58*100</f>
        <v>0.77999999999999992</v>
      </c>
      <c r="I58" s="55">
        <f>'[2]Vila Velha'!D58*100</f>
        <v>0.04</v>
      </c>
      <c r="J58" s="55">
        <f>'[2]Vila Velha'!E58*100</f>
        <v>0.24</v>
      </c>
      <c r="K58" s="55">
        <f>'[2]Vila Velha'!F58*100</f>
        <v>0.21</v>
      </c>
      <c r="L58" s="55">
        <f>[2]BR!B58*100</f>
        <v>0</v>
      </c>
      <c r="M58" s="55">
        <f>[2]BR!C58*100</f>
        <v>0.09</v>
      </c>
      <c r="N58" s="55">
        <f>[2]BR!D58*100</f>
        <v>-0.05</v>
      </c>
      <c r="O58" s="55">
        <f>[2]BR!E58*100</f>
        <v>-0.03</v>
      </c>
      <c r="P58" s="55">
        <f>[2]BR!F58*100</f>
        <v>0.04</v>
      </c>
      <c r="Q58" s="5">
        <f t="shared" si="16"/>
        <v>148.2579604609347</v>
      </c>
      <c r="R58" s="5">
        <f t="shared" si="17"/>
        <v>174.77106617604699</v>
      </c>
      <c r="S58" s="5">
        <f t="shared" si="18"/>
        <v>141.36299438658773</v>
      </c>
      <c r="T58" s="5">
        <f t="shared" si="19"/>
        <v>148.76849176542936</v>
      </c>
      <c r="U58" s="5">
        <f t="shared" si="20"/>
        <v>145.65891301450344</v>
      </c>
      <c r="V58" s="5">
        <f t="shared" si="21"/>
        <v>130.40371684834295</v>
      </c>
      <c r="W58" s="5">
        <f t="shared" si="22"/>
        <v>133.32764398823181</v>
      </c>
      <c r="X58" s="5">
        <f t="shared" si="23"/>
        <v>126.87215356590303</v>
      </c>
      <c r="Y58" s="5">
        <f t="shared" si="24"/>
        <v>132.20623355505026</v>
      </c>
      <c r="Z58" s="5">
        <f t="shared" si="25"/>
        <v>137.00905194961743</v>
      </c>
      <c r="AA58" s="5">
        <f t="shared" si="26"/>
        <v>130.45481769368556</v>
      </c>
      <c r="AB58" s="5">
        <f t="shared" si="27"/>
        <v>132.15300775322228</v>
      </c>
      <c r="AC58" s="5">
        <f t="shared" si="28"/>
        <v>129.67264143541888</v>
      </c>
      <c r="AD58" s="5">
        <f t="shared" si="29"/>
        <v>129.72326185514078</v>
      </c>
      <c r="AE58" s="5">
        <f t="shared" si="30"/>
        <v>127.92295906696604</v>
      </c>
    </row>
    <row r="59" spans="1:31" x14ac:dyDescent="0.25">
      <c r="A59" s="1">
        <v>42767</v>
      </c>
      <c r="B59" s="55">
        <f>[2]Vitória!B59*100</f>
        <v>-0.27</v>
      </c>
      <c r="C59" s="55">
        <f>[2]Vitória!C59*100</f>
        <v>-1.23</v>
      </c>
      <c r="D59" s="55">
        <f>[2]Vitória!D59*100</f>
        <v>-0.73</v>
      </c>
      <c r="E59" s="55">
        <f>[2]Vitória!E59*100</f>
        <v>0.27999999999999997</v>
      </c>
      <c r="F59" s="55">
        <f>[2]Vitória!F59*100</f>
        <v>0.80999999999999994</v>
      </c>
      <c r="G59" s="55">
        <f>'[2]Vila Velha'!B59*100</f>
        <v>0.3</v>
      </c>
      <c r="H59" s="55">
        <f>'[2]Vila Velha'!C59*100</f>
        <v>0.8</v>
      </c>
      <c r="I59" s="55">
        <f>'[2]Vila Velha'!D59*100</f>
        <v>0.15</v>
      </c>
      <c r="J59" s="55">
        <f>'[2]Vila Velha'!E59*100</f>
        <v>0.22</v>
      </c>
      <c r="K59" s="55">
        <f>'[2]Vila Velha'!F59*100</f>
        <v>0.44999999999999996</v>
      </c>
      <c r="L59" s="55">
        <f>[2]BR!B59*100</f>
        <v>0.13</v>
      </c>
      <c r="M59" s="55">
        <f>[2]BR!C59*100</f>
        <v>0.31</v>
      </c>
      <c r="N59" s="55">
        <f>[2]BR!D59*100</f>
        <v>0.09</v>
      </c>
      <c r="O59" s="55">
        <f>[2]BR!E59*100</f>
        <v>0.13</v>
      </c>
      <c r="P59" s="55">
        <f>[2]BR!F59*100</f>
        <v>6.9999999999999993E-2</v>
      </c>
      <c r="Q59" s="5">
        <f t="shared" si="16"/>
        <v>147.85766396769017</v>
      </c>
      <c r="R59" s="5">
        <f t="shared" si="17"/>
        <v>172.62138206208161</v>
      </c>
      <c r="S59" s="5">
        <f t="shared" si="18"/>
        <v>140.33104452756564</v>
      </c>
      <c r="T59" s="5">
        <f t="shared" si="19"/>
        <v>149.18504354237254</v>
      </c>
      <c r="U59" s="5">
        <f t="shared" si="20"/>
        <v>146.83875020992093</v>
      </c>
      <c r="V59" s="5">
        <f t="shared" si="21"/>
        <v>130.79492799888797</v>
      </c>
      <c r="W59" s="5">
        <f t="shared" si="22"/>
        <v>134.39426514013766</v>
      </c>
      <c r="X59" s="5">
        <f t="shared" si="23"/>
        <v>127.0624617962519</v>
      </c>
      <c r="Y59" s="5">
        <f t="shared" si="24"/>
        <v>132.49708726887138</v>
      </c>
      <c r="Z59" s="5">
        <f t="shared" si="25"/>
        <v>137.62559268339069</v>
      </c>
      <c r="AA59" s="5">
        <f t="shared" si="26"/>
        <v>130.62440895668735</v>
      </c>
      <c r="AB59" s="5">
        <f t="shared" si="27"/>
        <v>132.56268207725728</v>
      </c>
      <c r="AC59" s="5">
        <f t="shared" si="28"/>
        <v>129.78934681271073</v>
      </c>
      <c r="AD59" s="5">
        <f t="shared" si="29"/>
        <v>129.89190209555247</v>
      </c>
      <c r="AE59" s="5">
        <f t="shared" si="30"/>
        <v>128.01250513831292</v>
      </c>
    </row>
    <row r="60" spans="1:31" x14ac:dyDescent="0.25">
      <c r="A60" s="1">
        <v>42795</v>
      </c>
      <c r="B60" s="55">
        <f>[2]Vitória!B60*100</f>
        <v>-0.19</v>
      </c>
      <c r="C60" s="55">
        <f>[2]Vitória!C60*100</f>
        <v>-1.34</v>
      </c>
      <c r="D60" s="55">
        <f>[2]Vitória!D60*100</f>
        <v>-0.13</v>
      </c>
      <c r="E60" s="55">
        <f>[2]Vitória!E60*100</f>
        <v>0.05</v>
      </c>
      <c r="F60" s="55">
        <f>[2]Vitória!F60*100</f>
        <v>0.62</v>
      </c>
      <c r="G60" s="55">
        <f>'[2]Vila Velha'!B60*100</f>
        <v>0.27</v>
      </c>
      <c r="H60" s="55">
        <f>'[2]Vila Velha'!C60*100</f>
        <v>1.25</v>
      </c>
      <c r="I60" s="55">
        <f>'[2]Vila Velha'!D60*100</f>
        <v>0.24</v>
      </c>
      <c r="J60" s="55">
        <f>'[2]Vila Velha'!E60*100</f>
        <v>-0.03</v>
      </c>
      <c r="K60" s="55">
        <f>'[2]Vila Velha'!F60*100</f>
        <v>0.2</v>
      </c>
      <c r="L60" s="55">
        <f>[2]BR!B60*100</f>
        <v>-0.04</v>
      </c>
      <c r="M60" s="55">
        <f>[2]BR!C60*100</f>
        <v>-0.2</v>
      </c>
      <c r="N60" s="55">
        <f>[2]BR!D60*100</f>
        <v>-0.03</v>
      </c>
      <c r="O60" s="55">
        <f>[2]BR!E60*100</f>
        <v>0.04</v>
      </c>
      <c r="P60" s="55">
        <f>[2]BR!F60*100</f>
        <v>0.08</v>
      </c>
      <c r="Q60" s="5">
        <f t="shared" si="16"/>
        <v>147.57673440615156</v>
      </c>
      <c r="R60" s="5">
        <f t="shared" si="17"/>
        <v>170.30825554244973</v>
      </c>
      <c r="S60" s="5">
        <f t="shared" si="18"/>
        <v>140.1486141696798</v>
      </c>
      <c r="T60" s="5">
        <f t="shared" si="19"/>
        <v>149.25963606414371</v>
      </c>
      <c r="U60" s="5">
        <f t="shared" si="20"/>
        <v>147.74915046122243</v>
      </c>
      <c r="V60" s="5">
        <f t="shared" si="21"/>
        <v>131.14807430448496</v>
      </c>
      <c r="W60" s="5">
        <f t="shared" si="22"/>
        <v>136.07419345438939</v>
      </c>
      <c r="X60" s="5">
        <f t="shared" si="23"/>
        <v>127.3674117045629</v>
      </c>
      <c r="Y60" s="5">
        <f t="shared" si="24"/>
        <v>132.45733814269073</v>
      </c>
      <c r="Z60" s="5">
        <f t="shared" si="25"/>
        <v>137.90084386875748</v>
      </c>
      <c r="AA60" s="5">
        <f t="shared" si="26"/>
        <v>130.57215919310468</v>
      </c>
      <c r="AB60" s="5">
        <f t="shared" si="27"/>
        <v>132.29755671310275</v>
      </c>
      <c r="AC60" s="5">
        <f t="shared" si="28"/>
        <v>129.75041000866693</v>
      </c>
      <c r="AD60" s="5">
        <f t="shared" si="29"/>
        <v>129.94385885639068</v>
      </c>
      <c r="AE60" s="5">
        <f t="shared" si="30"/>
        <v>128.11491514242357</v>
      </c>
    </row>
    <row r="61" spans="1:31" x14ac:dyDescent="0.25">
      <c r="A61" s="1">
        <v>42826</v>
      </c>
      <c r="B61" s="55">
        <f>[2]Vitória!B61*100</f>
        <v>-0.22</v>
      </c>
      <c r="C61" s="55">
        <f>[2]Vitória!C61*100</f>
        <v>-0.4</v>
      </c>
      <c r="D61" s="55">
        <f>[2]Vitória!D61*100</f>
        <v>-0.35000000000000003</v>
      </c>
      <c r="E61" s="55">
        <f>[2]Vitória!E61*100</f>
        <v>-0.15</v>
      </c>
      <c r="F61" s="55">
        <f>[2]Vitória!F61*100</f>
        <v>0.16</v>
      </c>
      <c r="G61" s="55">
        <f>'[2]Vila Velha'!B61*100</f>
        <v>0.4</v>
      </c>
      <c r="H61" s="55">
        <f>'[2]Vila Velha'!C61*100</f>
        <v>1.82</v>
      </c>
      <c r="I61" s="55">
        <f>'[2]Vila Velha'!D61*100</f>
        <v>0.38</v>
      </c>
      <c r="J61" s="55">
        <f>'[2]Vila Velha'!E61*100</f>
        <v>0.03</v>
      </c>
      <c r="K61" s="55">
        <f>'[2]Vila Velha'!F61*100</f>
        <v>0.02</v>
      </c>
      <c r="L61" s="55">
        <f>[2]BR!B61*100</f>
        <v>-0.01</v>
      </c>
      <c r="M61" s="55">
        <f>[2]BR!C61*100</f>
        <v>-0.13</v>
      </c>
      <c r="N61" s="55">
        <f>[2]BR!D61*100</f>
        <v>-0.05</v>
      </c>
      <c r="O61" s="55">
        <f>[2]BR!E61*100</f>
        <v>0.09</v>
      </c>
      <c r="P61" s="55">
        <f>[2]BR!F61*100</f>
        <v>0.16</v>
      </c>
      <c r="Q61" s="5">
        <f t="shared" si="16"/>
        <v>147.25206559045802</v>
      </c>
      <c r="R61" s="5">
        <f t="shared" si="17"/>
        <v>169.62702252027992</v>
      </c>
      <c r="S61" s="5">
        <f t="shared" si="18"/>
        <v>139.65809402008594</v>
      </c>
      <c r="T61" s="5">
        <f t="shared" si="19"/>
        <v>149.03574661004751</v>
      </c>
      <c r="U61" s="5">
        <f t="shared" si="20"/>
        <v>147.9855491019604</v>
      </c>
      <c r="V61" s="5">
        <f t="shared" si="21"/>
        <v>131.6726666017029</v>
      </c>
      <c r="W61" s="5">
        <f t="shared" si="22"/>
        <v>138.55074377525926</v>
      </c>
      <c r="X61" s="5">
        <f t="shared" si="23"/>
        <v>127.85140786904024</v>
      </c>
      <c r="Y61" s="5">
        <f t="shared" si="24"/>
        <v>132.49707534413352</v>
      </c>
      <c r="Z61" s="5">
        <f t="shared" si="25"/>
        <v>137.92842403753122</v>
      </c>
      <c r="AA61" s="5">
        <f t="shared" si="26"/>
        <v>130.55910197718538</v>
      </c>
      <c r="AB61" s="5">
        <f t="shared" si="27"/>
        <v>132.12556988937573</v>
      </c>
      <c r="AC61" s="5">
        <f t="shared" si="28"/>
        <v>129.68553480366262</v>
      </c>
      <c r="AD61" s="5">
        <f t="shared" si="29"/>
        <v>130.06080832936141</v>
      </c>
      <c r="AE61" s="5">
        <f t="shared" si="30"/>
        <v>128.31989900665144</v>
      </c>
    </row>
    <row r="62" spans="1:31" x14ac:dyDescent="0.25">
      <c r="A62" s="1">
        <v>42856</v>
      </c>
      <c r="B62" s="55">
        <f>[2]Vitória!B62*100</f>
        <v>-0.35000000000000003</v>
      </c>
      <c r="C62" s="55">
        <f>[2]Vitória!C62*100</f>
        <v>-0.91999999999999993</v>
      </c>
      <c r="D62" s="55">
        <f>[2]Vitória!D62*100</f>
        <v>-0.1</v>
      </c>
      <c r="E62" s="55">
        <f>[2]Vitória!E62*100</f>
        <v>-0.59</v>
      </c>
      <c r="F62" s="55">
        <f>[2]Vitória!F62*100</f>
        <v>0.42</v>
      </c>
      <c r="G62" s="55">
        <f>'[2]Vila Velha'!B62*100</f>
        <v>0.27</v>
      </c>
      <c r="H62" s="55">
        <f>'[2]Vila Velha'!C62*100</f>
        <v>1.97</v>
      </c>
      <c r="I62" s="55">
        <f>'[2]Vila Velha'!D62*100</f>
        <v>0.18</v>
      </c>
      <c r="J62" s="55">
        <f>'[2]Vila Velha'!E62*100</f>
        <v>-0.13</v>
      </c>
      <c r="K62" s="55">
        <f>'[2]Vila Velha'!F62*100</f>
        <v>-0.12</v>
      </c>
      <c r="L62" s="55">
        <f>[2]BR!B62*100</f>
        <v>-0.16</v>
      </c>
      <c r="M62" s="55">
        <f>[2]BR!C62*100</f>
        <v>-0.35000000000000003</v>
      </c>
      <c r="N62" s="55">
        <f>[2]BR!D62*100</f>
        <v>-0.2</v>
      </c>
      <c r="O62" s="55">
        <f>[2]BR!E62*100</f>
        <v>-0.04</v>
      </c>
      <c r="P62" s="55">
        <f>[2]BR!F62*100</f>
        <v>0.12</v>
      </c>
      <c r="Q62" s="5">
        <f t="shared" si="16"/>
        <v>146.73668336089142</v>
      </c>
      <c r="R62" s="5">
        <f t="shared" si="17"/>
        <v>168.06645391309334</v>
      </c>
      <c r="S62" s="5">
        <f t="shared" si="18"/>
        <v>139.51843592606585</v>
      </c>
      <c r="T62" s="5">
        <f t="shared" si="19"/>
        <v>148.15643570504824</v>
      </c>
      <c r="U62" s="5">
        <f t="shared" si="20"/>
        <v>148.60708840818864</v>
      </c>
      <c r="V62" s="5">
        <f t="shared" si="21"/>
        <v>132.02818280152749</v>
      </c>
      <c r="W62" s="5">
        <f t="shared" si="22"/>
        <v>141.28019342763187</v>
      </c>
      <c r="X62" s="5">
        <f t="shared" si="23"/>
        <v>128.08154040320451</v>
      </c>
      <c r="Y62" s="5">
        <f t="shared" si="24"/>
        <v>132.32482914618615</v>
      </c>
      <c r="Z62" s="5">
        <f t="shared" si="25"/>
        <v>137.76290992868618</v>
      </c>
      <c r="AA62" s="5">
        <f t="shared" si="26"/>
        <v>130.35020741402187</v>
      </c>
      <c r="AB62" s="5">
        <f t="shared" si="27"/>
        <v>131.66313039476293</v>
      </c>
      <c r="AC62" s="5">
        <f t="shared" si="28"/>
        <v>129.42616373405531</v>
      </c>
      <c r="AD62" s="5">
        <f t="shared" si="29"/>
        <v>130.00878400602966</v>
      </c>
      <c r="AE62" s="5">
        <f t="shared" si="30"/>
        <v>128.47388288545943</v>
      </c>
    </row>
    <row r="63" spans="1:31" x14ac:dyDescent="0.25">
      <c r="A63" s="1">
        <v>42887</v>
      </c>
      <c r="B63" s="55">
        <f>[2]Vitória!B63*100</f>
        <v>-0.04</v>
      </c>
      <c r="C63" s="55">
        <f>[2]Vitória!C63*100</f>
        <v>-0.18</v>
      </c>
      <c r="D63" s="55">
        <f>[2]Vitória!D63*100</f>
        <v>-0.05</v>
      </c>
      <c r="E63" s="55">
        <f>[2]Vitória!E63*100</f>
        <v>-0.16999999999999998</v>
      </c>
      <c r="F63" s="55">
        <f>[2]Vitória!F63*100</f>
        <v>0.43</v>
      </c>
      <c r="G63" s="55">
        <f>'[2]Vila Velha'!B63*100</f>
        <v>0.21</v>
      </c>
      <c r="H63" s="55">
        <f>'[2]Vila Velha'!C63*100</f>
        <v>0.74</v>
      </c>
      <c r="I63" s="55">
        <f>'[2]Vila Velha'!D63*100</f>
        <v>0.19</v>
      </c>
      <c r="J63" s="55">
        <f>'[2]Vila Velha'!E63*100</f>
        <v>0.1</v>
      </c>
      <c r="K63" s="55">
        <f>'[2]Vila Velha'!F63*100</f>
        <v>0.01</v>
      </c>
      <c r="L63" s="55">
        <f>[2]BR!B63*100</f>
        <v>-0.15</v>
      </c>
      <c r="M63" s="55">
        <f>[2]BR!C63*100</f>
        <v>-0.37</v>
      </c>
      <c r="N63" s="55">
        <f>[2]BR!D63*100</f>
        <v>-0.15</v>
      </c>
      <c r="O63" s="55">
        <f>[2]BR!E63*100</f>
        <v>-0.04</v>
      </c>
      <c r="P63" s="55">
        <f>[2]BR!F63*100</f>
        <v>0.16999999999999998</v>
      </c>
      <c r="Q63" s="5">
        <f t="shared" si="16"/>
        <v>146.67798868754707</v>
      </c>
      <c r="R63" s="5">
        <f t="shared" si="17"/>
        <v>167.76393429604977</v>
      </c>
      <c r="S63" s="5">
        <f t="shared" si="18"/>
        <v>139.44867670810282</v>
      </c>
      <c r="T63" s="5">
        <f t="shared" si="19"/>
        <v>147.90456976434965</v>
      </c>
      <c r="U63" s="5">
        <f t="shared" si="20"/>
        <v>149.24609888834385</v>
      </c>
      <c r="V63" s="5">
        <f t="shared" si="21"/>
        <v>132.30544198541071</v>
      </c>
      <c r="W63" s="5">
        <f t="shared" si="22"/>
        <v>142.32566685899636</v>
      </c>
      <c r="X63" s="5">
        <f t="shared" si="23"/>
        <v>128.32489532997062</v>
      </c>
      <c r="Y63" s="5">
        <f t="shared" si="24"/>
        <v>132.45715397533232</v>
      </c>
      <c r="Z63" s="5">
        <f t="shared" si="25"/>
        <v>137.77668621967905</v>
      </c>
      <c r="AA63" s="5">
        <f t="shared" si="26"/>
        <v>130.15468210290084</v>
      </c>
      <c r="AB63" s="5">
        <f t="shared" si="27"/>
        <v>131.17597681230231</v>
      </c>
      <c r="AC63" s="5">
        <f t="shared" si="28"/>
        <v>129.23202448845424</v>
      </c>
      <c r="AD63" s="5">
        <f t="shared" si="29"/>
        <v>129.95678049242724</v>
      </c>
      <c r="AE63" s="5">
        <f t="shared" si="30"/>
        <v>128.69228848636473</v>
      </c>
    </row>
    <row r="64" spans="1:31" x14ac:dyDescent="0.25">
      <c r="A64" s="1">
        <v>42917</v>
      </c>
      <c r="B64" s="55">
        <f>[2]Vitória!B64*100</f>
        <v>0.19</v>
      </c>
      <c r="C64" s="55">
        <f>[2]Vitória!C64*100</f>
        <v>0.2</v>
      </c>
      <c r="D64" s="55">
        <f>[2]Vitória!D64*100</f>
        <v>6.9999999999999993E-2</v>
      </c>
      <c r="E64" s="55">
        <f>[2]Vitória!E64*100</f>
        <v>0.12</v>
      </c>
      <c r="F64" s="55">
        <f>[2]Vitória!F64*100</f>
        <v>0.61</v>
      </c>
      <c r="G64" s="55">
        <f>'[2]Vila Velha'!B64*100</f>
        <v>-0.06</v>
      </c>
      <c r="H64" s="55">
        <f>'[2]Vila Velha'!C64*100</f>
        <v>-1.05</v>
      </c>
      <c r="I64" s="55">
        <f>'[2]Vila Velha'!D64*100</f>
        <v>-0.05</v>
      </c>
      <c r="J64" s="55">
        <f>'[2]Vila Velha'!E64*100</f>
        <v>0.01</v>
      </c>
      <c r="K64" s="55">
        <f>'[2]Vila Velha'!F64*100</f>
        <v>0.75</v>
      </c>
      <c r="L64" s="55">
        <f>[2]BR!B64*100</f>
        <v>-0.15</v>
      </c>
      <c r="M64" s="55">
        <f>[2]BR!C64*100</f>
        <v>-0.42</v>
      </c>
      <c r="N64" s="55">
        <f>[2]BR!D64*100</f>
        <v>-0.1</v>
      </c>
      <c r="O64" s="55">
        <f>[2]BR!E64*100</f>
        <v>-0.02</v>
      </c>
      <c r="P64" s="55">
        <f>[2]BR!F64*100</f>
        <v>6.9999999999999993E-2</v>
      </c>
      <c r="Q64" s="5">
        <f t="shared" si="16"/>
        <v>146.95667686605341</v>
      </c>
      <c r="R64" s="5">
        <f t="shared" si="17"/>
        <v>168.09946216464186</v>
      </c>
      <c r="S64" s="5">
        <f t="shared" si="18"/>
        <v>139.54629078179849</v>
      </c>
      <c r="T64" s="5">
        <f t="shared" si="19"/>
        <v>148.08205524806687</v>
      </c>
      <c r="U64" s="5">
        <f t="shared" si="20"/>
        <v>150.15650009156275</v>
      </c>
      <c r="V64" s="5">
        <f t="shared" si="21"/>
        <v>132.22605872021947</v>
      </c>
      <c r="W64" s="5">
        <f t="shared" si="22"/>
        <v>140.83124735697689</v>
      </c>
      <c r="X64" s="5">
        <f t="shared" si="23"/>
        <v>128.26073288230563</v>
      </c>
      <c r="Y64" s="5">
        <f t="shared" si="24"/>
        <v>132.47039969072986</v>
      </c>
      <c r="Z64" s="5">
        <f t="shared" si="25"/>
        <v>138.81001136632665</v>
      </c>
      <c r="AA64" s="5">
        <f t="shared" si="26"/>
        <v>129.95945007974649</v>
      </c>
      <c r="AB64" s="5">
        <f t="shared" si="27"/>
        <v>130.62503770969064</v>
      </c>
      <c r="AC64" s="5">
        <f t="shared" si="28"/>
        <v>129.10279246396578</v>
      </c>
      <c r="AD64" s="5">
        <f t="shared" si="29"/>
        <v>129.93078913632877</v>
      </c>
      <c r="AE64" s="5">
        <f t="shared" si="30"/>
        <v>128.78237308830518</v>
      </c>
    </row>
    <row r="65" spans="1:31" x14ac:dyDescent="0.25">
      <c r="A65" s="1">
        <v>42948</v>
      </c>
      <c r="B65" s="55">
        <f>[2]Vitória!B65*100</f>
        <v>0.03</v>
      </c>
      <c r="C65" s="55">
        <f>[2]Vitória!C65*100</f>
        <v>-0.22999999999999998</v>
      </c>
      <c r="D65" s="55">
        <f>[2]Vitória!D65*100</f>
        <v>0</v>
      </c>
      <c r="E65" s="55">
        <f>[2]Vitória!E65*100</f>
        <v>0.11</v>
      </c>
      <c r="F65" s="55">
        <f>[2]Vitória!F65*100</f>
        <v>0.25</v>
      </c>
      <c r="G65" s="55">
        <f>'[2]Vila Velha'!B65*100</f>
        <v>-0.2</v>
      </c>
      <c r="H65" s="55">
        <f>'[2]Vila Velha'!C65*100</f>
        <v>-2.4899999999999998</v>
      </c>
      <c r="I65" s="55">
        <f>'[2]Vila Velha'!D65*100</f>
        <v>-0.04</v>
      </c>
      <c r="J65" s="55">
        <f>'[2]Vila Velha'!E65*100</f>
        <v>0.21</v>
      </c>
      <c r="K65" s="55">
        <f>'[2]Vila Velha'!F65*100</f>
        <v>0.63</v>
      </c>
      <c r="L65" s="55">
        <f>[2]BR!B65*100</f>
        <v>-0.12</v>
      </c>
      <c r="M65" s="55">
        <f>[2]BR!C65*100</f>
        <v>-0.33</v>
      </c>
      <c r="N65" s="55">
        <f>[2]BR!D65*100</f>
        <v>-0.12</v>
      </c>
      <c r="O65" s="55">
        <f>[2]BR!E65*100</f>
        <v>-0.04</v>
      </c>
      <c r="P65" s="55">
        <f>[2]BR!F65*100</f>
        <v>0.13999999999999999</v>
      </c>
      <c r="Q65" s="5">
        <f t="shared" si="16"/>
        <v>147.00076386911323</v>
      </c>
      <c r="R65" s="5">
        <f t="shared" si="17"/>
        <v>167.7128334016632</v>
      </c>
      <c r="S65" s="5">
        <f t="shared" si="18"/>
        <v>139.54629078179849</v>
      </c>
      <c r="T65" s="5">
        <f t="shared" si="19"/>
        <v>148.24494550883975</v>
      </c>
      <c r="U65" s="5">
        <f t="shared" si="20"/>
        <v>150.53189134179163</v>
      </c>
      <c r="V65" s="5">
        <f t="shared" si="21"/>
        <v>131.96160660277903</v>
      </c>
      <c r="W65" s="5">
        <f t="shared" si="22"/>
        <v>137.32454929778817</v>
      </c>
      <c r="X65" s="5">
        <f t="shared" si="23"/>
        <v>128.20942858915271</v>
      </c>
      <c r="Y65" s="5">
        <f t="shared" si="24"/>
        <v>132.74858753008039</v>
      </c>
      <c r="Z65" s="5">
        <f t="shared" si="25"/>
        <v>139.6845144379345</v>
      </c>
      <c r="AA65" s="5">
        <f t="shared" si="26"/>
        <v>129.80349873965079</v>
      </c>
      <c r="AB65" s="5">
        <f t="shared" si="27"/>
        <v>130.19397508524867</v>
      </c>
      <c r="AC65" s="5">
        <f t="shared" si="28"/>
        <v>128.94786911300903</v>
      </c>
      <c r="AD65" s="5">
        <f t="shared" si="29"/>
        <v>129.87881682067425</v>
      </c>
      <c r="AE65" s="5">
        <f t="shared" si="30"/>
        <v>128.96266841062882</v>
      </c>
    </row>
    <row r="66" spans="1:31" x14ac:dyDescent="0.25">
      <c r="A66" s="1">
        <v>42979</v>
      </c>
      <c r="B66" s="55">
        <f>[2]Vitória!B66*100</f>
        <v>-0.13</v>
      </c>
      <c r="C66" s="55">
        <f>[2]Vitória!C66*100</f>
        <v>-0.36</v>
      </c>
      <c r="D66" s="55">
        <f>[2]Vitória!D66*100</f>
        <v>-0.16</v>
      </c>
      <c r="E66" s="55">
        <f>[2]Vitória!E66*100</f>
        <v>-0.09</v>
      </c>
      <c r="F66" s="55">
        <f>[2]Vitória!F66*100</f>
        <v>0.13999999999999999</v>
      </c>
      <c r="G66" s="55">
        <f>'[2]Vila Velha'!B66*100</f>
        <v>-0.26</v>
      </c>
      <c r="H66" s="55">
        <f>'[2]Vila Velha'!C66*100</f>
        <v>-1.94</v>
      </c>
      <c r="I66" s="55">
        <f>'[2]Vila Velha'!D66*100</f>
        <v>-0.08</v>
      </c>
      <c r="J66" s="55">
        <f>'[2]Vila Velha'!E66*100</f>
        <v>-0.04</v>
      </c>
      <c r="K66" s="55">
        <f>'[2]Vila Velha'!F66*100</f>
        <v>0.38999999999999996</v>
      </c>
      <c r="L66" s="55">
        <f>[2]BR!B66*100</f>
        <v>-6.9999999999999993E-2</v>
      </c>
      <c r="M66" s="55">
        <f>[2]BR!C66*100</f>
        <v>-0.11</v>
      </c>
      <c r="N66" s="55">
        <f>[2]BR!D66*100</f>
        <v>-0.11</v>
      </c>
      <c r="O66" s="55">
        <f>[2]BR!E66*100</f>
        <v>-0.06</v>
      </c>
      <c r="P66" s="55">
        <f>[2]BR!F66*100</f>
        <v>0.18</v>
      </c>
      <c r="Q66" s="5">
        <f t="shared" si="16"/>
        <v>146.80966287608339</v>
      </c>
      <c r="R66" s="5">
        <f t="shared" si="17"/>
        <v>167.10906720141722</v>
      </c>
      <c r="S66" s="5">
        <f t="shared" si="18"/>
        <v>139.32301671654761</v>
      </c>
      <c r="T66" s="5">
        <f t="shared" si="19"/>
        <v>148.11152505788178</v>
      </c>
      <c r="U66" s="5">
        <f t="shared" si="20"/>
        <v>150.74263598967016</v>
      </c>
      <c r="V66" s="5">
        <f t="shared" si="21"/>
        <v>131.6185064256118</v>
      </c>
      <c r="W66" s="5">
        <f t="shared" si="22"/>
        <v>134.66045304141107</v>
      </c>
      <c r="X66" s="5">
        <f t="shared" si="23"/>
        <v>128.10686104628138</v>
      </c>
      <c r="Y66" s="5">
        <f t="shared" si="24"/>
        <v>132.69548809506836</v>
      </c>
      <c r="Z66" s="5">
        <f t="shared" si="25"/>
        <v>140.22928404424243</v>
      </c>
      <c r="AA66" s="5">
        <f t="shared" si="26"/>
        <v>129.71263629053303</v>
      </c>
      <c r="AB66" s="5">
        <f t="shared" si="27"/>
        <v>130.05076171265489</v>
      </c>
      <c r="AC66" s="5">
        <f t="shared" si="28"/>
        <v>128.80602645698474</v>
      </c>
      <c r="AD66" s="5">
        <f t="shared" si="29"/>
        <v>129.80088953058183</v>
      </c>
      <c r="AE66" s="5">
        <f t="shared" si="30"/>
        <v>129.19480121376796</v>
      </c>
    </row>
    <row r="67" spans="1:31" x14ac:dyDescent="0.25">
      <c r="A67" s="1">
        <v>43009</v>
      </c>
      <c r="B67" s="55">
        <f>[2]Vitória!B67*100</f>
        <v>0.33999999999999997</v>
      </c>
      <c r="C67" s="55">
        <f>[2]Vitória!C67*100</f>
        <v>0.88</v>
      </c>
      <c r="D67" s="55">
        <f>[2]Vitória!D67*100</f>
        <v>0.44999999999999996</v>
      </c>
      <c r="E67" s="55">
        <f>[2]Vitória!E67*100</f>
        <v>0.02</v>
      </c>
      <c r="F67" s="55">
        <f>[2]Vitória!F67*100</f>
        <v>0.13999999999999999</v>
      </c>
      <c r="G67" s="55">
        <f>'[2]Vila Velha'!B67*100</f>
        <v>-0.03</v>
      </c>
      <c r="H67" s="55">
        <f>'[2]Vila Velha'!C67*100</f>
        <v>-1.48</v>
      </c>
      <c r="I67" s="55">
        <f>'[2]Vila Velha'!D67*100</f>
        <v>0.03</v>
      </c>
      <c r="J67" s="55">
        <f>'[2]Vila Velha'!E67*100</f>
        <v>0.28999999999999998</v>
      </c>
      <c r="K67" s="55">
        <f>'[2]Vila Velha'!F67*100</f>
        <v>0.33</v>
      </c>
      <c r="L67" s="55">
        <f>[2]BR!B67*100</f>
        <v>0</v>
      </c>
      <c r="M67" s="55">
        <f>[2]BR!C67*100</f>
        <v>0.03</v>
      </c>
      <c r="N67" s="55">
        <f>[2]BR!D67*100</f>
        <v>-0.03</v>
      </c>
      <c r="O67" s="55">
        <f>[2]BR!E67*100</f>
        <v>-0.04</v>
      </c>
      <c r="P67" s="55">
        <f>[2]BR!F67*100</f>
        <v>0.18</v>
      </c>
      <c r="Q67" s="5">
        <f t="shared" si="16"/>
        <v>147.30881572986209</v>
      </c>
      <c r="R67" s="5">
        <f t="shared" si="17"/>
        <v>168.57962699278968</v>
      </c>
      <c r="S67" s="5">
        <f t="shared" si="18"/>
        <v>139.94997029177208</v>
      </c>
      <c r="T67" s="5">
        <f t="shared" si="19"/>
        <v>148.14114736289335</v>
      </c>
      <c r="U67" s="5">
        <f t="shared" si="20"/>
        <v>150.95367568005571</v>
      </c>
      <c r="V67" s="5">
        <f t="shared" si="21"/>
        <v>131.57902087368413</v>
      </c>
      <c r="W67" s="5">
        <f t="shared" si="22"/>
        <v>132.66747833639818</v>
      </c>
      <c r="X67" s="5">
        <f t="shared" si="23"/>
        <v>128.14529310459525</v>
      </c>
      <c r="Y67" s="5">
        <f t="shared" si="24"/>
        <v>133.08030501054404</v>
      </c>
      <c r="Z67" s="5">
        <f t="shared" si="25"/>
        <v>140.69204068158845</v>
      </c>
      <c r="AA67" s="5">
        <f t="shared" si="26"/>
        <v>129.71263629053303</v>
      </c>
      <c r="AB67" s="5">
        <f t="shared" si="27"/>
        <v>130.08977694116868</v>
      </c>
      <c r="AC67" s="5">
        <f t="shared" si="28"/>
        <v>128.76738464904764</v>
      </c>
      <c r="AD67" s="5">
        <f t="shared" si="29"/>
        <v>129.7489691747696</v>
      </c>
      <c r="AE67" s="5">
        <f t="shared" si="30"/>
        <v>129.42735185595274</v>
      </c>
    </row>
    <row r="68" spans="1:31" x14ac:dyDescent="0.25">
      <c r="A68" s="1">
        <v>43040</v>
      </c>
      <c r="B68" s="55">
        <f>[2]Vitória!B68*100</f>
        <v>0.42</v>
      </c>
      <c r="C68" s="55">
        <f>[2]Vitória!C68*100</f>
        <v>0.85000000000000009</v>
      </c>
      <c r="D68" s="55">
        <f>[2]Vitória!D68*100</f>
        <v>0.05</v>
      </c>
      <c r="E68" s="55">
        <f>[2]Vitória!E68*100</f>
        <v>0.6</v>
      </c>
      <c r="F68" s="55">
        <f>[2]Vitória!F68*100</f>
        <v>0.32</v>
      </c>
      <c r="G68" s="55">
        <f>'[2]Vila Velha'!B68*100</f>
        <v>0.03</v>
      </c>
      <c r="H68" s="55">
        <f>'[2]Vila Velha'!C68*100</f>
        <v>-0.06</v>
      </c>
      <c r="I68" s="55">
        <f>'[2]Vila Velha'!D68*100</f>
        <v>-0.12</v>
      </c>
      <c r="J68" s="55">
        <f>'[2]Vila Velha'!E68*100</f>
        <v>0.12</v>
      </c>
      <c r="K68" s="55">
        <f>'[2]Vila Velha'!F68*100</f>
        <v>0.31</v>
      </c>
      <c r="L68" s="55">
        <f>[2]BR!B68*100</f>
        <v>0.03</v>
      </c>
      <c r="M68" s="55">
        <f>[2]BR!C68*100</f>
        <v>0.06</v>
      </c>
      <c r="N68" s="55">
        <f>[2]BR!D68*100</f>
        <v>0.06</v>
      </c>
      <c r="O68" s="55">
        <f>[2]BR!E68*100</f>
        <v>-0.02</v>
      </c>
      <c r="P68" s="55">
        <f>[2]BR!F68*100</f>
        <v>0.11</v>
      </c>
      <c r="Q68" s="5">
        <f t="shared" si="16"/>
        <v>147.92751275592749</v>
      </c>
      <c r="R68" s="5">
        <f t="shared" si="17"/>
        <v>170.0125538222284</v>
      </c>
      <c r="S68" s="5">
        <f t="shared" si="18"/>
        <v>140.01994527691795</v>
      </c>
      <c r="T68" s="5">
        <f t="shared" si="19"/>
        <v>149.0299942470707</v>
      </c>
      <c r="U68" s="5">
        <f t="shared" si="20"/>
        <v>151.4367274422319</v>
      </c>
      <c r="V68" s="5">
        <f t="shared" si="21"/>
        <v>131.61849457994623</v>
      </c>
      <c r="W68" s="5">
        <f t="shared" si="22"/>
        <v>132.58787784939634</v>
      </c>
      <c r="X68" s="5">
        <f t="shared" si="23"/>
        <v>127.99151875286974</v>
      </c>
      <c r="Y68" s="5">
        <f t="shared" si="24"/>
        <v>133.24000137655671</v>
      </c>
      <c r="Z68" s="5">
        <f t="shared" si="25"/>
        <v>141.1281860077014</v>
      </c>
      <c r="AA68" s="5">
        <f t="shared" si="26"/>
        <v>129.75155008142019</v>
      </c>
      <c r="AB68" s="5">
        <f t="shared" si="27"/>
        <v>130.16783080733336</v>
      </c>
      <c r="AC68" s="5">
        <f t="shared" si="28"/>
        <v>128.84464507983705</v>
      </c>
      <c r="AD68" s="5">
        <f t="shared" si="29"/>
        <v>129.72301938093466</v>
      </c>
      <c r="AE68" s="5">
        <f t="shared" si="30"/>
        <v>129.56972194299431</v>
      </c>
    </row>
    <row r="69" spans="1:31" x14ac:dyDescent="0.25">
      <c r="A69" s="1">
        <v>43070</v>
      </c>
      <c r="B69" s="55">
        <f>[2]Vitória!B69*100</f>
        <v>0.61</v>
      </c>
      <c r="C69" s="55">
        <f>[2]Vitória!C69*100</f>
        <v>0.63</v>
      </c>
      <c r="D69" s="55">
        <f>[2]Vitória!D69*100</f>
        <v>0.53</v>
      </c>
      <c r="E69" s="55">
        <f>[2]Vitória!E69*100</f>
        <v>0.9900000000000001</v>
      </c>
      <c r="F69" s="55">
        <f>[2]Vitória!F69*100</f>
        <v>-0.1</v>
      </c>
      <c r="G69" s="55">
        <f>'[2]Vila Velha'!B69*100</f>
        <v>0.19</v>
      </c>
      <c r="H69" s="55">
        <f>'[2]Vila Velha'!C69*100</f>
        <v>-0.33999999999999997</v>
      </c>
      <c r="I69" s="55">
        <f>'[2]Vila Velha'!D69*100</f>
        <v>0.18</v>
      </c>
      <c r="J69" s="55">
        <f>'[2]Vila Velha'!E69*100</f>
        <v>0.22999999999999998</v>
      </c>
      <c r="K69" s="55">
        <f>'[2]Vila Velha'!F69*100</f>
        <v>0.64</v>
      </c>
      <c r="L69" s="55">
        <f>[2]BR!B69*100</f>
        <v>0.01</v>
      </c>
      <c r="M69" s="55">
        <f>[2]BR!C69*100</f>
        <v>-0.05</v>
      </c>
      <c r="N69" s="55">
        <f>[2]BR!D69*100</f>
        <v>0.03</v>
      </c>
      <c r="O69" s="55">
        <f>[2]BR!E69*100</f>
        <v>0.02</v>
      </c>
      <c r="P69" s="55">
        <f>[2]BR!F69*100</f>
        <v>6.9999999999999993E-2</v>
      </c>
      <c r="Q69" s="5">
        <f t="shared" si="16"/>
        <v>148.82987058373865</v>
      </c>
      <c r="R69" s="5">
        <f t="shared" si="17"/>
        <v>171.08363291130843</v>
      </c>
      <c r="S69" s="5">
        <f t="shared" si="18"/>
        <v>140.76205098688564</v>
      </c>
      <c r="T69" s="5">
        <f t="shared" si="19"/>
        <v>150.50539119011671</v>
      </c>
      <c r="U69" s="5">
        <f t="shared" si="20"/>
        <v>151.28529071478965</v>
      </c>
      <c r="V69" s="5">
        <f t="shared" si="21"/>
        <v>131.86856971964812</v>
      </c>
      <c r="W69" s="5">
        <f t="shared" si="22"/>
        <v>132.13707906470839</v>
      </c>
      <c r="X69" s="5">
        <f t="shared" si="23"/>
        <v>128.22190348662491</v>
      </c>
      <c r="Y69" s="5">
        <f t="shared" si="24"/>
        <v>133.54645337972278</v>
      </c>
      <c r="Z69" s="5">
        <f t="shared" si="25"/>
        <v>142.03140639815069</v>
      </c>
      <c r="AA69" s="5">
        <f t="shared" si="26"/>
        <v>129.76452523642834</v>
      </c>
      <c r="AB69" s="5">
        <f t="shared" si="27"/>
        <v>130.10274689192971</v>
      </c>
      <c r="AC69" s="5">
        <f t="shared" si="28"/>
        <v>128.88329847336101</v>
      </c>
      <c r="AD69" s="5">
        <f t="shared" si="29"/>
        <v>129.74896398481084</v>
      </c>
      <c r="AE69" s="5">
        <f t="shared" si="30"/>
        <v>129.6604207483544</v>
      </c>
    </row>
    <row r="70" spans="1:31" x14ac:dyDescent="0.25">
      <c r="A70" s="1">
        <v>43101</v>
      </c>
      <c r="B70" s="55">
        <f>[2]Vitória!B70*100</f>
        <v>0.24</v>
      </c>
      <c r="C70" s="55">
        <f>[2]Vitória!C70*100</f>
        <v>0.37</v>
      </c>
      <c r="D70" s="55">
        <f>[2]Vitória!D70*100</f>
        <v>0.18</v>
      </c>
      <c r="E70" s="55">
        <f>[2]Vitória!E70*100</f>
        <v>0.28999999999999998</v>
      </c>
      <c r="F70" s="55">
        <f>[2]Vitória!F70*100</f>
        <v>0.09</v>
      </c>
      <c r="G70" s="55">
        <f>'[2]Vila Velha'!B70*100</f>
        <v>0.26</v>
      </c>
      <c r="H70" s="55">
        <f>'[2]Vila Velha'!C70*100</f>
        <v>0.67999999999999994</v>
      </c>
      <c r="I70" s="55">
        <f>'[2]Vila Velha'!D70*100</f>
        <v>0.27</v>
      </c>
      <c r="J70" s="55">
        <f>'[2]Vila Velha'!E70*100</f>
        <v>0.16</v>
      </c>
      <c r="K70" s="55">
        <f>'[2]Vila Velha'!F70*100</f>
        <v>0.08</v>
      </c>
      <c r="L70" s="55">
        <f>[2]BR!B70*100</f>
        <v>-0.01</v>
      </c>
      <c r="M70" s="55">
        <f>[2]BR!C70*100</f>
        <v>0</v>
      </c>
      <c r="N70" s="55">
        <f>[2]BR!D70*100</f>
        <v>-0.02</v>
      </c>
      <c r="O70" s="55">
        <f>[2]BR!E70*100</f>
        <v>0</v>
      </c>
      <c r="P70" s="55">
        <f>[2]BR!F70*100</f>
        <v>0.02</v>
      </c>
      <c r="Q70" s="5">
        <f t="shared" si="16"/>
        <v>149.18706227313962</v>
      </c>
      <c r="R70" s="5">
        <f t="shared" si="17"/>
        <v>171.71664235308029</v>
      </c>
      <c r="S70" s="5">
        <f t="shared" si="18"/>
        <v>141.01542267866205</v>
      </c>
      <c r="T70" s="5">
        <f t="shared" si="19"/>
        <v>150.94185682456805</v>
      </c>
      <c r="U70" s="5">
        <f t="shared" si="20"/>
        <v>151.42144747643295</v>
      </c>
      <c r="V70" s="5">
        <f t="shared" si="21"/>
        <v>132.2114280009192</v>
      </c>
      <c r="W70" s="5">
        <f t="shared" si="22"/>
        <v>133.03561120234841</v>
      </c>
      <c r="X70" s="5">
        <f t="shared" si="23"/>
        <v>128.56810262603878</v>
      </c>
      <c r="Y70" s="5">
        <f t="shared" si="24"/>
        <v>133.76012770513034</v>
      </c>
      <c r="Z70" s="5">
        <f t="shared" si="25"/>
        <v>142.14503152326921</v>
      </c>
      <c r="AA70" s="5">
        <f t="shared" si="26"/>
        <v>129.7515487839047</v>
      </c>
      <c r="AB70" s="5">
        <f t="shared" si="27"/>
        <v>130.10274689192971</v>
      </c>
      <c r="AC70" s="5">
        <f t="shared" si="28"/>
        <v>128.85752181366635</v>
      </c>
      <c r="AD70" s="5">
        <f t="shared" si="29"/>
        <v>129.74896398481084</v>
      </c>
      <c r="AE70" s="5">
        <f t="shared" si="30"/>
        <v>129.68635283250407</v>
      </c>
    </row>
    <row r="71" spans="1:31" x14ac:dyDescent="0.25">
      <c r="A71" s="1">
        <v>43132</v>
      </c>
      <c r="B71" s="55">
        <f>[2]Vitória!B71*100</f>
        <v>0.16</v>
      </c>
      <c r="C71" s="55">
        <f>[2]Vitória!C71*100</f>
        <v>0.83</v>
      </c>
      <c r="D71" s="55">
        <f>[2]Vitória!D71*100</f>
        <v>0.19</v>
      </c>
      <c r="E71" s="55">
        <f>[2]Vitória!E71*100</f>
        <v>-0.08</v>
      </c>
      <c r="F71" s="55">
        <f>[2]Vitória!F71*100</f>
        <v>-0.27</v>
      </c>
      <c r="G71" s="55">
        <f>'[2]Vila Velha'!B71*100</f>
        <v>0.5</v>
      </c>
      <c r="H71" s="55">
        <f>'[2]Vila Velha'!C71*100</f>
        <v>0.9900000000000001</v>
      </c>
      <c r="I71" s="55">
        <f>'[2]Vila Velha'!D71*100</f>
        <v>0.54</v>
      </c>
      <c r="J71" s="55">
        <f>'[2]Vila Velha'!E71*100</f>
        <v>0.44999999999999996</v>
      </c>
      <c r="K71" s="55">
        <f>'[2]Vila Velha'!F71*100</f>
        <v>0.15</v>
      </c>
      <c r="L71" s="55">
        <f>[2]BR!B71*100</f>
        <v>-6.9999999999999993E-2</v>
      </c>
      <c r="M71" s="55">
        <f>[2]BR!C71*100</f>
        <v>-0.18</v>
      </c>
      <c r="N71" s="55">
        <f>[2]BR!D71*100</f>
        <v>-0.1</v>
      </c>
      <c r="O71" s="55">
        <f>[2]BR!E71*100</f>
        <v>0.06</v>
      </c>
      <c r="P71" s="55">
        <f>[2]BR!F71*100</f>
        <v>-0.05</v>
      </c>
      <c r="Q71" s="5">
        <f t="shared" si="16"/>
        <v>149.42576157277665</v>
      </c>
      <c r="R71" s="5">
        <f t="shared" si="17"/>
        <v>173.14189048461085</v>
      </c>
      <c r="S71" s="5">
        <f t="shared" si="18"/>
        <v>141.28335198175151</v>
      </c>
      <c r="T71" s="5">
        <f t="shared" si="19"/>
        <v>150.82110333910839</v>
      </c>
      <c r="U71" s="5">
        <f t="shared" si="20"/>
        <v>151.01260956824657</v>
      </c>
      <c r="V71" s="5">
        <f t="shared" si="21"/>
        <v>132.87248514092377</v>
      </c>
      <c r="W71" s="5">
        <f t="shared" si="22"/>
        <v>134.35266375325165</v>
      </c>
      <c r="X71" s="5">
        <f t="shared" si="23"/>
        <v>129.26237038021941</v>
      </c>
      <c r="Y71" s="5">
        <f t="shared" si="24"/>
        <v>134.36204827980342</v>
      </c>
      <c r="Z71" s="5">
        <f t="shared" si="25"/>
        <v>142.35824907055411</v>
      </c>
      <c r="AA71" s="5">
        <f t="shared" si="26"/>
        <v>129.66072269975595</v>
      </c>
      <c r="AB71" s="5">
        <f t="shared" si="27"/>
        <v>129.86856194752423</v>
      </c>
      <c r="AC71" s="5">
        <f t="shared" si="28"/>
        <v>128.72866429185268</v>
      </c>
      <c r="AD71" s="5">
        <f t="shared" si="29"/>
        <v>129.82681336320172</v>
      </c>
      <c r="AE71" s="5">
        <f t="shared" si="30"/>
        <v>129.62150965608782</v>
      </c>
    </row>
    <row r="72" spans="1:31" x14ac:dyDescent="0.25">
      <c r="A72" s="1">
        <v>43160</v>
      </c>
      <c r="B72" s="55">
        <f>[2]Vitória!B72*100</f>
        <v>0.16999999999999998</v>
      </c>
      <c r="C72" s="55">
        <f>[2]Vitória!C72*100</f>
        <v>0.42</v>
      </c>
      <c r="D72" s="55">
        <f>[2]Vitória!D72*100</f>
        <v>0.22</v>
      </c>
      <c r="E72" s="55">
        <f>[2]Vitória!E72*100</f>
        <v>-0.06</v>
      </c>
      <c r="F72" s="55">
        <f>[2]Vitória!F72*100</f>
        <v>0.37</v>
      </c>
      <c r="G72" s="55">
        <f>'[2]Vila Velha'!B72*100</f>
        <v>0.55999999999999994</v>
      </c>
      <c r="H72" s="55">
        <f>'[2]Vila Velha'!C72*100</f>
        <v>1.38</v>
      </c>
      <c r="I72" s="55">
        <f>'[2]Vila Velha'!D72*100</f>
        <v>0.22999999999999998</v>
      </c>
      <c r="J72" s="55">
        <f>'[2]Vila Velha'!E72*100</f>
        <v>0.80999999999999994</v>
      </c>
      <c r="K72" s="55">
        <f>'[2]Vila Velha'!F72*100</f>
        <v>-0.21</v>
      </c>
      <c r="L72" s="55">
        <f>[2]BR!B72*100</f>
        <v>0</v>
      </c>
      <c r="M72" s="55">
        <f>[2]BR!C72*100</f>
        <v>-6.9999999999999993E-2</v>
      </c>
      <c r="N72" s="55">
        <f>[2]BR!D72*100</f>
        <v>-0.01</v>
      </c>
      <c r="O72" s="55">
        <f>[2]BR!E72*100</f>
        <v>0.06</v>
      </c>
      <c r="P72" s="55">
        <f>[2]BR!F72*100</f>
        <v>0.03</v>
      </c>
      <c r="Q72" s="5">
        <f t="shared" si="16"/>
        <v>149.67978536745036</v>
      </c>
      <c r="R72" s="5">
        <f t="shared" si="17"/>
        <v>173.86908642464621</v>
      </c>
      <c r="S72" s="5">
        <f t="shared" si="18"/>
        <v>141.59417535611135</v>
      </c>
      <c r="T72" s="5">
        <f t="shared" si="19"/>
        <v>150.73061067710492</v>
      </c>
      <c r="U72" s="5">
        <f t="shared" si="20"/>
        <v>151.5713562236491</v>
      </c>
      <c r="V72" s="5">
        <f t="shared" si="21"/>
        <v>133.61657105771295</v>
      </c>
      <c r="W72" s="5">
        <f t="shared" si="22"/>
        <v>136.20673051304652</v>
      </c>
      <c r="X72" s="5">
        <f t="shared" si="23"/>
        <v>129.55967383209392</v>
      </c>
      <c r="Y72" s="5">
        <f t="shared" si="24"/>
        <v>135.45038087086982</v>
      </c>
      <c r="Z72" s="5">
        <f t="shared" si="25"/>
        <v>142.05929674750595</v>
      </c>
      <c r="AA72" s="5">
        <f t="shared" si="26"/>
        <v>129.66072269975595</v>
      </c>
      <c r="AB72" s="5">
        <f t="shared" si="27"/>
        <v>129.77765395416097</v>
      </c>
      <c r="AC72" s="5">
        <f t="shared" si="28"/>
        <v>128.7157914254235</v>
      </c>
      <c r="AD72" s="5">
        <f t="shared" si="29"/>
        <v>129.90470945121965</v>
      </c>
      <c r="AE72" s="5">
        <f t="shared" si="30"/>
        <v>129.66039610898466</v>
      </c>
    </row>
    <row r="73" spans="1:31" x14ac:dyDescent="0.25">
      <c r="A73" s="1">
        <v>43191</v>
      </c>
      <c r="B73" s="55">
        <f>[2]Vitória!B73*100</f>
        <v>-0.04</v>
      </c>
      <c r="C73" s="55">
        <f>[2]Vitória!C73*100</f>
        <v>-0.16999999999999998</v>
      </c>
      <c r="D73" s="55">
        <f>[2]Vitória!D73*100</f>
        <v>-0.35000000000000003</v>
      </c>
      <c r="E73" s="55">
        <f>[2]Vitória!E73*100</f>
        <v>-6.9999999999999993E-2</v>
      </c>
      <c r="F73" s="55">
        <f>[2]Vitória!F73*100</f>
        <v>0.88</v>
      </c>
      <c r="G73" s="55">
        <f>'[2]Vila Velha'!B73*100</f>
        <v>0.3</v>
      </c>
      <c r="H73" s="55">
        <f>'[2]Vila Velha'!C73*100</f>
        <v>0.69</v>
      </c>
      <c r="I73" s="55">
        <f>'[2]Vila Velha'!D73*100</f>
        <v>0.01</v>
      </c>
      <c r="J73" s="55">
        <f>'[2]Vila Velha'!E73*100</f>
        <v>0.66</v>
      </c>
      <c r="K73" s="55">
        <f>'[2]Vila Velha'!F73*100</f>
        <v>-0.32</v>
      </c>
      <c r="L73" s="55">
        <f>[2]BR!B73*100</f>
        <v>-0.01</v>
      </c>
      <c r="M73" s="55">
        <f>[2]BR!C73*100</f>
        <v>-0.06</v>
      </c>
      <c r="N73" s="55">
        <f>[2]BR!D73*100</f>
        <v>-0.03</v>
      </c>
      <c r="O73" s="55">
        <f>[2]BR!E73*100</f>
        <v>6.9999999999999993E-2</v>
      </c>
      <c r="P73" s="55">
        <f>[2]BR!F73*100</f>
        <v>0.01</v>
      </c>
      <c r="Q73" s="5">
        <f t="shared" si="16"/>
        <v>149.61991345330338</v>
      </c>
      <c r="R73" s="5">
        <f t="shared" si="17"/>
        <v>173.57350897772432</v>
      </c>
      <c r="S73" s="5">
        <f t="shared" si="18"/>
        <v>141.09859574236498</v>
      </c>
      <c r="T73" s="5">
        <f t="shared" si="19"/>
        <v>150.62509924963095</v>
      </c>
      <c r="U73" s="5">
        <f t="shared" si="20"/>
        <v>152.9051841584172</v>
      </c>
      <c r="V73" s="5">
        <f t="shared" si="21"/>
        <v>134.01742077088608</v>
      </c>
      <c r="W73" s="5">
        <f t="shared" si="22"/>
        <v>137.14655695358653</v>
      </c>
      <c r="X73" s="5">
        <f t="shared" si="23"/>
        <v>129.57262979947714</v>
      </c>
      <c r="Y73" s="5">
        <f t="shared" si="24"/>
        <v>136.34435338461756</v>
      </c>
      <c r="Z73" s="5">
        <f t="shared" si="25"/>
        <v>141.60470699791395</v>
      </c>
      <c r="AA73" s="5">
        <f t="shared" si="26"/>
        <v>129.64775662748599</v>
      </c>
      <c r="AB73" s="5">
        <f t="shared" si="27"/>
        <v>129.69978736178845</v>
      </c>
      <c r="AC73" s="5">
        <f t="shared" si="28"/>
        <v>128.67717668799588</v>
      </c>
      <c r="AD73" s="5">
        <f t="shared" si="29"/>
        <v>129.99564274783549</v>
      </c>
      <c r="AE73" s="5">
        <f t="shared" si="30"/>
        <v>129.67336214859554</v>
      </c>
    </row>
    <row r="74" spans="1:31" x14ac:dyDescent="0.25">
      <c r="A74" s="1">
        <v>43221</v>
      </c>
      <c r="B74" s="55">
        <f>[2]Vitória!B74*100</f>
        <v>0.27</v>
      </c>
      <c r="C74" s="55">
        <f>[2]Vitória!C74*100</f>
        <v>-0.06</v>
      </c>
      <c r="D74" s="55">
        <f>[2]Vitória!D74*100</f>
        <v>0.33</v>
      </c>
      <c r="E74" s="55">
        <f>[2]Vitória!E74*100</f>
        <v>0.15</v>
      </c>
      <c r="F74" s="55">
        <f>[2]Vitória!F74*100</f>
        <v>0.83</v>
      </c>
      <c r="G74" s="55">
        <f>'[2]Vila Velha'!B74*100</f>
        <v>0.01</v>
      </c>
      <c r="H74" s="55">
        <f>'[2]Vila Velha'!C74*100</f>
        <v>0.05</v>
      </c>
      <c r="I74" s="55">
        <f>'[2]Vila Velha'!D74*100</f>
        <v>0.04</v>
      </c>
      <c r="J74" s="55">
        <f>'[2]Vila Velha'!E74*100</f>
        <v>-0.02</v>
      </c>
      <c r="K74" s="55">
        <f>'[2]Vila Velha'!F74*100</f>
        <v>-0.01</v>
      </c>
      <c r="L74" s="55">
        <f>[2]BR!B74*100</f>
        <v>-0.01</v>
      </c>
      <c r="M74" s="55">
        <f>[2]BR!C74*100</f>
        <v>-0.04</v>
      </c>
      <c r="N74" s="55">
        <f>[2]BR!D74*100</f>
        <v>-0.05</v>
      </c>
      <c r="O74" s="55">
        <f>[2]BR!E74*100</f>
        <v>0.03</v>
      </c>
      <c r="P74" s="55">
        <f>[2]BR!F74*100</f>
        <v>6.9999999999999993E-2</v>
      </c>
      <c r="Q74" s="5">
        <f t="shared" si="16"/>
        <v>150.02388721962728</v>
      </c>
      <c r="R74" s="5">
        <f t="shared" si="17"/>
        <v>173.46936487233768</v>
      </c>
      <c r="S74" s="5">
        <f t="shared" si="18"/>
        <v>141.5642211083148</v>
      </c>
      <c r="T74" s="5">
        <f t="shared" si="19"/>
        <v>150.85103689850541</v>
      </c>
      <c r="U74" s="5">
        <f t="shared" si="20"/>
        <v>154.17429718693205</v>
      </c>
      <c r="V74" s="5">
        <f t="shared" si="21"/>
        <v>134.03082251296317</v>
      </c>
      <c r="W74" s="5">
        <f t="shared" si="22"/>
        <v>137.2151302320633</v>
      </c>
      <c r="X74" s="5">
        <f t="shared" si="23"/>
        <v>129.62445885139692</v>
      </c>
      <c r="Y74" s="5">
        <f t="shared" si="24"/>
        <v>136.31708451394064</v>
      </c>
      <c r="Z74" s="5">
        <f t="shared" si="25"/>
        <v>141.59054652721417</v>
      </c>
      <c r="AA74" s="5">
        <f t="shared" si="26"/>
        <v>129.63479185182325</v>
      </c>
      <c r="AB74" s="5">
        <f t="shared" si="27"/>
        <v>129.64790744684373</v>
      </c>
      <c r="AC74" s="5">
        <f t="shared" si="28"/>
        <v>128.6128380996519</v>
      </c>
      <c r="AD74" s="5">
        <f t="shared" si="29"/>
        <v>130.03464144065984</v>
      </c>
      <c r="AE74" s="5">
        <f t="shared" si="30"/>
        <v>129.76413350209955</v>
      </c>
    </row>
    <row r="75" spans="1:31" x14ac:dyDescent="0.25">
      <c r="A75" s="1">
        <v>43252</v>
      </c>
      <c r="B75" s="55">
        <f>[2]Vitória!B75*100</f>
        <v>-0.09</v>
      </c>
      <c r="C75" s="55">
        <f>[2]Vitória!C75*100</f>
        <v>1.04</v>
      </c>
      <c r="D75" s="55">
        <f>[2]Vitória!D75*100</f>
        <v>-0.51</v>
      </c>
      <c r="E75" s="55">
        <f>[2]Vitória!E75*100</f>
        <v>-0.82000000000000006</v>
      </c>
      <c r="F75" s="55">
        <f>[2]Vitória!F75*100</f>
        <v>1.1199999999999999</v>
      </c>
      <c r="G75" s="55">
        <f>'[2]Vila Velha'!B75*100</f>
        <v>-0.13999999999999999</v>
      </c>
      <c r="H75" s="55">
        <f>'[2]Vila Velha'!C75*100</f>
        <v>-0.27</v>
      </c>
      <c r="I75" s="55">
        <f>'[2]Vila Velha'!D75*100</f>
        <v>-0.09</v>
      </c>
      <c r="J75" s="55">
        <f>'[2]Vila Velha'!E75*100</f>
        <v>-0.31</v>
      </c>
      <c r="K75" s="55">
        <f>'[2]Vila Velha'!F75*100</f>
        <v>0.33</v>
      </c>
      <c r="L75" s="55">
        <f>[2]BR!B75*100</f>
        <v>-0.06</v>
      </c>
      <c r="M75" s="55">
        <f>[2]BR!C75*100</f>
        <v>-0.02</v>
      </c>
      <c r="N75" s="55">
        <f>[2]BR!D75*100</f>
        <v>-6.9999999999999993E-2</v>
      </c>
      <c r="O75" s="55">
        <f>[2]BR!E75*100</f>
        <v>-0.1</v>
      </c>
      <c r="P75" s="55">
        <f>[2]BR!F75*100</f>
        <v>-0.02</v>
      </c>
      <c r="Q75" s="5">
        <f t="shared" ref="Q75:Q77" si="31">Q74*(1+B75/100)</f>
        <v>149.8888657211296</v>
      </c>
      <c r="R75" s="5">
        <f t="shared" ref="R75:R77" si="32">R74*(1+C75/100)</f>
        <v>175.27344626700997</v>
      </c>
      <c r="S75" s="5">
        <f t="shared" ref="S75:S77" si="33">S74*(1+D75/100)</f>
        <v>140.8422435806624</v>
      </c>
      <c r="T75" s="5">
        <f t="shared" ref="T75:T77" si="34">T74*(1+E75/100)</f>
        <v>149.61405839593766</v>
      </c>
      <c r="U75" s="5">
        <f t="shared" ref="U75:U77" si="35">U74*(1+F75/100)</f>
        <v>155.90104931542569</v>
      </c>
      <c r="V75" s="5">
        <f t="shared" ref="V75:V77" si="36">V74*(1+G75/100)</f>
        <v>133.84317936144504</v>
      </c>
      <c r="W75" s="5">
        <f t="shared" ref="W75:W77" si="37">W74*(1+H75/100)</f>
        <v>136.84464938043672</v>
      </c>
      <c r="X75" s="5">
        <f t="shared" ref="X75:X77" si="38">X74*(1+I75/100)</f>
        <v>129.50779683843066</v>
      </c>
      <c r="Y75" s="5">
        <f t="shared" ref="Y75:Y77" si="39">Y74*(1+J75/100)</f>
        <v>135.89450155194743</v>
      </c>
      <c r="Z75" s="5">
        <f t="shared" ref="Z75:Z77" si="40">Z74*(1+K75/100)</f>
        <v>142.057795330754</v>
      </c>
      <c r="AA75" s="5">
        <f t="shared" ref="AA75:AA77" si="41">AA74*(1+L75/100)</f>
        <v>129.55701097671215</v>
      </c>
      <c r="AB75" s="5">
        <f t="shared" ref="AB75:AB77" si="42">AB74*(1+M75/100)</f>
        <v>129.62197786535435</v>
      </c>
      <c r="AC75" s="5">
        <f t="shared" ref="AC75:AC77" si="43">AC74*(1+N75/100)</f>
        <v>128.52280911298215</v>
      </c>
      <c r="AD75" s="5">
        <f t="shared" ref="AD75:AD77" si="44">AD74*(1+O75/100)</f>
        <v>129.90460679921918</v>
      </c>
      <c r="AE75" s="5">
        <f t="shared" ref="AE75:AE77" si="45">AE74*(1+P75/100)</f>
        <v>129.73818067539915</v>
      </c>
    </row>
    <row r="76" spans="1:31" x14ac:dyDescent="0.25">
      <c r="A76" s="1">
        <v>43282</v>
      </c>
      <c r="B76" s="55">
        <f>[2]Vitória!B76*100</f>
        <v>0.26</v>
      </c>
      <c r="C76" s="55">
        <f>[2]Vitória!C76*100</f>
        <v>1.1499999999999999</v>
      </c>
      <c r="D76" s="55">
        <f>[2]Vitória!D76*100</f>
        <v>0.08</v>
      </c>
      <c r="E76" s="55">
        <f>[2]Vitória!E76*100</f>
        <v>-0.15</v>
      </c>
      <c r="F76" s="55">
        <f>[2]Vitória!F76*100</f>
        <v>0.44999999999999996</v>
      </c>
      <c r="G76" s="55">
        <f>'[2]Vila Velha'!B76*100</f>
        <v>-0.09</v>
      </c>
      <c r="H76" s="55">
        <f>'[2]Vila Velha'!C76*100</f>
        <v>-0.91999999999999993</v>
      </c>
      <c r="I76" s="55">
        <f>'[2]Vila Velha'!D76*100</f>
        <v>6.9999999999999993E-2</v>
      </c>
      <c r="J76" s="55">
        <f>'[2]Vila Velha'!E76*100</f>
        <v>-0.02</v>
      </c>
      <c r="K76" s="55">
        <f>'[2]Vila Velha'!F76*100</f>
        <v>0.08</v>
      </c>
      <c r="L76" s="55">
        <f>[2]BR!B76*100</f>
        <v>-6.9999999999999993E-2</v>
      </c>
      <c r="M76" s="55">
        <f>[2]BR!C76*100</f>
        <v>-0.08</v>
      </c>
      <c r="N76" s="55">
        <f>[2]BR!D76*100</f>
        <v>-0.06</v>
      </c>
      <c r="O76" s="55">
        <f>[2]BR!E76*100</f>
        <v>-0.08</v>
      </c>
      <c r="P76" s="55">
        <f>[2]BR!F76*100</f>
        <v>-6.9999999999999993E-2</v>
      </c>
      <c r="Q76" s="5">
        <f t="shared" si="31"/>
        <v>150.27857677200453</v>
      </c>
      <c r="R76" s="5">
        <f t="shared" si="32"/>
        <v>177.28909089908061</v>
      </c>
      <c r="S76" s="5">
        <f t="shared" si="33"/>
        <v>140.95491737552692</v>
      </c>
      <c r="T76" s="5">
        <f t="shared" si="34"/>
        <v>149.38963730834377</v>
      </c>
      <c r="U76" s="5">
        <f t="shared" si="35"/>
        <v>156.60260403734509</v>
      </c>
      <c r="V76" s="5">
        <f t="shared" si="36"/>
        <v>133.72272050001973</v>
      </c>
      <c r="W76" s="5">
        <f t="shared" si="37"/>
        <v>135.5856786061367</v>
      </c>
      <c r="X76" s="5">
        <f t="shared" si="38"/>
        <v>129.59845229621754</v>
      </c>
      <c r="Y76" s="5">
        <f t="shared" si="39"/>
        <v>135.86732265163704</v>
      </c>
      <c r="Z76" s="5">
        <f t="shared" si="40"/>
        <v>142.1714415670186</v>
      </c>
      <c r="AA76" s="5">
        <f t="shared" si="41"/>
        <v>129.46632106902845</v>
      </c>
      <c r="AB76" s="5">
        <f t="shared" si="42"/>
        <v>129.51828028306207</v>
      </c>
      <c r="AC76" s="5">
        <f t="shared" si="43"/>
        <v>128.44569542751435</v>
      </c>
      <c r="AD76" s="5">
        <f t="shared" si="44"/>
        <v>129.8006831137798</v>
      </c>
      <c r="AE76" s="5">
        <f t="shared" si="45"/>
        <v>129.64736394892637</v>
      </c>
    </row>
    <row r="77" spans="1:31" x14ac:dyDescent="0.25">
      <c r="A77" s="1">
        <v>43313</v>
      </c>
      <c r="B77" s="55">
        <f>[2]Vitória!B77*100</f>
        <v>0.13</v>
      </c>
      <c r="C77" s="55">
        <f>[2]Vitória!C77*100</f>
        <v>1.63</v>
      </c>
      <c r="D77" s="55">
        <f>[2]Vitória!D77*100</f>
        <v>0.03</v>
      </c>
      <c r="E77" s="55">
        <f>[2]Vitória!E77*100</f>
        <v>-0.53</v>
      </c>
      <c r="F77" s="55">
        <f>[2]Vitória!F77*100</f>
        <v>-0.11</v>
      </c>
      <c r="G77" s="55">
        <f>'[2]Vila Velha'!B77*100</f>
        <v>-0.25</v>
      </c>
      <c r="H77" s="55">
        <f>'[2]Vila Velha'!C77*100</f>
        <v>-0.2</v>
      </c>
      <c r="I77" s="55">
        <f>'[2]Vila Velha'!D77*100</f>
        <v>-0.18</v>
      </c>
      <c r="J77" s="55">
        <f>'[2]Vila Velha'!E77*100</f>
        <v>-0.31</v>
      </c>
      <c r="K77" s="55">
        <f>'[2]Vila Velha'!F77*100</f>
        <v>-0.28999999999999998</v>
      </c>
      <c r="L77" s="55">
        <f>[2]BR!B77*100</f>
        <v>-0.06</v>
      </c>
      <c r="M77" s="55">
        <f>[2]BR!C77*100</f>
        <v>-0.01</v>
      </c>
      <c r="N77" s="55">
        <f>[2]BR!D77*100</f>
        <v>-0.05</v>
      </c>
      <c r="O77" s="55">
        <f>[2]BR!E77*100</f>
        <v>-0.06</v>
      </c>
      <c r="P77" s="55">
        <f>[2]BR!F77*100</f>
        <v>-0.16999999999999998</v>
      </c>
      <c r="Q77" s="5">
        <f t="shared" si="31"/>
        <v>150.47393892180816</v>
      </c>
      <c r="R77" s="5">
        <f t="shared" si="32"/>
        <v>180.17890308073561</v>
      </c>
      <c r="S77" s="5">
        <f t="shared" si="33"/>
        <v>140.99720385073957</v>
      </c>
      <c r="T77" s="5">
        <f t="shared" si="34"/>
        <v>148.59787223060954</v>
      </c>
      <c r="U77" s="5">
        <f t="shared" si="35"/>
        <v>156.43034117290401</v>
      </c>
      <c r="V77" s="5">
        <f t="shared" si="36"/>
        <v>133.38841369876968</v>
      </c>
      <c r="W77" s="5">
        <f t="shared" si="37"/>
        <v>135.31450724892443</v>
      </c>
      <c r="X77" s="5">
        <f t="shared" si="38"/>
        <v>129.36517508208436</v>
      </c>
      <c r="Y77" s="5">
        <f t="shared" si="39"/>
        <v>135.44613395141695</v>
      </c>
      <c r="Z77" s="5">
        <f t="shared" si="40"/>
        <v>141.75914438647425</v>
      </c>
      <c r="AA77" s="5">
        <f t="shared" si="41"/>
        <v>129.38864127638703</v>
      </c>
      <c r="AB77" s="5">
        <f t="shared" si="42"/>
        <v>129.50532845503378</v>
      </c>
      <c r="AC77" s="5">
        <f t="shared" si="43"/>
        <v>128.3814725798006</v>
      </c>
      <c r="AD77" s="5">
        <f t="shared" si="44"/>
        <v>129.72280270391153</v>
      </c>
      <c r="AE77" s="5">
        <f t="shared" si="45"/>
        <v>129.42696343021319</v>
      </c>
    </row>
    <row r="78" spans="1:31" x14ac:dyDescent="0.25">
      <c r="A78" s="1">
        <v>43344</v>
      </c>
    </row>
    <row r="79" spans="1:31" x14ac:dyDescent="0.25">
      <c r="A79" s="1">
        <v>43374</v>
      </c>
    </row>
    <row r="80" spans="1:31" x14ac:dyDescent="0.25">
      <c r="A80" s="1">
        <v>43405</v>
      </c>
    </row>
    <row r="81" spans="1:1" x14ac:dyDescent="0.25">
      <c r="A81" s="1">
        <v>43435</v>
      </c>
    </row>
  </sheetData>
  <mergeCells count="5">
    <mergeCell ref="AA1:AE1"/>
    <mergeCell ref="A1:F1"/>
    <mergeCell ref="G1:K1"/>
    <mergeCell ref="L1:P1"/>
    <mergeCell ref="V1:Z1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F6379FD-CA8C-43E6-8AE2-4D374A414FB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15</vt:i4>
      </vt:variant>
      <vt:variant>
        <vt:lpstr>Intervalos Nomeados</vt:lpstr>
      </vt:variant>
      <vt:variant>
        <vt:i4>9</vt:i4>
      </vt:variant>
    </vt:vector>
  </HeadingPairs>
  <TitlesOfParts>
    <vt:vector size="24" baseType="lpstr">
      <vt:lpstr>Base_de_dados</vt:lpstr>
      <vt:lpstr>Valores</vt:lpstr>
      <vt:lpstr>Índice</vt:lpstr>
      <vt:lpstr>G1</vt:lpstr>
      <vt:lpstr>G2-3</vt:lpstr>
      <vt:lpstr>G4</vt:lpstr>
      <vt:lpstr>G5</vt:lpstr>
      <vt:lpstr>G6</vt:lpstr>
      <vt:lpstr>Tab1</vt:lpstr>
      <vt:lpstr>Tab2</vt:lpstr>
      <vt:lpstr>Dados&gt;&gt;</vt:lpstr>
      <vt:lpstr>Nomes</vt:lpstr>
      <vt:lpstr>sinapi</vt:lpstr>
      <vt:lpstr>cub</vt:lpstr>
      <vt:lpstr>fipezap</vt:lpstr>
      <vt:lpstr>base_cub</vt:lpstr>
      <vt:lpstr>base_sinapi</vt:lpstr>
      <vt:lpstr>fipezap</vt:lpstr>
      <vt:lpstr>Base_de_dados!mes</vt:lpstr>
      <vt:lpstr>Valores!mes</vt:lpstr>
      <vt:lpstr>meses_cub</vt:lpstr>
      <vt:lpstr>meses_sinapi</vt:lpstr>
      <vt:lpstr>Base_de_dados!teste</vt:lpstr>
      <vt:lpstr>Valores!teste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Nunes Toscano</dc:creator>
  <cp:lastModifiedBy>Felipe Araujo de Faria</cp:lastModifiedBy>
  <dcterms:created xsi:type="dcterms:W3CDTF">2015-04-08T19:27:04Z</dcterms:created>
  <dcterms:modified xsi:type="dcterms:W3CDTF">2025-04-11T18:57:38Z</dcterms:modified>
</cp:coreProperties>
</file>