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IJSN\R\Perfil da pobreza 2021\Compêndio\Arquivos compendio\"/>
    </mc:Choice>
  </mc:AlternateContent>
  <xr:revisionPtr revIDLastSave="0" documentId="13_ncr:1_{42EF39F6-B860-4975-8866-4B7466A17B17}" xr6:coauthVersionLast="47" xr6:coauthVersionMax="47" xr10:uidLastSave="{00000000-0000-0000-0000-000000000000}"/>
  <bookViews>
    <workbookView xWindow="-19320" yWindow="-120" windowWidth="19440" windowHeight="15000" firstSheet="2" activeTab="5" xr2:uid="{00000000-000D-0000-FFFF-FFFF00000000}"/>
  </bookViews>
  <sheets>
    <sheet name="Ficha Técnica" sheetId="87" r:id="rId1"/>
    <sheet name="Leia" sheetId="88" r:id="rId2"/>
    <sheet name="Índice" sheetId="86" r:id="rId3"/>
    <sheet name="Plan 1" sheetId="27" r:id="rId4"/>
    <sheet name="Plan 2" sheetId="21" r:id="rId5"/>
    <sheet name="Plan 3" sheetId="26" r:id="rId6"/>
    <sheet name="Plan 4" sheetId="48" r:id="rId7"/>
    <sheet name="Plan 5" sheetId="76" r:id="rId8"/>
    <sheet name="Plan 6" sheetId="77" r:id="rId9"/>
    <sheet name="Plan 7" sheetId="79" r:id="rId10"/>
    <sheet name="Plan 8" sheetId="82" r:id="rId11"/>
    <sheet name="Plan 9" sheetId="71" r:id="rId12"/>
    <sheet name="Plan 10" sheetId="70" r:id="rId13"/>
    <sheet name="Plan 11" sheetId="74" r:id="rId14"/>
    <sheet name="Plan 12" sheetId="75" r:id="rId15"/>
    <sheet name="Plan 13" sheetId="49" r:id="rId16"/>
    <sheet name="Plan 14" sheetId="51" r:id="rId17"/>
    <sheet name="Plan 15" sheetId="52" r:id="rId18"/>
    <sheet name="Plan 16" sheetId="61" r:id="rId19"/>
    <sheet name="Plan 17" sheetId="58" r:id="rId20"/>
    <sheet name="Plan 18" sheetId="45" r:id="rId21"/>
    <sheet name="Plan 19" sheetId="44" r:id="rId2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26" l="1"/>
  <c r="I4" i="82"/>
  <c r="J4" i="82"/>
  <c r="K4" i="82"/>
  <c r="L4" i="82"/>
  <c r="M4" i="82"/>
  <c r="N4" i="82"/>
  <c r="I5" i="82"/>
  <c r="J5" i="82"/>
  <c r="K5" i="82"/>
  <c r="L5" i="82"/>
  <c r="M5" i="82"/>
  <c r="N5" i="82"/>
  <c r="I6" i="82"/>
  <c r="J6" i="82"/>
  <c r="K6" i="82"/>
  <c r="L6" i="82"/>
  <c r="M6" i="82"/>
  <c r="N6" i="82"/>
  <c r="I7" i="82"/>
  <c r="J7" i="82"/>
  <c r="K7" i="82"/>
  <c r="L7" i="82"/>
  <c r="M7" i="82"/>
  <c r="N7" i="82"/>
  <c r="I8" i="82"/>
  <c r="J8" i="82"/>
  <c r="K8" i="82"/>
  <c r="L8" i="82"/>
  <c r="M8" i="82"/>
  <c r="N8" i="82"/>
  <c r="I9" i="82"/>
  <c r="J9" i="82"/>
  <c r="K9" i="82"/>
  <c r="L9" i="82"/>
  <c r="M9" i="82"/>
  <c r="N9" i="82"/>
  <c r="I10" i="82"/>
  <c r="J10" i="82"/>
  <c r="K10" i="82"/>
  <c r="L10" i="82"/>
  <c r="M10" i="82"/>
  <c r="N10" i="82"/>
  <c r="I11" i="82"/>
  <c r="J11" i="82"/>
  <c r="K11" i="82"/>
  <c r="L11" i="82"/>
  <c r="M11" i="82"/>
  <c r="N11" i="82"/>
  <c r="I12" i="82"/>
  <c r="J12" i="82"/>
  <c r="K12" i="82"/>
  <c r="L12" i="82"/>
  <c r="M12" i="82"/>
  <c r="N12" i="82"/>
  <c r="I13" i="82"/>
  <c r="J13" i="82"/>
  <c r="K13" i="82"/>
  <c r="L13" i="82"/>
  <c r="M13" i="82"/>
  <c r="N13" i="82"/>
  <c r="J14" i="82"/>
  <c r="K14" i="82"/>
  <c r="L14" i="82"/>
  <c r="M14" i="82"/>
  <c r="N14" i="82"/>
  <c r="I14" i="82" l="1"/>
  <c r="L4" i="26" l="1"/>
  <c r="K4" i="26"/>
  <c r="J4" i="26"/>
  <c r="I4" i="26"/>
  <c r="H4" i="26"/>
  <c r="F4" i="21"/>
  <c r="T15" i="70" l="1"/>
  <c r="K14" i="26" l="1"/>
  <c r="I14" i="26"/>
  <c r="S22" i="26" s="1"/>
  <c r="D82" i="52"/>
  <c r="D82" i="51"/>
  <c r="L14" i="26" l="1"/>
  <c r="V22" i="26" s="1"/>
  <c r="H9" i="26"/>
  <c r="G14" i="21"/>
  <c r="F14" i="21"/>
  <c r="F13" i="21"/>
  <c r="F11" i="21"/>
  <c r="F9" i="21"/>
  <c r="F8" i="21"/>
  <c r="F7" i="21"/>
  <c r="F6" i="21"/>
  <c r="F5" i="21"/>
  <c r="H14" i="26" l="1"/>
  <c r="R22" i="26" s="1"/>
  <c r="R19" i="26" s="1"/>
  <c r="L5" i="26"/>
  <c r="K5" i="26"/>
  <c r="J5" i="26"/>
  <c r="I5" i="26"/>
  <c r="H5" i="26"/>
  <c r="G10" i="21"/>
  <c r="F10" i="21"/>
  <c r="G5" i="21"/>
  <c r="G4" i="21"/>
  <c r="G11" i="21"/>
  <c r="M4" i="26" l="1"/>
  <c r="M5" i="26"/>
  <c r="K6" i="26" l="1"/>
  <c r="G13" i="21"/>
  <c r="G7" i="21"/>
  <c r="L6" i="26" l="1"/>
  <c r="L7" i="26"/>
  <c r="L8" i="26"/>
  <c r="L9" i="26"/>
  <c r="L10" i="26"/>
  <c r="L11" i="26"/>
  <c r="L12" i="26"/>
  <c r="L13" i="26"/>
  <c r="K7" i="26"/>
  <c r="K8" i="26"/>
  <c r="K9" i="26"/>
  <c r="K10" i="26"/>
  <c r="K11" i="26"/>
  <c r="K12" i="26"/>
  <c r="K13" i="26"/>
  <c r="J6" i="26"/>
  <c r="J7" i="26"/>
  <c r="J8" i="26"/>
  <c r="J9" i="26"/>
  <c r="J10" i="26"/>
  <c r="J11" i="26"/>
  <c r="J12" i="26"/>
  <c r="J13" i="26"/>
  <c r="J14" i="26"/>
  <c r="T22" i="26" s="1"/>
  <c r="W22" i="26" s="1"/>
  <c r="T19" i="26" s="1"/>
  <c r="I6" i="26"/>
  <c r="I7" i="26"/>
  <c r="I8" i="26"/>
  <c r="I9" i="26"/>
  <c r="I10" i="26"/>
  <c r="I11" i="26"/>
  <c r="I12" i="26"/>
  <c r="I13" i="26"/>
  <c r="H6" i="26"/>
  <c r="H7" i="26"/>
  <c r="H8" i="26"/>
  <c r="H10" i="26"/>
  <c r="H11" i="26"/>
  <c r="H12" i="26"/>
  <c r="H13" i="26"/>
  <c r="G6" i="21"/>
  <c r="G8" i="21"/>
  <c r="G9" i="21"/>
  <c r="G12" i="21"/>
  <c r="F12" i="21"/>
  <c r="M11" i="26" l="1"/>
  <c r="M10" i="26"/>
  <c r="M7" i="26"/>
  <c r="M6" i="26"/>
  <c r="M14" i="26"/>
  <c r="M13" i="26"/>
  <c r="M9" i="26"/>
  <c r="M12" i="26"/>
  <c r="M8" i="26"/>
  <c r="T25" i="2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Marlon Neves Bertolani</author>
  </authors>
  <commentList>
    <comment ref="D54" authorId="0" shapeId="0" xr:uid="{E5E5E4DC-6F36-48E5-9164-EFADFF1ACFD5}">
      <text>
        <r>
          <rPr>
            <b/>
            <sz val="9"/>
            <color indexed="81"/>
            <rFont val="Segoe UI"/>
            <family val="2"/>
          </rPr>
          <t>Marlon Neves Bertolani:</t>
        </r>
        <r>
          <rPr>
            <sz val="9"/>
            <color indexed="81"/>
            <rFont val="Segoe UI"/>
            <family val="2"/>
          </rPr>
          <t xml:space="preserve">
(1) Taxa de conversão da paridade de poder de compra (PPC 2011) para consumo privado, R$ 1,66 para US$ 1,00, in­flacionado pelo IPCA para o ano recente.</t>
        </r>
      </text>
    </comment>
    <comment ref="E55" authorId="0" shapeId="0" xr:uid="{B3148621-8B90-4688-9706-CAAB39ED08D3}">
      <text>
        <r>
          <rPr>
            <b/>
            <sz val="9"/>
            <color indexed="81"/>
            <rFont val="Segoe UI"/>
            <family val="2"/>
          </rPr>
          <t>Marlon Neves Bertolani:</t>
        </r>
        <r>
          <rPr>
            <sz val="9"/>
            <color indexed="81"/>
            <rFont val="Segoe UI"/>
            <family val="2"/>
          </rPr>
          <t xml:space="preserve">
(1) Taxa de conversão da paridade de poder de compra (PPC 2011) para consumo privado, R$ 1,66 para US$ 1,00, in­flacionado pelo IPCA para o ano recente </t>
        </r>
      </text>
    </comment>
  </commentList>
</comments>
</file>

<file path=xl/sharedStrings.xml><?xml version="1.0" encoding="utf-8"?>
<sst xmlns="http://schemas.openxmlformats.org/spreadsheetml/2006/main" count="1260" uniqueCount="249">
  <si>
    <t>cd_ibge</t>
  </si>
  <si>
    <t>Afonso Cláudio</t>
  </si>
  <si>
    <t>Águia Branca</t>
  </si>
  <si>
    <t>Água Doce do Norte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</si>
  <si>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</si>
  <si>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</si>
  <si>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</si>
  <si>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</si>
  <si>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</si>
  <si>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</si>
  <si>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</si>
  <si>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</si>
  <si>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</si>
  <si>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</si>
  <si>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</si>
  <si>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</si>
  <si>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</si>
  <si>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</si>
  <si>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</si>
  <si>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</si>
  <si>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</si>
  <si>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</si>
  <si>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</si>
  <si>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</si>
  <si>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</si>
  <si>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</si>
  <si>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</si>
  <si>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</si>
  <si>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</si>
  <si>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</si>
  <si>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</si>
  <si>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</si>
  <si>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</si>
  <si>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</si>
  <si>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</si>
  <si>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</si>
  <si>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</si>
  <si>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</si>
  <si>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</si>
  <si>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</si>
  <si>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</si>
  <si>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</si>
  <si>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</si>
  <si>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</si>
  <si>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</si>
  <si>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</si>
  <si>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</si>
  <si>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</si>
  <si>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</si>
  <si>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</si>
  <si>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</si>
  <si>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</si>
  <si>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</si>
  <si>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</si>
  <si>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</si>
  <si>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</si>
  <si>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</si>
  <si>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</si>
  <si>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</si>
  <si>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</si>
  <si>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</si>
  <si>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</si>
  <si>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</si>
  <si>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</si>
  <si>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</si>
  <si>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</si>
  <si>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</si>
  <si>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</si>
  <si>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</si>
  <si>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</si>
  <si>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</si>
  <si>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</si>
  <si>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</si>
  <si>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</si>
  <si>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</si>
  <si>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</si>
  <si>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</si>
  <si>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</si>
  <si>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</si>
  <si>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Município</t>
  </si>
  <si>
    <t>Total</t>
  </si>
  <si>
    <t>Sudoeste Serrana</t>
  </si>
  <si>
    <t>Noroeste</t>
  </si>
  <si>
    <t>Caparaó</t>
  </si>
  <si>
    <t>Litoral Sul</t>
  </si>
  <si>
    <t>Centro-Oeste</t>
  </si>
  <si>
    <t>Central Sul</t>
  </si>
  <si>
    <t>Rio Doce</t>
  </si>
  <si>
    <t>Nordeste</t>
  </si>
  <si>
    <t>Metropolitana</t>
  </si>
  <si>
    <t>Central Serrana</t>
  </si>
  <si>
    <t>Microrregião</t>
  </si>
  <si>
    <t>Feminino</t>
  </si>
  <si>
    <t xml:space="preserve">Masculino </t>
  </si>
  <si>
    <t>Micro-reg</t>
  </si>
  <si>
    <t>ES</t>
  </si>
  <si>
    <t>Branca</t>
  </si>
  <si>
    <t>Preta</t>
  </si>
  <si>
    <t>Amarela</t>
  </si>
  <si>
    <t>Parda</t>
  </si>
  <si>
    <t>Indígena</t>
  </si>
  <si>
    <t>Outra</t>
  </si>
  <si>
    <t>Unidade Territorial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</si>
  <si>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</si>
  <si>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</si>
  <si>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</si>
  <si>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</si>
  <si>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</si>
  <si>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</si>
  <si>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</si>
  <si>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</si>
  <si>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</si>
  <si>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</si>
  <si>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IDF</t>
  </si>
  <si>
    <t>Ausência de vulnerabilidade</t>
  </si>
  <si>
    <t>Acesso ao conhecimento</t>
  </si>
  <si>
    <t>Acesso ao trabalho</t>
  </si>
  <si>
    <t>Disponibilidade de recursos</t>
  </si>
  <si>
    <t>Desenvolvimento infantil</t>
  </si>
  <si>
    <t>Condições habitacionais</t>
  </si>
  <si>
    <t>Espírito Santo</t>
  </si>
  <si>
    <t>Percentual da população inscrita no CadÚnico</t>
  </si>
  <si>
    <t xml:space="preserve">Município </t>
  </si>
  <si>
    <t>ESPÍRITO SANTO</t>
  </si>
  <si>
    <t>Cod M</t>
  </si>
  <si>
    <t>Hiato P  %</t>
  </si>
  <si>
    <t>Hiato EP %</t>
  </si>
  <si>
    <t>Famílias com crianças menores de 6 anos</t>
  </si>
  <si>
    <t>Crianças menores de 6 anos</t>
  </si>
  <si>
    <t xml:space="preserve">Negros </t>
  </si>
  <si>
    <t>Rank IDF Total 2017</t>
  </si>
  <si>
    <t>Negra</t>
  </si>
  <si>
    <t xml:space="preserve">Branca </t>
  </si>
  <si>
    <t xml:space="preserve">Pobreza </t>
  </si>
  <si>
    <t>Extrema pobreza</t>
  </si>
  <si>
    <t>Homem Branco</t>
  </si>
  <si>
    <t>Mulher Branca</t>
  </si>
  <si>
    <t>Homem Amarelo</t>
  </si>
  <si>
    <t>Mulher Amarela</t>
  </si>
  <si>
    <t>Homem Indígena</t>
  </si>
  <si>
    <t>Mulher Indígena</t>
  </si>
  <si>
    <t xml:space="preserve">Homem Negro </t>
  </si>
  <si>
    <t>Mulher Negra</t>
  </si>
  <si>
    <t>Índice de Desenvolvimento da Família e componentes: Microrregiões do Espírito Santo, 2020</t>
  </si>
  <si>
    <t>ÍNDICE DE DESENVOLVIMENTO DA FAMÍLIA POR MUNICÍPIO,2021</t>
  </si>
  <si>
    <t>Nº Pobres 2021</t>
  </si>
  <si>
    <t>População Cadúnico 2021, com cadastro atualizado nos últimos três anos.</t>
  </si>
  <si>
    <t>Nº Ext. Pobres 2021</t>
  </si>
  <si>
    <t>Estimativa de população em 2020</t>
  </si>
  <si>
    <t>0 a 3 anos</t>
  </si>
  <si>
    <t>4 e 5 anos</t>
  </si>
  <si>
    <t xml:space="preserve"> 6 a 14 anos</t>
  </si>
  <si>
    <t>15 a 29 anos</t>
  </si>
  <si>
    <t>30 a 59 anos</t>
  </si>
  <si>
    <t>60 anos ou mais</t>
  </si>
  <si>
    <t xml:space="preserve">Microrregião </t>
  </si>
  <si>
    <t>Famílias pobres com crianças menores de 6 anos</t>
  </si>
  <si>
    <t>Crianças menores de 6 anos  ext.  pobres</t>
  </si>
  <si>
    <t>Nº de Famílias inscritas</t>
  </si>
  <si>
    <t xml:space="preserve">Famílias extremamente pobres com crianças menores de 6 anos </t>
  </si>
  <si>
    <t>Crianças menores de 6 anos   pobres</t>
  </si>
  <si>
    <t xml:space="preserve">Percentual de Pobreza com base no CadÚnico  </t>
  </si>
  <si>
    <t xml:space="preserve">Estimativa de pobreza com base no CadÚnico NP/Estimativa de população </t>
  </si>
  <si>
    <t xml:space="preserve">Percentual de Extrema Pobreza com base no CadÚnico </t>
  </si>
  <si>
    <t>Estimativa de Extrema pobreza pobreza com base no CadÚnico NP/Estimativa de população</t>
  </si>
  <si>
    <t>codigo_micro</t>
  </si>
  <si>
    <t xml:space="preserve">Percentual de Pobreza com base no CadÚnico 2021 </t>
  </si>
  <si>
    <t xml:space="preserve">Percentual de Ext. Pobreza com base no CadÚnico 2021 </t>
  </si>
  <si>
    <t xml:space="preserve">Estimativa de pobreza na população NP/Estimativa de população </t>
  </si>
  <si>
    <t>Estimativa de Extrema pobreza na população NP/Estimativa de população</t>
  </si>
  <si>
    <t>ÍNDICE DE DESENVOLVIMENTO DA FAMÍLIA POR MUNICÍPIO,2020</t>
  </si>
  <si>
    <t xml:space="preserve">Feminino </t>
  </si>
  <si>
    <t>Masculino</t>
  </si>
  <si>
    <t xml:space="preserve"> </t>
  </si>
  <si>
    <t>CadÚnico</t>
  </si>
  <si>
    <t>Sudoeste Serrano</t>
  </si>
  <si>
    <t>Microrregiões</t>
  </si>
  <si>
    <t>Urbano</t>
  </si>
  <si>
    <t>Rural</t>
  </si>
  <si>
    <t>Pobreza</t>
  </si>
  <si>
    <t>Extrema Pobreza</t>
  </si>
  <si>
    <t>Gráfico 8. Percentual de famílias inscritas com crianças menores de 6 anos, pobres e extremamente pobres, Espírito Santo e microrregiões, 2021</t>
  </si>
  <si>
    <t>Gráfico 9. Percentual de crianças menores de 6 anos pobres e extremamente pobres, Espírito Santo e microrregiões, 2021</t>
  </si>
  <si>
    <t>Gráfico 1. Percentual de famílias inscritas no CadÚnico por microrregiões do Espírito Santo, 2021</t>
  </si>
  <si>
    <t>Gráfico 2. Percentual de responsáveis pela família por sexo - Espírito Santo e Microrregiões, 2021</t>
  </si>
  <si>
    <t>Gráfico 4. Percentual de pobres no CadÚnico e estimativa de pobres na população por microrregião, 2021</t>
  </si>
  <si>
    <t>Gráfico 11. Percentual de pobres no CadÚnico por raça/cor, Espírito Santo e microrregiões, 2021</t>
  </si>
  <si>
    <t>Gráfico 12. Percentual extremamente pobres no CadÚnico por cor ou raça, Espírito Santo e microrregiões, 2021</t>
  </si>
  <si>
    <t xml:space="preserve">Gráfico 13. Percentual de pobreza por sexo, Espírito Santo e microrregião, 2021 </t>
  </si>
  <si>
    <t xml:space="preserve">Gráfico 14. Percentual de extrema pobreza por sexo, Espírito Santo e microrregião, 2021 </t>
  </si>
  <si>
    <t>Taxa de pobreza e extrema pobreza por sexo, microrregiões do ES (%)</t>
  </si>
  <si>
    <t>Gráfico 15. Percentual de pobres no CadÚnico entre os diferentes segmentos étnico raciais por sexo, Espírito Santo, 2021</t>
  </si>
  <si>
    <t>Gráfico 16. Percentual de extremamente pobres no CadÚnico entre os diferentes segmentos étnico raciais por sexo, Espírito Santo, 2021</t>
  </si>
  <si>
    <t>Grafico 17. Percentual de pobres no CadÚnico por faixa etária, Espírito Santo e microrregiões, 2021</t>
  </si>
  <si>
    <t>Gráfico 18. Percentual de extremamente pobres no CadÚnico, por faixa etária, Espírito Santo e microrregiões, 2021</t>
  </si>
  <si>
    <t xml:space="preserve">MAPA 9 - Volume anual de recursos necessários para erradicar a pobreza no Espírito Santo, por município, 2021 </t>
  </si>
  <si>
    <t xml:space="preserve">MAPA 10 - Volume anual de recursos necessários para erradicar a extrema pobreza no Espírito Santo, por município, 2021 </t>
  </si>
  <si>
    <t>Tabela. Percentual de responsáveis pela família por sexo - Espírito Santo e Microrregião, 2021</t>
  </si>
  <si>
    <t>Tabela. Percentual de pobres no CadÚnico e estimativa de pobres na população por microrregião, 2021</t>
  </si>
  <si>
    <t>Índice</t>
  </si>
  <si>
    <t>Famílias inscritas (%)</t>
  </si>
  <si>
    <t xml:space="preserve"> Microrregiões</t>
  </si>
  <si>
    <t>Tabela. Percentual de extremamente pobres no CadÚnico e estimativa de extremamente pobres na população  por microrregião, 2021</t>
  </si>
  <si>
    <t>Cod_Munic.</t>
  </si>
  <si>
    <t>Tabela: Percentual de extremamente pobres cadastrados, por situação do domicílio, 2021</t>
  </si>
  <si>
    <t xml:space="preserve"> Famílias inscritas (%)</t>
  </si>
  <si>
    <t>Famílias com crianças menores de 6 anos (%)</t>
  </si>
  <si>
    <t>Famílias pobres com crianças menores de 6 anos(%)</t>
  </si>
  <si>
    <t>Crianças menores de 6 anos  ext.  Pobres (%)</t>
  </si>
  <si>
    <t>Tabela. Número e percentual de famílias, famílias com membros na primeira infância e crianças na Primeira infância, por microrregiões 2021</t>
  </si>
  <si>
    <t>Crianças menores de 6 anos pobres (%)</t>
  </si>
  <si>
    <t>Famílias ext. pobres com crianças menores de 6 anos (%)</t>
  </si>
  <si>
    <t>Volume anual (R$)</t>
  </si>
  <si>
    <t>Tabela. Número, percentual e estimativa de pobres e extremamente pobres nos municípios, Espírito Santo, 2021</t>
  </si>
  <si>
    <t>Tabela: Percentual de pobres cadastrados, por situação do domicílio, 2021</t>
  </si>
  <si>
    <t>Percentual de pobres e extremamente pobres no CadÚnico por faixa etária, Espírito Santo e microrregiões, 2021</t>
  </si>
  <si>
    <t>Índice de Desenvolvimento da Família e componentes: Microrregiões do Espírito Santo, 2021</t>
  </si>
  <si>
    <t>Instituto Jones dos Santos Neves</t>
  </si>
  <si>
    <t>Diretora de Estudos e Pesquisas</t>
  </si>
  <si>
    <t>Coordenadora de Estudos Sociais</t>
  </si>
  <si>
    <t>Sandra Mara Pereira</t>
  </si>
  <si>
    <t>Elaboração</t>
  </si>
  <si>
    <t xml:space="preserve">Marlon Neves Bertolani </t>
  </si>
  <si>
    <t>Diretor Presidente</t>
  </si>
  <si>
    <t>Daniel Ricardo do Castro Cerqueira</t>
  </si>
  <si>
    <t>Latussa Laranja Monteiro</t>
  </si>
  <si>
    <t>Diretor de Integração e Projetos Especiais</t>
  </si>
  <si>
    <t>Pablo Silva Lira</t>
  </si>
  <si>
    <t xml:space="preserve">Gabriel  Gomes Lamounier </t>
  </si>
  <si>
    <t>Observações:</t>
  </si>
  <si>
    <t xml:space="preserve">3. As linhas utilizadas no calculo dos indicadores de pobreza foram: US$5,50 per capita dia, para a pobreza e US$ 1,90 per capita dia, para extrema pobreza.  Os Valores foram convertidos pela paridade poder de compra (PPC) de 2011 que equivale a R$ 1.66 para US$ 1,00 e corrigidos pela Índice de Preços ao Consumidor Amplo (IPCA) médio até a data de referência do banco do Cadastro Único. Assim os valores mensais das linhas de pobreza (US$5,50) e extrema pobreza (US$ 1,90) obtidos foram respectivamente R$ 450,00 e R$ 155,00. </t>
  </si>
  <si>
    <t>Fonte: CadÚnico, janeiro de 2021. Elaboração: Coordenação de Estudos Sociais - CES/IJSN</t>
  </si>
  <si>
    <t>Fonte: Cadastro Único, janeiro de 2021. Elaboração: Coordenação de Estudos Sociais - CES/IJSN</t>
  </si>
  <si>
    <t>1. Para facilitar a visualização, os indicadores descritos no índice desse compêndio contam com uma interface direta (hiperlink) para as planilhas. Também é possivel fazer o movimento inverso clicando na palavra índice de cada planilha.</t>
  </si>
  <si>
    <t xml:space="preserve">2. Os indicadores que compõem esse compêndio foram construidos com base no Cadastro Único (base: janeiro de 2021) obtido por meio de uma parceria com a Secretaria de Trabalho, Assistência e Desenvolvimento Social (SETADES). As análises e mais detalhes sobre a construção dos indicadores podem ser obtidos na publicação "PERFIL DA POBREZA NO ESPÍRITO SANTO: Famílias inscritas no Cadastro Único 2021" disponivel no link (ainda será disponibilizado na Editoração)
</t>
  </si>
  <si>
    <t xml:space="preserve">4. Os indicadores foram construidos com base no população inscrita no Cadastro Único, portanto abrangem principalmente a parcela mais vulnerável da população capixaba. Esse fato deve ser observado em eventuais comparações com indicadores construidos a partir de outras fontes de dados como a Pesquisa Nacional por Amostra de Domicílios – PNAD. Em relação aos indicadores de pobreza, outra diferença refere-se ao fato de que os inidcadores com base no Cadastro Único não captam o efeito das políticas de transferênica de renda. </t>
  </si>
  <si>
    <t>Fonte: CadÚnico, 2020. Elaboração: Coordenação de Estudos Sociais - CES/IJSN</t>
  </si>
  <si>
    <t>Mapa 6. Hiato de pobreza da população do Espírito Santo inscrita no CadÚnico, por Município, 2021</t>
  </si>
  <si>
    <t>Mapa 5. Hiato de pobreza da população do Espírito Santo inscrita no CadÚnico, por microrregião, 2021</t>
  </si>
  <si>
    <t>Tabela. Percentual de pobres no CadÚnico entre os diferentes segmentos étnico raciais por sexo, Espírito Santo, 2021</t>
  </si>
  <si>
    <t>Tabela. Percentual de extremamente pobres por sexo e cor ou raça, 2021</t>
  </si>
  <si>
    <t xml:space="preserve">Tabela. Pobreza e extrema pobreza por cor ou raça, Espírito Santo e microrregião, 2021 </t>
  </si>
  <si>
    <t>Gráfico 7. Percentual de extremamente pobres cadastrados, por localização do domicílio, 2021</t>
  </si>
  <si>
    <t>Gráfico 6. Percentual de pobres cadastrados, por localização do domicílio, 2021</t>
  </si>
  <si>
    <t>Gráfico 5.  Percentual de extremamente pobres no CadÚnico e estimativa de extremamente pobres na população dos municípios por microrregião, 2021</t>
  </si>
  <si>
    <t>Gráfico 10. Percentual de pessoas por raça/cor - Espírito Santo, 2021.</t>
  </si>
  <si>
    <t>Tabela. Número e percentual de pessoas por cor ou raça - Espírito Santo, 2021</t>
  </si>
  <si>
    <t>Tabela. Renda média familiar per capita inscritos no CadÚnico, microrregiões 2021</t>
  </si>
  <si>
    <t>Negros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</si>
</sst>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0.000"/>
    <numFmt numFmtId="167" formatCode="0.0%"/>
    <numFmt numFmtId="168" formatCode="&quot;R$&quot;\ #,##0.00"/>
    <numFmt numFmtId="169" formatCode="#,##0.00000"/>
    <numFmt numFmtId="170" formatCode="0.000000"/>
    <numFmt numFmtId="171" formatCode="&quot;R$&quot;#,##0.00"/>
    <numFmt numFmtId="172" formatCode="#,##0.0"/>
    <numFmt numFmtId="173" formatCode="#,##0.00_ ;\-#,##0.00\ "/>
  </numFmts>
  <fonts count="2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000000"/>
      <name val="Lucida Console"/>
      <family val="3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14">
    <xf numFmtId="0" fontId="0" fillId="0" borderId="0" xfId="0"/>
    <xf numFmtId="0" fontId="1" fillId="0" borderId="0" xfId="0" applyFont="1"/>
    <xf numFmtId="3" fontId="0" fillId="0" borderId="0" xfId="0" applyNumberFormat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3" fontId="4" fillId="0" borderId="0" xfId="0" applyNumberFormat="1" applyFont="1"/>
    <xf numFmtId="0" fontId="5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horizontal="center"/>
    </xf>
    <xf numFmtId="167" fontId="0" fillId="0" borderId="0" xfId="2" applyNumberFormat="1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/>
    <xf numFmtId="168" fontId="0" fillId="0" borderId="0" xfId="0" applyNumberFormat="1"/>
    <xf numFmtId="169" fontId="0" fillId="0" borderId="0" xfId="0" applyNumberFormat="1"/>
    <xf numFmtId="171" fontId="0" fillId="0" borderId="0" xfId="0" applyNumberFormat="1"/>
    <xf numFmtId="0" fontId="14" fillId="0" borderId="0" xfId="0" applyFont="1"/>
    <xf numFmtId="0" fontId="0" fillId="0" borderId="0" xfId="0" applyAlignment="1"/>
    <xf numFmtId="43" fontId="0" fillId="0" borderId="0" xfId="1" applyFont="1"/>
    <xf numFmtId="1" fontId="0" fillId="0" borderId="0" xfId="0" applyNumberFormat="1"/>
    <xf numFmtId="164" fontId="0" fillId="0" borderId="1" xfId="0" applyNumberFormat="1" applyBorder="1"/>
    <xf numFmtId="43" fontId="0" fillId="0" borderId="0" xfId="0" applyNumberFormat="1"/>
    <xf numFmtId="0" fontId="0" fillId="0" borderId="0" xfId="0" applyBorder="1"/>
    <xf numFmtId="0" fontId="10" fillId="0" borderId="0" xfId="0" applyFont="1"/>
    <xf numFmtId="165" fontId="10" fillId="0" borderId="0" xfId="0" applyNumberFormat="1" applyFont="1"/>
    <xf numFmtId="3" fontId="10" fillId="0" borderId="0" xfId="0" applyNumberFormat="1" applyFont="1"/>
    <xf numFmtId="0" fontId="16" fillId="0" borderId="0" xfId="0" applyFont="1" applyAlignment="1">
      <alignment horizontal="center"/>
    </xf>
    <xf numFmtId="1" fontId="10" fillId="0" borderId="0" xfId="0" applyNumberFormat="1" applyFont="1"/>
    <xf numFmtId="165" fontId="10" fillId="0" borderId="0" xfId="3" applyNumberFormat="1" applyFont="1" applyBorder="1"/>
    <xf numFmtId="0" fontId="17" fillId="0" borderId="0" xfId="0" applyFont="1"/>
    <xf numFmtId="164" fontId="10" fillId="0" borderId="0" xfId="0" applyNumberFormat="1" applyFont="1"/>
    <xf numFmtId="2" fontId="10" fillId="0" borderId="0" xfId="2" applyNumberFormat="1" applyFont="1"/>
    <xf numFmtId="0" fontId="20" fillId="0" borderId="0" xfId="0" applyFont="1" applyAlignment="1">
      <alignment vertical="center"/>
    </xf>
    <xf numFmtId="173" fontId="0" fillId="0" borderId="0" xfId="1" applyNumberFormat="1" applyFont="1"/>
    <xf numFmtId="171" fontId="20" fillId="0" borderId="0" xfId="0" applyNumberFormat="1" applyFont="1" applyAlignment="1">
      <alignment vertical="center"/>
    </xf>
    <xf numFmtId="171" fontId="0" fillId="0" borderId="0" xfId="1" applyNumberFormat="1" applyFont="1"/>
    <xf numFmtId="171" fontId="20" fillId="0" borderId="0" xfId="1" applyNumberFormat="1" applyFont="1" applyAlignment="1">
      <alignment vertical="center"/>
    </xf>
    <xf numFmtId="173" fontId="0" fillId="0" borderId="0" xfId="1" applyNumberFormat="1" applyFont="1" applyFill="1"/>
    <xf numFmtId="171" fontId="0" fillId="0" borderId="0" xfId="1" applyNumberFormat="1" applyFont="1" applyFill="1"/>
    <xf numFmtId="171" fontId="20" fillId="0" borderId="0" xfId="1" applyNumberFormat="1" applyFont="1" applyFill="1" applyAlignment="1">
      <alignment vertical="center"/>
    </xf>
    <xf numFmtId="3" fontId="0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4" fontId="0" fillId="0" borderId="1" xfId="4" applyFont="1" applyBorder="1"/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6" fillId="2" borderId="0" xfId="0" applyNumberFormat="1" applyFont="1" applyFill="1" applyBorder="1" applyAlignment="1" applyProtection="1">
      <alignment horizontal="center"/>
    </xf>
    <xf numFmtId="2" fontId="0" fillId="2" borderId="0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2" borderId="0" xfId="0" applyFont="1" applyFill="1"/>
    <xf numFmtId="0" fontId="15" fillId="0" borderId="0" xfId="0" applyFont="1" applyBorder="1"/>
    <xf numFmtId="164" fontId="10" fillId="0" borderId="0" xfId="0" applyNumberFormat="1" applyFont="1" applyBorder="1"/>
    <xf numFmtId="165" fontId="13" fillId="0" borderId="0" xfId="3" applyNumberFormat="1" applyFont="1" applyBorder="1"/>
    <xf numFmtId="0" fontId="10" fillId="0" borderId="0" xfId="0" applyFont="1" applyBorder="1"/>
    <xf numFmtId="0" fontId="0" fillId="0" borderId="0" xfId="0" applyFont="1"/>
    <xf numFmtId="164" fontId="0" fillId="2" borderId="1" xfId="0" applyNumberFormat="1" applyFont="1" applyFill="1" applyBorder="1" applyAlignment="1">
      <alignment horizontal="center"/>
    </xf>
    <xf numFmtId="0" fontId="14" fillId="0" borderId="0" xfId="0" applyFont="1" applyFill="1"/>
    <xf numFmtId="0" fontId="0" fillId="0" borderId="0" xfId="0" applyFill="1"/>
    <xf numFmtId="172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166" fontId="0" fillId="0" borderId="1" xfId="0" applyNumberForma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70" fontId="0" fillId="0" borderId="0" xfId="0" applyNumberFormat="1" applyFill="1"/>
    <xf numFmtId="0" fontId="14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/>
    <xf numFmtId="0" fontId="21" fillId="0" borderId="0" xfId="0" applyFont="1" applyFill="1" applyBorder="1" applyAlignment="1"/>
    <xf numFmtId="0" fontId="0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0" xfId="1" applyNumberFormat="1" applyFont="1" applyFill="1" applyBorder="1"/>
    <xf numFmtId="165" fontId="9" fillId="0" borderId="0" xfId="1" applyNumberFormat="1" applyFont="1" applyFill="1" applyBorder="1"/>
    <xf numFmtId="0" fontId="14" fillId="0" borderId="0" xfId="0" applyFont="1" applyFill="1" applyBorder="1" applyAlignment="1">
      <alignment vertical="center" wrapText="1"/>
    </xf>
    <xf numFmtId="164" fontId="0" fillId="0" borderId="0" xfId="0" applyNumberFormat="1" applyFill="1" applyBorder="1"/>
    <xf numFmtId="3" fontId="0" fillId="0" borderId="0" xfId="0" applyNumberFormat="1" applyFill="1" applyBorder="1"/>
    <xf numFmtId="172" fontId="0" fillId="0" borderId="0" xfId="0" applyNumberFormat="1" applyFill="1" applyBorder="1"/>
    <xf numFmtId="0" fontId="1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wrapText="1"/>
    </xf>
    <xf numFmtId="0" fontId="14" fillId="0" borderId="1" xfId="0" applyFont="1" applyFill="1" applyBorder="1"/>
    <xf numFmtId="0" fontId="21" fillId="0" borderId="1" xfId="0" applyFont="1" applyFill="1" applyBorder="1"/>
    <xf numFmtId="0" fontId="14" fillId="0" borderId="0" xfId="0" applyFont="1" applyFill="1" applyAlignment="1"/>
    <xf numFmtId="0" fontId="14" fillId="0" borderId="0" xfId="0" applyFont="1" applyFill="1" applyBorder="1" applyAlignment="1">
      <alignment horizontal="center" wrapText="1"/>
    </xf>
    <xf numFmtId="165" fontId="0" fillId="0" borderId="0" xfId="3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wrapText="1"/>
    </xf>
    <xf numFmtId="0" fontId="14" fillId="4" borderId="2" xfId="0" applyFont="1" applyFill="1" applyBorder="1" applyAlignment="1">
      <alignment horizontal="center" wrapText="1"/>
    </xf>
    <xf numFmtId="165" fontId="14" fillId="0" borderId="1" xfId="3" applyNumberFormat="1" applyFont="1" applyFill="1" applyBorder="1"/>
    <xf numFmtId="0" fontId="21" fillId="0" borderId="1" xfId="0" applyFont="1" applyFill="1" applyBorder="1" applyAlignment="1">
      <alignment horizontal="left"/>
    </xf>
    <xf numFmtId="165" fontId="14" fillId="0" borderId="1" xfId="3" applyNumberFormat="1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4" fillId="4" borderId="1" xfId="0" applyFont="1" applyFill="1" applyBorder="1"/>
    <xf numFmtId="0" fontId="14" fillId="0" borderId="1" xfId="0" applyFont="1" applyFill="1" applyBorder="1" applyAlignment="1">
      <alignment horizontal="left"/>
    </xf>
    <xf numFmtId="0" fontId="22" fillId="0" borderId="1" xfId="0" applyNumberFormat="1" applyFont="1" applyFill="1" applyBorder="1" applyAlignment="1"/>
    <xf numFmtId="164" fontId="0" fillId="0" borderId="0" xfId="0" applyNumberFormat="1" applyFill="1" applyBorder="1" applyAlignment="1">
      <alignment horizontal="center"/>
    </xf>
    <xf numFmtId="172" fontId="0" fillId="0" borderId="0" xfId="0" applyNumberFormat="1" applyFill="1" applyBorder="1" applyAlignment="1">
      <alignment horizontal="center"/>
    </xf>
    <xf numFmtId="0" fontId="14" fillId="4" borderId="7" xfId="0" applyFont="1" applyFill="1" applyBorder="1"/>
    <xf numFmtId="0" fontId="14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horizontal="center"/>
    </xf>
    <xf numFmtId="0" fontId="5" fillId="4" borderId="1" xfId="0" applyNumberFormat="1" applyFont="1" applyFill="1" applyBorder="1" applyAlignment="1" applyProtection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166" fontId="5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166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66" fontId="10" fillId="0" borderId="1" xfId="0" quotePrefix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0" fillId="0" borderId="0" xfId="0" applyBorder="1" applyAlignment="1"/>
    <xf numFmtId="0" fontId="24" fillId="0" borderId="0" xfId="0" applyFont="1"/>
    <xf numFmtId="0" fontId="8" fillId="0" borderId="0" xfId="0" applyFont="1"/>
    <xf numFmtId="164" fontId="8" fillId="0" borderId="0" xfId="0" applyNumberFormat="1" applyFont="1"/>
    <xf numFmtId="2" fontId="8" fillId="0" borderId="0" xfId="0" applyNumberFormat="1" applyFo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165" fontId="0" fillId="2" borderId="1" xfId="3" applyNumberFormat="1" applyFont="1" applyFill="1" applyBorder="1" applyAlignment="1">
      <alignment horizontal="center"/>
    </xf>
    <xf numFmtId="9" fontId="0" fillId="2" borderId="1" xfId="2" applyFont="1" applyFill="1" applyBorder="1" applyAlignment="1">
      <alignment horizontal="center"/>
    </xf>
    <xf numFmtId="172" fontId="0" fillId="0" borderId="0" xfId="0" applyNumberFormat="1"/>
    <xf numFmtId="3" fontId="0" fillId="0" borderId="0" xfId="0" applyNumberFormat="1" applyFont="1"/>
    <xf numFmtId="164" fontId="0" fillId="0" borderId="0" xfId="0" applyNumberFormat="1" applyFont="1"/>
    <xf numFmtId="0" fontId="14" fillId="4" borderId="1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/>
    <xf numFmtId="0" fontId="0" fillId="5" borderId="0" xfId="0" applyFill="1"/>
    <xf numFmtId="167" fontId="0" fillId="5" borderId="0" xfId="2" applyNumberFormat="1" applyFont="1" applyFill="1"/>
    <xf numFmtId="172" fontId="0" fillId="0" borderId="1" xfId="0" applyNumberFormat="1" applyFont="1" applyBorder="1" applyAlignment="1">
      <alignment horizontal="center"/>
    </xf>
    <xf numFmtId="165" fontId="0" fillId="0" borderId="0" xfId="0" applyNumberFormat="1" applyFont="1"/>
    <xf numFmtId="0" fontId="21" fillId="4" borderId="1" xfId="0" applyFont="1" applyFill="1" applyBorder="1" applyAlignment="1">
      <alignment horizontal="center" vertical="center" wrapText="1"/>
    </xf>
    <xf numFmtId="165" fontId="14" fillId="0" borderId="1" xfId="1" applyNumberFormat="1" applyFont="1" applyFill="1" applyBorder="1"/>
    <xf numFmtId="165" fontId="0" fillId="0" borderId="1" xfId="1" applyNumberFormat="1" applyFont="1" applyFill="1" applyBorder="1" applyAlignment="1">
      <alignment horizontal="center"/>
    </xf>
    <xf numFmtId="0" fontId="0" fillId="5" borderId="0" xfId="0" applyFont="1" applyFill="1"/>
    <xf numFmtId="0" fontId="26" fillId="2" borderId="0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0" fillId="0" borderId="9" xfId="0" applyFont="1" applyFill="1" applyBorder="1"/>
    <xf numFmtId="0" fontId="25" fillId="0" borderId="9" xfId="0" applyFont="1" applyFill="1" applyBorder="1"/>
    <xf numFmtId="0" fontId="1" fillId="0" borderId="9" xfId="0" applyFont="1" applyFill="1" applyBorder="1"/>
    <xf numFmtId="165" fontId="3" fillId="0" borderId="9" xfId="3" applyNumberFormat="1" applyFont="1" applyFill="1" applyBorder="1"/>
    <xf numFmtId="0" fontId="14" fillId="4" borderId="1" xfId="0" quotePrefix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165" fontId="0" fillId="0" borderId="0" xfId="3" applyNumberFormat="1" applyFont="1" applyFill="1" applyBorder="1" applyAlignment="1">
      <alignment horizontal="left"/>
    </xf>
    <xf numFmtId="165" fontId="0" fillId="0" borderId="0" xfId="1" applyNumberFormat="1" applyFont="1" applyFill="1" applyBorder="1"/>
    <xf numFmtId="0" fontId="2" fillId="0" borderId="1" xfId="0" applyFont="1" applyFill="1" applyBorder="1" applyAlignment="1">
      <alignment horizontal="left"/>
    </xf>
    <xf numFmtId="0" fontId="25" fillId="0" borderId="0" xfId="0" applyFont="1" applyFill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justify"/>
    </xf>
    <xf numFmtId="0" fontId="0" fillId="0" borderId="0" xfId="0" applyAlignment="1">
      <alignment horizontal="left" vertical="justify" wrapText="1"/>
    </xf>
    <xf numFmtId="0" fontId="28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left" vertical="justify"/>
    </xf>
    <xf numFmtId="165" fontId="12" fillId="3" borderId="1" xfId="1" applyNumberFormat="1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65" fontId="14" fillId="3" borderId="1" xfId="3" applyNumberFormat="1" applyFont="1" applyFill="1" applyBorder="1" applyAlignment="1">
      <alignment horizontal="center"/>
    </xf>
    <xf numFmtId="165" fontId="14" fillId="3" borderId="5" xfId="3" applyNumberFormat="1" applyFont="1" applyFill="1" applyBorder="1" applyAlignment="1">
      <alignment horizontal="center"/>
    </xf>
    <xf numFmtId="165" fontId="14" fillId="3" borderId="5" xfId="3" applyNumberFormat="1" applyFont="1" applyFill="1" applyBorder="1" applyAlignment="1">
      <alignment horizontal="center" vertical="center"/>
    </xf>
    <xf numFmtId="165" fontId="14" fillId="3" borderId="6" xfId="3" applyNumberFormat="1" applyFont="1" applyFill="1" applyBorder="1" applyAlignment="1">
      <alignment horizontal="center" vertical="center"/>
    </xf>
    <xf numFmtId="165" fontId="14" fillId="3" borderId="7" xfId="3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top" wrapText="1"/>
    </xf>
    <xf numFmtId="0" fontId="14" fillId="3" borderId="6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3" fontId="14" fillId="3" borderId="1" xfId="0" applyNumberFormat="1" applyFont="1" applyFill="1" applyBorder="1" applyAlignment="1">
      <alignment horizontal="center" wrapText="1"/>
    </xf>
    <xf numFmtId="3" fontId="14" fillId="3" borderId="1" xfId="0" applyNumberFormat="1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2" fillId="0" borderId="5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0" fontId="22" fillId="0" borderId="7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</cellXfs>
  <cellStyles count="5">
    <cellStyle name="Moeda" xfId="4" builtinId="4"/>
    <cellStyle name="Normal" xfId="0" builtinId="0"/>
    <cellStyle name="Porcentagem" xfId="2" builtinId="5"/>
    <cellStyle name="Vírgula" xfId="1" builtinId="3"/>
    <cellStyle name="Vírgula 2" xfId="3" xr:uid="{B317BFAE-7502-462F-8AAC-005C909B60C4}"/>
  </cellStyles>
  <dxfs count="0"/>
  <tableStyles count="0" defaultTableStyle="TableStyleMedium2" defaultPivotStyle="PivotStyleLight16"/>
  <colors>
    <mruColors>
      <color rgb="FF3399FF"/>
      <color rgb="FFED8137"/>
      <color rgb="FFE59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252-42DC-9DA1-E666945367F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52-42DC-9DA1-E666945367F3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252-42DC-9DA1-E666945367F3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52-42DC-9DA1-E666945367F3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52-42DC-9DA1-E666945367F3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52-42DC-9DA1-E666945367F3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52-42DC-9DA1-E666945367F3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52-42DC-9DA1-E666945367F3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52-42DC-9DA1-E666945367F3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52-42DC-9DA1-E666945367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1'!$A$3:$A$12</c:f>
              <c:strCache>
                <c:ptCount val="10"/>
                <c:pt idx="0">
                  <c:v>Central Serrana</c:v>
                </c:pt>
                <c:pt idx="1">
                  <c:v>Sudoeste Serrana</c:v>
                </c:pt>
                <c:pt idx="2">
                  <c:v>Noroeste</c:v>
                </c:pt>
                <c:pt idx="3">
                  <c:v>Caparaó</c:v>
                </c:pt>
                <c:pt idx="4">
                  <c:v>Litoral Sul</c:v>
                </c:pt>
                <c:pt idx="5">
                  <c:v>Centro-Oeste</c:v>
                </c:pt>
                <c:pt idx="6">
                  <c:v>Central Sul</c:v>
                </c:pt>
                <c:pt idx="7">
                  <c:v>Rio Doce</c:v>
                </c:pt>
                <c:pt idx="8">
                  <c:v>Nordeste</c:v>
                </c:pt>
                <c:pt idx="9">
                  <c:v>Metropolitana</c:v>
                </c:pt>
              </c:strCache>
            </c:strRef>
          </c:cat>
          <c:val>
            <c:numRef>
              <c:f>'Plan 1'!$B$3:$B$12</c:f>
              <c:numCache>
                <c:formatCode>0.0</c:formatCode>
                <c:ptCount val="10"/>
                <c:pt idx="0">
                  <c:v>2.3816904090299214</c:v>
                </c:pt>
                <c:pt idx="1">
                  <c:v>3.3377319806754726</c:v>
                </c:pt>
                <c:pt idx="2">
                  <c:v>6.0189879863789537</c:v>
                </c:pt>
                <c:pt idx="3">
                  <c:v>6.1471834634476838</c:v>
                </c:pt>
                <c:pt idx="4">
                  <c:v>6.170209939466937</c:v>
                </c:pt>
                <c:pt idx="5">
                  <c:v>7.2272137521199857</c:v>
                </c:pt>
                <c:pt idx="6">
                  <c:v>8.3528541759842714</c:v>
                </c:pt>
                <c:pt idx="7">
                  <c:v>9.3425498279656551</c:v>
                </c:pt>
                <c:pt idx="8">
                  <c:v>11.053372714511552</c:v>
                </c:pt>
                <c:pt idx="9">
                  <c:v>39.968205750419564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2-42DC-9DA1-E66694536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29143807"/>
        <c:axId val="329138815"/>
      </c:barChart>
      <c:catAx>
        <c:axId val="329143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9138815"/>
        <c:crosses val="autoZero"/>
        <c:auto val="1"/>
        <c:lblAlgn val="ctr"/>
        <c:lblOffset val="100"/>
        <c:noMultiLvlLbl val="0"/>
      </c:catAx>
      <c:valAx>
        <c:axId val="329138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9143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9'!$B$4</c:f>
              <c:strCache>
                <c:ptCount val="1"/>
                <c:pt idx="0">
                  <c:v>Branca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9'!$B$5:$B$15</c:f>
              <c:numCache>
                <c:formatCode>#,##0.0</c:formatCode>
                <c:ptCount val="11"/>
                <c:pt idx="0">
                  <c:v>72.892603850050705</c:v>
                </c:pt>
                <c:pt idx="1">
                  <c:v>65.798085080596294</c:v>
                </c:pt>
                <c:pt idx="2">
                  <c:v>65.492507436959599</c:v>
                </c:pt>
                <c:pt idx="3">
                  <c:v>63.0138918270926</c:v>
                </c:pt>
                <c:pt idx="4">
                  <c:v>73.340629627245207</c:v>
                </c:pt>
                <c:pt idx="5">
                  <c:v>71.480431475591203</c:v>
                </c:pt>
                <c:pt idx="6">
                  <c:v>66.865738661877003</c:v>
                </c:pt>
                <c:pt idx="7">
                  <c:v>65.223124802194306</c:v>
                </c:pt>
                <c:pt idx="8">
                  <c:v>60.985701806813502</c:v>
                </c:pt>
                <c:pt idx="9">
                  <c:v>72.972265829408698</c:v>
                </c:pt>
                <c:pt idx="10">
                  <c:v>68.853799581561503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C-4B90-A334-D243B42D73EE}"/>
            </c:ext>
          </c:extLst>
        </c:ser>
        <c:ser>
          <c:idx val="1"/>
          <c:order val="1"/>
          <c:tx>
            <c:strRef>
              <c:f>'Plan 9'!$C$4</c:f>
              <c:strCache>
                <c:ptCount val="1"/>
                <c:pt idx="0">
                  <c:v>Amarela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9'!$C$5:$C$15</c:f>
              <c:numCache>
                <c:formatCode>#,##0.0</c:formatCode>
                <c:ptCount val="11"/>
                <c:pt idx="0">
                  <c:v>79.148936170212806</c:v>
                </c:pt>
                <c:pt idx="1">
                  <c:v>77.922077922077904</c:v>
                </c:pt>
                <c:pt idx="2">
                  <c:v>76.739130434782595</c:v>
                </c:pt>
                <c:pt idx="3">
                  <c:v>69.465648854961799</c:v>
                </c:pt>
                <c:pt idx="4">
                  <c:v>77.188328912466801</c:v>
                </c:pt>
                <c:pt idx="5">
                  <c:v>82.418673950831902</c:v>
                </c:pt>
                <c:pt idx="6">
                  <c:v>76.837060702875405</c:v>
                </c:pt>
                <c:pt idx="7">
                  <c:v>66.6666666666667</c:v>
                </c:pt>
                <c:pt idx="8">
                  <c:v>72.146118721461207</c:v>
                </c:pt>
                <c:pt idx="9">
                  <c:v>78.6666666666667</c:v>
                </c:pt>
                <c:pt idx="10">
                  <c:v>79.451445515196397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C-4B90-A334-D243B42D73EE}"/>
            </c:ext>
          </c:extLst>
        </c:ser>
        <c:ser>
          <c:idx val="2"/>
          <c:order val="2"/>
          <c:tx>
            <c:strRef>
              <c:f>'Plan 9'!$D$4</c:f>
              <c:strCache>
                <c:ptCount val="1"/>
                <c:pt idx="0">
                  <c:v>Indígena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9'!$D$5:$D$15</c:f>
              <c:numCache>
                <c:formatCode>#,##0.0</c:formatCode>
                <c:ptCount val="11"/>
                <c:pt idx="0">
                  <c:v>77.5</c:v>
                </c:pt>
                <c:pt idx="1">
                  <c:v>71.428571428571402</c:v>
                </c:pt>
                <c:pt idx="2">
                  <c:v>58.823529411764703</c:v>
                </c:pt>
                <c:pt idx="3">
                  <c:v>70.175438596491205</c:v>
                </c:pt>
                <c:pt idx="4">
                  <c:v>76.470588235294102</c:v>
                </c:pt>
                <c:pt idx="5">
                  <c:v>74.703557312252997</c:v>
                </c:pt>
                <c:pt idx="6">
                  <c:v>66.911764705882305</c:v>
                </c:pt>
                <c:pt idx="7">
                  <c:v>60</c:v>
                </c:pt>
                <c:pt idx="8">
                  <c:v>70.039946737683096</c:v>
                </c:pt>
                <c:pt idx="9">
                  <c:v>72.727272727272705</c:v>
                </c:pt>
                <c:pt idx="10">
                  <c:v>70.823598130841106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C-4B90-A334-D243B42D73EE}"/>
            </c:ext>
          </c:extLst>
        </c:ser>
        <c:ser>
          <c:idx val="3"/>
          <c:order val="3"/>
          <c:tx>
            <c:strRef>
              <c:f>'Plan 9'!$E$4</c:f>
              <c:strCache>
                <c:ptCount val="1"/>
                <c:pt idx="0">
                  <c:v>Negra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9'!$E$5:$E$15</c:f>
              <c:numCache>
                <c:formatCode>#,##0.0</c:formatCode>
                <c:ptCount val="11"/>
                <c:pt idx="0">
                  <c:v>79.373300530881806</c:v>
                </c:pt>
                <c:pt idx="1">
                  <c:v>74.224972026591203</c:v>
                </c:pt>
                <c:pt idx="2">
                  <c:v>73.643487422626094</c:v>
                </c:pt>
                <c:pt idx="3">
                  <c:v>72.231712218649506</c:v>
                </c:pt>
                <c:pt idx="4">
                  <c:v>79.030465783868905</c:v>
                </c:pt>
                <c:pt idx="5">
                  <c:v>80.360393670258802</c:v>
                </c:pt>
                <c:pt idx="6">
                  <c:v>76.625282578575096</c:v>
                </c:pt>
                <c:pt idx="7">
                  <c:v>74.751379142117301</c:v>
                </c:pt>
                <c:pt idx="8">
                  <c:v>74.299075802008403</c:v>
                </c:pt>
                <c:pt idx="9">
                  <c:v>80.308546464002902</c:v>
                </c:pt>
                <c:pt idx="10">
                  <c:v>77.709744318922702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FC-4B90-A334-D243B42D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08926976"/>
        <c:axId val="408927960"/>
      </c:barChart>
      <c:catAx>
        <c:axId val="40892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27960"/>
        <c:crosses val="autoZero"/>
        <c:auto val="1"/>
        <c:lblAlgn val="ctr"/>
        <c:lblOffset val="100"/>
        <c:noMultiLvlLbl val="0"/>
      </c:catAx>
      <c:valAx>
        <c:axId val="408927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892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9'!$F$4</c:f>
              <c:strCache>
                <c:ptCount val="1"/>
                <c:pt idx="0">
                  <c:v>Branca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9'!$F$5:$F$15</c:f>
              <c:numCache>
                <c:formatCode>#,##0.0</c:formatCode>
                <c:ptCount val="11"/>
                <c:pt idx="0">
                  <c:v>39.227456940222901</c:v>
                </c:pt>
                <c:pt idx="1">
                  <c:v>31.178039025572701</c:v>
                </c:pt>
                <c:pt idx="2">
                  <c:v>39.695293169117903</c:v>
                </c:pt>
                <c:pt idx="3">
                  <c:v>27.469854030040199</c:v>
                </c:pt>
                <c:pt idx="4">
                  <c:v>45.9054915341531</c:v>
                </c:pt>
                <c:pt idx="5">
                  <c:v>47.116581385700499</c:v>
                </c:pt>
                <c:pt idx="6">
                  <c:v>40.633138751683902</c:v>
                </c:pt>
                <c:pt idx="7">
                  <c:v>38.068361641523403</c:v>
                </c:pt>
                <c:pt idx="8">
                  <c:v>32.541032596202498</c:v>
                </c:pt>
                <c:pt idx="9">
                  <c:v>40.624454910169199</c:v>
                </c:pt>
                <c:pt idx="10">
                  <c:v>40.271923273941397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B-4563-88AA-3803DB97C479}"/>
            </c:ext>
          </c:extLst>
        </c:ser>
        <c:ser>
          <c:idx val="1"/>
          <c:order val="1"/>
          <c:tx>
            <c:strRef>
              <c:f>'Plan 9'!$G$4</c:f>
              <c:strCache>
                <c:ptCount val="1"/>
                <c:pt idx="0">
                  <c:v>Amarela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9'!$G$5:$G$15</c:f>
              <c:numCache>
                <c:formatCode>#,##0.0</c:formatCode>
                <c:ptCount val="11"/>
                <c:pt idx="0">
                  <c:v>46.3829787234043</c:v>
                </c:pt>
                <c:pt idx="1">
                  <c:v>44.1558441558442</c:v>
                </c:pt>
                <c:pt idx="2">
                  <c:v>46.739130434782602</c:v>
                </c:pt>
                <c:pt idx="3">
                  <c:v>35.496183206106899</c:v>
                </c:pt>
                <c:pt idx="4">
                  <c:v>54.376657824933702</c:v>
                </c:pt>
                <c:pt idx="5">
                  <c:v>57.387633474050197</c:v>
                </c:pt>
                <c:pt idx="6">
                  <c:v>52.076677316293903</c:v>
                </c:pt>
                <c:pt idx="7">
                  <c:v>45.238095238095198</c:v>
                </c:pt>
                <c:pt idx="8">
                  <c:v>42.922374429223701</c:v>
                </c:pt>
                <c:pt idx="9">
                  <c:v>41.3333333333333</c:v>
                </c:pt>
                <c:pt idx="10">
                  <c:v>53.194959229058597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B-4563-88AA-3803DB97C479}"/>
            </c:ext>
          </c:extLst>
        </c:ser>
        <c:ser>
          <c:idx val="2"/>
          <c:order val="2"/>
          <c:tx>
            <c:strRef>
              <c:f>'Plan 9'!$H$4</c:f>
              <c:strCache>
                <c:ptCount val="1"/>
                <c:pt idx="0">
                  <c:v>Indígena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9'!$H$5:$H$15</c:f>
              <c:numCache>
                <c:formatCode>#,##0.0</c:formatCode>
                <c:ptCount val="11"/>
                <c:pt idx="0">
                  <c:v>50</c:v>
                </c:pt>
                <c:pt idx="1">
                  <c:v>42.857142857142897</c:v>
                </c:pt>
                <c:pt idx="2">
                  <c:v>38.235294117647101</c:v>
                </c:pt>
                <c:pt idx="3">
                  <c:v>49.122807017543899</c:v>
                </c:pt>
                <c:pt idx="4">
                  <c:v>56.862745098039198</c:v>
                </c:pt>
                <c:pt idx="5">
                  <c:v>52.569169960474298</c:v>
                </c:pt>
                <c:pt idx="6">
                  <c:v>44.852941176470601</c:v>
                </c:pt>
                <c:pt idx="7">
                  <c:v>42.857142857142897</c:v>
                </c:pt>
                <c:pt idx="8">
                  <c:v>47.447847314691501</c:v>
                </c:pt>
                <c:pt idx="9">
                  <c:v>27.272727272727298</c:v>
                </c:pt>
                <c:pt idx="10">
                  <c:v>48.364485981308398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B-4563-88AA-3803DB97C479}"/>
            </c:ext>
          </c:extLst>
        </c:ser>
        <c:ser>
          <c:idx val="3"/>
          <c:order val="3"/>
          <c:tx>
            <c:strRef>
              <c:f>'Plan 9'!$I$4</c:f>
              <c:strCache>
                <c:ptCount val="1"/>
                <c:pt idx="0">
                  <c:v>Negra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lang="en-US"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9'!$A$5:$A$15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9'!$I$5:$I$15</c:f>
              <c:numCache>
                <c:formatCode>#,##0.0</c:formatCode>
                <c:ptCount val="11"/>
                <c:pt idx="0">
                  <c:v>47.885536708533003</c:v>
                </c:pt>
                <c:pt idx="1">
                  <c:v>40.3541104456</c:v>
                </c:pt>
                <c:pt idx="2">
                  <c:v>48.304359278282597</c:v>
                </c:pt>
                <c:pt idx="3">
                  <c:v>37.012660771704198</c:v>
                </c:pt>
                <c:pt idx="4">
                  <c:v>51.930734327252502</c:v>
                </c:pt>
                <c:pt idx="5">
                  <c:v>56.109052721311102</c:v>
                </c:pt>
                <c:pt idx="6">
                  <c:v>50.192335739808897</c:v>
                </c:pt>
                <c:pt idx="7">
                  <c:v>49.423950163245401</c:v>
                </c:pt>
                <c:pt idx="8">
                  <c:v>45.1068603927841</c:v>
                </c:pt>
                <c:pt idx="9">
                  <c:v>49.158095931555501</c:v>
                </c:pt>
                <c:pt idx="10">
                  <c:v>51.006158161917398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7B-4563-88AA-3803DB97C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933600"/>
        <c:axId val="536934584"/>
      </c:barChart>
      <c:catAx>
        <c:axId val="53693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934584"/>
        <c:crosses val="autoZero"/>
        <c:auto val="1"/>
        <c:lblAlgn val="ctr"/>
        <c:lblOffset val="100"/>
        <c:noMultiLvlLbl val="0"/>
      </c:catAx>
      <c:valAx>
        <c:axId val="536934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693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1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10'!$B$4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10'!$A$5:$A$15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10'!$B$5:$B$15</c:f>
              <c:numCache>
                <c:formatCode>0.0</c:formatCode>
                <c:ptCount val="11"/>
                <c:pt idx="0">
                  <c:v>75.725744843391894</c:v>
                </c:pt>
                <c:pt idx="1">
                  <c:v>69.910455622860198</c:v>
                </c:pt>
                <c:pt idx="2">
                  <c:v>69.765141582131406</c:v>
                </c:pt>
                <c:pt idx="3">
                  <c:v>68.518747679742603</c:v>
                </c:pt>
                <c:pt idx="4">
                  <c:v>76.177430636512</c:v>
                </c:pt>
                <c:pt idx="5">
                  <c:v>78.495280208389801</c:v>
                </c:pt>
                <c:pt idx="6">
                  <c:v>74.021722708119995</c:v>
                </c:pt>
                <c:pt idx="7">
                  <c:v>71.456259360408794</c:v>
                </c:pt>
                <c:pt idx="8">
                  <c:v>70.638705429295399</c:v>
                </c:pt>
                <c:pt idx="9">
                  <c:v>76.8845631931122</c:v>
                </c:pt>
                <c:pt idx="10">
                  <c:v>74.726552847250503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0-4068-A4F3-9F94A47FC2D4}"/>
            </c:ext>
          </c:extLst>
        </c:ser>
        <c:ser>
          <c:idx val="1"/>
          <c:order val="1"/>
          <c:tx>
            <c:strRef>
              <c:f>'Plan 10'!$C$4</c:f>
              <c:strCache>
                <c:ptCount val="1"/>
                <c:pt idx="0">
                  <c:v>Feminino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10'!$A$5:$A$15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10'!$C$5:$C$15</c:f>
              <c:numCache>
                <c:formatCode>0.0</c:formatCode>
                <c:ptCount val="11"/>
                <c:pt idx="0">
                  <c:v>76.438310210145403</c:v>
                </c:pt>
                <c:pt idx="1">
                  <c:v>69.796434594073702</c:v>
                </c:pt>
                <c:pt idx="2">
                  <c:v>71.322108236693396</c:v>
                </c:pt>
                <c:pt idx="3">
                  <c:v>69.885038320559801</c:v>
                </c:pt>
                <c:pt idx="4">
                  <c:v>77.043052013962793</c:v>
                </c:pt>
                <c:pt idx="5">
                  <c:v>78.959139351925103</c:v>
                </c:pt>
                <c:pt idx="6">
                  <c:v>75.744826173075595</c:v>
                </c:pt>
                <c:pt idx="7">
                  <c:v>72.900455432661005</c:v>
                </c:pt>
                <c:pt idx="8">
                  <c:v>72.477206716058603</c:v>
                </c:pt>
                <c:pt idx="9">
                  <c:v>76.264805414551603</c:v>
                </c:pt>
                <c:pt idx="10">
                  <c:v>75.8183048488699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0-4068-A4F3-9F94A47FC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7653535"/>
        <c:axId val="1887653119"/>
      </c:barChart>
      <c:catAx>
        <c:axId val="188765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7653119"/>
        <c:crosses val="autoZero"/>
        <c:auto val="1"/>
        <c:lblAlgn val="ctr"/>
        <c:lblOffset val="100"/>
        <c:noMultiLvlLbl val="0"/>
      </c:catAx>
      <c:valAx>
        <c:axId val="1887653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765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10'!$D$4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10'!$A$5:$A$15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10'!$D$5:$D$15</c:f>
              <c:numCache>
                <c:formatCode>0.0</c:formatCode>
                <c:ptCount val="11"/>
                <c:pt idx="0">
                  <c:v>42.256902761104399</c:v>
                </c:pt>
                <c:pt idx="1">
                  <c:v>34.8235449038715</c:v>
                </c:pt>
                <c:pt idx="2">
                  <c:v>43.213028776481998</c:v>
                </c:pt>
                <c:pt idx="3">
                  <c:v>32.753372107412403</c:v>
                </c:pt>
                <c:pt idx="4">
                  <c:v>48.000699463744503</c:v>
                </c:pt>
                <c:pt idx="5">
                  <c:v>52.789773538637299</c:v>
                </c:pt>
                <c:pt idx="6">
                  <c:v>46.1615941177458</c:v>
                </c:pt>
                <c:pt idx="7">
                  <c:v>44.624555839426797</c:v>
                </c:pt>
                <c:pt idx="8">
                  <c:v>40.656862940718703</c:v>
                </c:pt>
                <c:pt idx="9">
                  <c:v>44.607177951429499</c:v>
                </c:pt>
                <c:pt idx="10">
                  <c:v>46.277644313395399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3-4D8B-A09A-678785F685F8}"/>
            </c:ext>
          </c:extLst>
        </c:ser>
        <c:ser>
          <c:idx val="1"/>
          <c:order val="1"/>
          <c:tx>
            <c:strRef>
              <c:f>'Plan 10'!$E$4</c:f>
              <c:strCache>
                <c:ptCount val="1"/>
                <c:pt idx="0">
                  <c:v>Feminino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10'!$A$5:$A$15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10'!$E$5:$E$15</c:f>
              <c:numCache>
                <c:formatCode>0.0</c:formatCode>
                <c:ptCount val="11"/>
                <c:pt idx="0">
                  <c:v>44.619365969376801</c:v>
                </c:pt>
                <c:pt idx="1">
                  <c:v>36.304504938569004</c:v>
                </c:pt>
                <c:pt idx="2">
                  <c:v>46.613886410942598</c:v>
                </c:pt>
                <c:pt idx="3">
                  <c:v>34.9612629123625</c:v>
                </c:pt>
                <c:pt idx="4">
                  <c:v>50.6548164285891</c:v>
                </c:pt>
                <c:pt idx="5">
                  <c:v>55.725308863927303</c:v>
                </c:pt>
                <c:pt idx="6">
                  <c:v>50.559388019944002</c:v>
                </c:pt>
                <c:pt idx="7">
                  <c:v>48.028627195836002</c:v>
                </c:pt>
                <c:pt idx="8">
                  <c:v>44.389046798067803</c:v>
                </c:pt>
                <c:pt idx="9">
                  <c:v>44.9365482233503</c:v>
                </c:pt>
                <c:pt idx="10">
                  <c:v>49.626652789305403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3-4D8B-A09A-678785F68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3126943"/>
        <c:axId val="773120287"/>
      </c:barChart>
      <c:catAx>
        <c:axId val="773126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3120287"/>
        <c:crosses val="autoZero"/>
        <c:auto val="1"/>
        <c:lblAlgn val="ctr"/>
        <c:lblOffset val="100"/>
        <c:noMultiLvlLbl val="0"/>
      </c:catAx>
      <c:valAx>
        <c:axId val="7731202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73126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11'!$B$3:$I$3</c:f>
              <c:strCache>
                <c:ptCount val="8"/>
                <c:pt idx="0">
                  <c:v>Homem Branco</c:v>
                </c:pt>
                <c:pt idx="1">
                  <c:v>Mulher Branca</c:v>
                </c:pt>
                <c:pt idx="2">
                  <c:v>Homem Amarelo</c:v>
                </c:pt>
                <c:pt idx="3">
                  <c:v>Mulher Amarela</c:v>
                </c:pt>
                <c:pt idx="4">
                  <c:v>Homem Indígena</c:v>
                </c:pt>
                <c:pt idx="5">
                  <c:v>Mulher Indígena</c:v>
                </c:pt>
                <c:pt idx="6">
                  <c:v>Homem Negro </c:v>
                </c:pt>
                <c:pt idx="7">
                  <c:v>Mulher Negra</c:v>
                </c:pt>
              </c:strCache>
            </c:strRef>
          </c:cat>
          <c:val>
            <c:numRef>
              <c:f>'Plan 11'!$B$14:$I$14</c:f>
              <c:numCache>
                <c:formatCode>0.0</c:formatCode>
                <c:ptCount val="8"/>
                <c:pt idx="0">
                  <c:v>69.291880395345899</c:v>
                </c:pt>
                <c:pt idx="1">
                  <c:v>68.504006926099393</c:v>
                </c:pt>
                <c:pt idx="2">
                  <c:v>79.137486177663106</c:v>
                </c:pt>
                <c:pt idx="3">
                  <c:v>79.662698412698404</c:v>
                </c:pt>
                <c:pt idx="4">
                  <c:v>71.167192429022094</c:v>
                </c:pt>
                <c:pt idx="5">
                  <c:v>70.527460576400202</c:v>
                </c:pt>
                <c:pt idx="6">
                  <c:v>76.723076607401197</c:v>
                </c:pt>
                <c:pt idx="7">
                  <c:v>78.491570721594996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90-448F-A28C-2ABA5E018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51439"/>
        <c:axId val="794163503"/>
      </c:barChart>
      <c:catAx>
        <c:axId val="794151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4163503"/>
        <c:crosses val="autoZero"/>
        <c:auto val="1"/>
        <c:lblAlgn val="ctr"/>
        <c:lblOffset val="100"/>
        <c:noMultiLvlLbl val="0"/>
      </c:catAx>
      <c:valAx>
        <c:axId val="79416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41514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11'!$L$3:$S$3</c:f>
              <c:strCache>
                <c:ptCount val="8"/>
                <c:pt idx="0">
                  <c:v>Homem Branco</c:v>
                </c:pt>
                <c:pt idx="1">
                  <c:v>Mulher Branca</c:v>
                </c:pt>
                <c:pt idx="2">
                  <c:v>Homem Amarelo</c:v>
                </c:pt>
                <c:pt idx="3">
                  <c:v>Mulher Amarela</c:v>
                </c:pt>
                <c:pt idx="4">
                  <c:v>Homem Indígena</c:v>
                </c:pt>
                <c:pt idx="5">
                  <c:v>Mulher Indígena</c:v>
                </c:pt>
                <c:pt idx="6">
                  <c:v>Homem Negro </c:v>
                </c:pt>
                <c:pt idx="7">
                  <c:v>Mulher Negra</c:v>
                </c:pt>
              </c:strCache>
            </c:strRef>
          </c:cat>
          <c:val>
            <c:numRef>
              <c:f>'Plan 11'!$L$14:$S$14</c:f>
              <c:numCache>
                <c:formatCode>0.0</c:formatCode>
                <c:ptCount val="8"/>
                <c:pt idx="0">
                  <c:v>39.4713429806636</c:v>
                </c:pt>
                <c:pt idx="1">
                  <c:v>40.911159455679602</c:v>
                </c:pt>
                <c:pt idx="2">
                  <c:v>50.976778474013997</c:v>
                </c:pt>
                <c:pt idx="3">
                  <c:v>54.6875</c:v>
                </c:pt>
                <c:pt idx="4">
                  <c:v>47.697160883280802</c:v>
                </c:pt>
                <c:pt idx="5">
                  <c:v>48.939641109298499</c:v>
                </c:pt>
                <c:pt idx="6">
                  <c:v>48.757322690851602</c:v>
                </c:pt>
                <c:pt idx="7">
                  <c:v>52.788114666639601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9-4144-BDAB-91E641D66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63919"/>
        <c:axId val="794153935"/>
      </c:barChart>
      <c:catAx>
        <c:axId val="79416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4153935"/>
        <c:crosses val="autoZero"/>
        <c:auto val="1"/>
        <c:lblAlgn val="ctr"/>
        <c:lblOffset val="100"/>
        <c:noMultiLvlLbl val="0"/>
      </c:catAx>
      <c:valAx>
        <c:axId val="79415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941639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12'!$B$4</c:f>
              <c:strCache>
                <c:ptCount val="1"/>
                <c:pt idx="0">
                  <c:v>0 a 3 anos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12'!$B$5:$B$15</c:f>
              <c:numCache>
                <c:formatCode>0.0</c:formatCode>
                <c:ptCount val="11"/>
                <c:pt idx="0">
                  <c:v>95.149253731343293</c:v>
                </c:pt>
                <c:pt idx="1">
                  <c:v>90.283790283790296</c:v>
                </c:pt>
                <c:pt idx="2">
                  <c:v>93.322314049586794</c:v>
                </c:pt>
                <c:pt idx="3">
                  <c:v>91.715010877447398</c:v>
                </c:pt>
                <c:pt idx="4">
                  <c:v>94.657590759075902</c:v>
                </c:pt>
                <c:pt idx="5">
                  <c:v>95.656643536366005</c:v>
                </c:pt>
                <c:pt idx="6">
                  <c:v>95.016529937553599</c:v>
                </c:pt>
                <c:pt idx="7">
                  <c:v>92.026660083929897</c:v>
                </c:pt>
                <c:pt idx="8">
                  <c:v>89.894319682959093</c:v>
                </c:pt>
                <c:pt idx="9">
                  <c:v>93.5472496473907</c:v>
                </c:pt>
                <c:pt idx="10">
                  <c:v>94.130102920175304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AC-408E-89DC-A162C12E0D10}"/>
            </c:ext>
          </c:extLst>
        </c:ser>
        <c:ser>
          <c:idx val="1"/>
          <c:order val="1"/>
          <c:tx>
            <c:strRef>
              <c:f>'Plan 12'!$C$4</c:f>
              <c:strCache>
                <c:ptCount val="1"/>
                <c:pt idx="0">
                  <c:v>4 e 5 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12'!$C$5:$C$15</c:f>
              <c:numCache>
                <c:formatCode>0.0</c:formatCode>
                <c:ptCount val="11"/>
                <c:pt idx="0">
                  <c:v>94.470353097934705</c:v>
                </c:pt>
                <c:pt idx="1">
                  <c:v>87.566607460035499</c:v>
                </c:pt>
                <c:pt idx="2">
                  <c:v>91.262653169952003</c:v>
                </c:pt>
                <c:pt idx="3">
                  <c:v>89.2357059509918</c:v>
                </c:pt>
                <c:pt idx="4">
                  <c:v>93.073005093378598</c:v>
                </c:pt>
                <c:pt idx="5">
                  <c:v>94.915857893330994</c:v>
                </c:pt>
                <c:pt idx="6">
                  <c:v>93.061062648691504</c:v>
                </c:pt>
                <c:pt idx="7">
                  <c:v>90.122511485451795</c:v>
                </c:pt>
                <c:pt idx="8">
                  <c:v>88.937875751503</c:v>
                </c:pt>
                <c:pt idx="9">
                  <c:v>91.8996006845408</c:v>
                </c:pt>
                <c:pt idx="10">
                  <c:v>92.857422333515899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AC-408E-89DC-A162C12E0D10}"/>
            </c:ext>
          </c:extLst>
        </c:ser>
        <c:ser>
          <c:idx val="2"/>
          <c:order val="2"/>
          <c:tx>
            <c:strRef>
              <c:f>'Plan 12'!$D$4</c:f>
              <c:strCache>
                <c:ptCount val="1"/>
                <c:pt idx="0">
                  <c:v> 6 a 14 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12'!$D$5:$D$15</c:f>
              <c:numCache>
                <c:formatCode>0.0</c:formatCode>
                <c:ptCount val="11"/>
                <c:pt idx="0">
                  <c:v>92.040424904101499</c:v>
                </c:pt>
                <c:pt idx="1">
                  <c:v>86.670437405731505</c:v>
                </c:pt>
                <c:pt idx="2">
                  <c:v>88.614103819784503</c:v>
                </c:pt>
                <c:pt idx="3">
                  <c:v>86.383175715891795</c:v>
                </c:pt>
                <c:pt idx="4">
                  <c:v>91.515669958783704</c:v>
                </c:pt>
                <c:pt idx="5">
                  <c:v>92.831176994395307</c:v>
                </c:pt>
                <c:pt idx="6">
                  <c:v>91.305492191612601</c:v>
                </c:pt>
                <c:pt idx="7">
                  <c:v>89.589712186160398</c:v>
                </c:pt>
                <c:pt idx="8">
                  <c:v>87.294203493409995</c:v>
                </c:pt>
                <c:pt idx="9">
                  <c:v>90.608546589935102</c:v>
                </c:pt>
                <c:pt idx="10">
                  <c:v>90.866195414259593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AC-408E-89DC-A162C12E0D10}"/>
            </c:ext>
          </c:extLst>
        </c:ser>
        <c:ser>
          <c:idx val="3"/>
          <c:order val="3"/>
          <c:tx>
            <c:strRef>
              <c:f>'Plan 12'!$E$4</c:f>
              <c:strCache>
                <c:ptCount val="1"/>
                <c:pt idx="0">
                  <c:v>15 a 29 anos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12'!$E$5:$E$15</c:f>
              <c:numCache>
                <c:formatCode>0.0</c:formatCode>
                <c:ptCount val="11"/>
                <c:pt idx="0">
                  <c:v>81.859364775758806</c:v>
                </c:pt>
                <c:pt idx="1">
                  <c:v>75.307322287546796</c:v>
                </c:pt>
                <c:pt idx="2">
                  <c:v>78.0928168225104</c:v>
                </c:pt>
                <c:pt idx="3">
                  <c:v>74.341015569542407</c:v>
                </c:pt>
                <c:pt idx="4">
                  <c:v>83.076059500420996</c:v>
                </c:pt>
                <c:pt idx="5">
                  <c:v>84.836153543447907</c:v>
                </c:pt>
                <c:pt idx="6">
                  <c:v>82.236664769834405</c:v>
                </c:pt>
                <c:pt idx="7">
                  <c:v>80.958303719497707</c:v>
                </c:pt>
                <c:pt idx="8">
                  <c:v>77.780553969160493</c:v>
                </c:pt>
                <c:pt idx="9">
                  <c:v>81.1683599419448</c:v>
                </c:pt>
                <c:pt idx="10">
                  <c:v>81.634661372402604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AC-408E-89DC-A162C12E0D10}"/>
            </c:ext>
          </c:extLst>
        </c:ser>
        <c:ser>
          <c:idx val="4"/>
          <c:order val="4"/>
          <c:tx>
            <c:strRef>
              <c:f>'Plan 12'!$F$4</c:f>
              <c:strCache>
                <c:ptCount val="1"/>
                <c:pt idx="0">
                  <c:v>30 a 59 anos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12'!$F$5:$F$15</c:f>
              <c:numCache>
                <c:formatCode>0.0</c:formatCode>
                <c:ptCount val="11"/>
                <c:pt idx="0">
                  <c:v>75.471565808849306</c:v>
                </c:pt>
                <c:pt idx="1">
                  <c:v>69.171964271344606</c:v>
                </c:pt>
                <c:pt idx="2">
                  <c:v>68.426005132591996</c:v>
                </c:pt>
                <c:pt idx="3">
                  <c:v>66.126595776191493</c:v>
                </c:pt>
                <c:pt idx="4">
                  <c:v>76.285313859998496</c:v>
                </c:pt>
                <c:pt idx="5">
                  <c:v>76.232070788411605</c:v>
                </c:pt>
                <c:pt idx="6">
                  <c:v>73.573298707933304</c:v>
                </c:pt>
                <c:pt idx="7">
                  <c:v>72.612529332290407</c:v>
                </c:pt>
                <c:pt idx="8">
                  <c:v>68.213858564266999</c:v>
                </c:pt>
                <c:pt idx="9">
                  <c:v>75.946008306414399</c:v>
                </c:pt>
                <c:pt idx="10">
                  <c:v>73.258338544557702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AC-408E-89DC-A162C12E0D10}"/>
            </c:ext>
          </c:extLst>
        </c:ser>
        <c:ser>
          <c:idx val="5"/>
          <c:order val="5"/>
          <c:tx>
            <c:strRef>
              <c:f>'Plan 12'!$G$4</c:f>
              <c:strCache>
                <c:ptCount val="1"/>
                <c:pt idx="0">
                  <c:v>60 anos ou mais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12'!$G$5:$G$15</c:f>
              <c:numCache>
                <c:formatCode>0.0</c:formatCode>
                <c:ptCount val="11"/>
                <c:pt idx="0">
                  <c:v>20.467345715997599</c:v>
                </c:pt>
                <c:pt idx="1">
                  <c:v>15.2773657668348</c:v>
                </c:pt>
                <c:pt idx="2">
                  <c:v>23.6162935323383</c:v>
                </c:pt>
                <c:pt idx="3">
                  <c:v>21.418005071851201</c:v>
                </c:pt>
                <c:pt idx="4">
                  <c:v>29.324709493532101</c:v>
                </c:pt>
                <c:pt idx="5">
                  <c:v>34.447809477922704</c:v>
                </c:pt>
                <c:pt idx="6">
                  <c:v>25.934508201719598</c:v>
                </c:pt>
                <c:pt idx="7">
                  <c:v>20.580390483303098</c:v>
                </c:pt>
                <c:pt idx="8">
                  <c:v>24.279414080957601</c:v>
                </c:pt>
                <c:pt idx="9">
                  <c:v>17.509627727856198</c:v>
                </c:pt>
                <c:pt idx="10">
                  <c:v>27.796999547495599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AC-408E-89DC-A162C12E0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701712"/>
        <c:axId val="496704664"/>
      </c:barChart>
      <c:catAx>
        <c:axId val="4967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6704664"/>
        <c:crosses val="autoZero"/>
        <c:auto val="1"/>
        <c:lblAlgn val="ctr"/>
        <c:lblOffset val="100"/>
        <c:noMultiLvlLbl val="0"/>
      </c:catAx>
      <c:valAx>
        <c:axId val="496704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9670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'Plan 12'!$H$4</c:f>
              <c:strCache>
                <c:ptCount val="1"/>
                <c:pt idx="0">
                  <c:v>0 a 3 anos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12'!$H$5:$H$15</c:f>
              <c:numCache>
                <c:formatCode>0.0</c:formatCode>
                <c:ptCount val="11"/>
                <c:pt idx="0">
                  <c:v>64.945011783189301</c:v>
                </c:pt>
                <c:pt idx="1">
                  <c:v>52.284752284752301</c:v>
                </c:pt>
                <c:pt idx="2">
                  <c:v>71.719008264462801</c:v>
                </c:pt>
                <c:pt idx="3">
                  <c:v>54.151559100797698</c:v>
                </c:pt>
                <c:pt idx="4">
                  <c:v>70.957095709571007</c:v>
                </c:pt>
                <c:pt idx="5">
                  <c:v>75.895942202804207</c:v>
                </c:pt>
                <c:pt idx="6">
                  <c:v>73.515366719725705</c:v>
                </c:pt>
                <c:pt idx="7">
                  <c:v>68.353492964700095</c:v>
                </c:pt>
                <c:pt idx="8">
                  <c:v>63.659180977542903</c:v>
                </c:pt>
                <c:pt idx="9">
                  <c:v>60.155148095909702</c:v>
                </c:pt>
                <c:pt idx="10">
                  <c:v>70.217166494312295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F0-4254-BAF9-F18FA8763A98}"/>
            </c:ext>
          </c:extLst>
        </c:ser>
        <c:ser>
          <c:idx val="1"/>
          <c:order val="1"/>
          <c:tx>
            <c:strRef>
              <c:f>'Plan 12'!$I$4</c:f>
              <c:strCache>
                <c:ptCount val="1"/>
                <c:pt idx="0">
                  <c:v>4 e 5 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12'!$I$5:$I$15</c:f>
              <c:numCache>
                <c:formatCode>0.0</c:formatCode>
                <c:ptCount val="11"/>
                <c:pt idx="0">
                  <c:v>62.758161225849399</c:v>
                </c:pt>
                <c:pt idx="1">
                  <c:v>49.1119005328597</c:v>
                </c:pt>
                <c:pt idx="2">
                  <c:v>67.741076185402207</c:v>
                </c:pt>
                <c:pt idx="3">
                  <c:v>52.537922987164499</c:v>
                </c:pt>
                <c:pt idx="4">
                  <c:v>67.741935483871003</c:v>
                </c:pt>
                <c:pt idx="5">
                  <c:v>73.920398895913095</c:v>
                </c:pt>
                <c:pt idx="6">
                  <c:v>69.964314036478996</c:v>
                </c:pt>
                <c:pt idx="7">
                  <c:v>64.395099540581896</c:v>
                </c:pt>
                <c:pt idx="8">
                  <c:v>60.841683366733498</c:v>
                </c:pt>
                <c:pt idx="9">
                  <c:v>58.3000570450656</c:v>
                </c:pt>
                <c:pt idx="10">
                  <c:v>67.7850379528915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F0-4254-BAF9-F18FA8763A98}"/>
            </c:ext>
          </c:extLst>
        </c:ser>
        <c:ser>
          <c:idx val="2"/>
          <c:order val="2"/>
          <c:tx>
            <c:strRef>
              <c:f>'Plan 12'!$J$4</c:f>
              <c:strCache>
                <c:ptCount val="1"/>
                <c:pt idx="0">
                  <c:v> 6 a 14 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12'!$J$5:$J$15</c:f>
              <c:numCache>
                <c:formatCode>0.0</c:formatCode>
                <c:ptCount val="11"/>
                <c:pt idx="0">
                  <c:v>57.598111537326602</c:v>
                </c:pt>
                <c:pt idx="1">
                  <c:v>47.153092006033198</c:v>
                </c:pt>
                <c:pt idx="2">
                  <c:v>60.363614103819799</c:v>
                </c:pt>
                <c:pt idx="3">
                  <c:v>46.1477415514847</c:v>
                </c:pt>
                <c:pt idx="4">
                  <c:v>63.2630842211681</c:v>
                </c:pt>
                <c:pt idx="5">
                  <c:v>68.428055104499506</c:v>
                </c:pt>
                <c:pt idx="6">
                  <c:v>63.941042288120698</c:v>
                </c:pt>
                <c:pt idx="7">
                  <c:v>61.324468550432996</c:v>
                </c:pt>
                <c:pt idx="8">
                  <c:v>56.7565102385187</c:v>
                </c:pt>
                <c:pt idx="9">
                  <c:v>56.520142035018999</c:v>
                </c:pt>
                <c:pt idx="10">
                  <c:v>62.456492877390701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F0-4254-BAF9-F18FA8763A98}"/>
            </c:ext>
          </c:extLst>
        </c:ser>
        <c:ser>
          <c:idx val="3"/>
          <c:order val="3"/>
          <c:tx>
            <c:strRef>
              <c:f>'Plan 12'!$K$4</c:f>
              <c:strCache>
                <c:ptCount val="1"/>
                <c:pt idx="0">
                  <c:v>15 a 29 anos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12'!$K$5:$K$15</c:f>
              <c:numCache>
                <c:formatCode>0.0</c:formatCode>
                <c:ptCount val="11"/>
                <c:pt idx="0">
                  <c:v>45.774399758393301</c:v>
                </c:pt>
                <c:pt idx="1">
                  <c:v>37.2795296632817</c:v>
                </c:pt>
                <c:pt idx="2">
                  <c:v>48.550006463567001</c:v>
                </c:pt>
                <c:pt idx="3">
                  <c:v>35.521272064739001</c:v>
                </c:pt>
                <c:pt idx="4">
                  <c:v>52.5568341285434</c:v>
                </c:pt>
                <c:pt idx="5">
                  <c:v>57.060959467677897</c:v>
                </c:pt>
                <c:pt idx="6">
                  <c:v>52.649076043008201</c:v>
                </c:pt>
                <c:pt idx="7">
                  <c:v>51.107557450841</c:v>
                </c:pt>
                <c:pt idx="8">
                  <c:v>45.3669331810394</c:v>
                </c:pt>
                <c:pt idx="9">
                  <c:v>45.3918722786647</c:v>
                </c:pt>
                <c:pt idx="10">
                  <c:v>50.835601402475298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F0-4254-BAF9-F18FA8763A98}"/>
            </c:ext>
          </c:extLst>
        </c:ser>
        <c:ser>
          <c:idx val="4"/>
          <c:order val="4"/>
          <c:tx>
            <c:strRef>
              <c:f>'Plan 12'!$L$4</c:f>
              <c:strCache>
                <c:ptCount val="1"/>
                <c:pt idx="0">
                  <c:v>30 a 59 anos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12'!$L$5:$L$15</c:f>
              <c:numCache>
                <c:formatCode>0.0</c:formatCode>
                <c:ptCount val="11"/>
                <c:pt idx="0">
                  <c:v>39.709697777154503</c:v>
                </c:pt>
                <c:pt idx="1">
                  <c:v>33.6605777742013</c:v>
                </c:pt>
                <c:pt idx="2">
                  <c:v>40.960935272312497</c:v>
                </c:pt>
                <c:pt idx="3">
                  <c:v>29.519267794200399</c:v>
                </c:pt>
                <c:pt idx="4">
                  <c:v>46.780261119716698</c:v>
                </c:pt>
                <c:pt idx="5">
                  <c:v>49.270831359619997</c:v>
                </c:pt>
                <c:pt idx="6">
                  <c:v>44.147385001809297</c:v>
                </c:pt>
                <c:pt idx="7">
                  <c:v>44.659745431273599</c:v>
                </c:pt>
                <c:pt idx="8">
                  <c:v>37.109703030765701</c:v>
                </c:pt>
                <c:pt idx="9">
                  <c:v>43.424088601753603</c:v>
                </c:pt>
                <c:pt idx="10">
                  <c:v>43.551080538594697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F0-4254-BAF9-F18FA8763A98}"/>
            </c:ext>
          </c:extLst>
        </c:ser>
        <c:ser>
          <c:idx val="5"/>
          <c:order val="5"/>
          <c:tx>
            <c:strRef>
              <c:f>'Plan 12'!$M$4</c:f>
              <c:strCache>
                <c:ptCount val="1"/>
                <c:pt idx="0">
                  <c:v>60 anos ou mais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12'!$A$5:$A$15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12'!$M$5:$M$15</c:f>
              <c:numCache>
                <c:formatCode>0.0</c:formatCode>
                <c:ptCount val="11"/>
                <c:pt idx="0">
                  <c:v>8.2684242061114404</c:v>
                </c:pt>
                <c:pt idx="1">
                  <c:v>6.0219519430436099</c:v>
                </c:pt>
                <c:pt idx="2">
                  <c:v>11.6060323383085</c:v>
                </c:pt>
                <c:pt idx="3">
                  <c:v>8.2734573119188504</c:v>
                </c:pt>
                <c:pt idx="4">
                  <c:v>14.404735803551899</c:v>
                </c:pt>
                <c:pt idx="5">
                  <c:v>20.430533090133199</c:v>
                </c:pt>
                <c:pt idx="6">
                  <c:v>12.6958960912251</c:v>
                </c:pt>
                <c:pt idx="7">
                  <c:v>10.6582737650699</c:v>
                </c:pt>
                <c:pt idx="8">
                  <c:v>10.7260985982044</c:v>
                </c:pt>
                <c:pt idx="9">
                  <c:v>7.1887034659820301</c:v>
                </c:pt>
                <c:pt idx="10">
                  <c:v>14.674370844791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F0-4254-BAF9-F18FA8763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743640"/>
        <c:axId val="503741016"/>
      </c:barChart>
      <c:catAx>
        <c:axId val="503743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741016"/>
        <c:crosses val="autoZero"/>
        <c:auto val="1"/>
        <c:lblAlgn val="ctr"/>
        <c:lblOffset val="100"/>
        <c:noMultiLvlLbl val="0"/>
      </c:catAx>
      <c:valAx>
        <c:axId val="503741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03743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212188666290131"/>
          <c:y val="5.7435897435897484E-2"/>
          <c:w val="0.6984336135198298"/>
          <c:h val="0.7863655966081171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'Plan 2'!$F$3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2'!$E$4:$E$14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2'!$F$4:$F$14</c:f>
              <c:numCache>
                <c:formatCode>0.0</c:formatCode>
                <c:ptCount val="11"/>
                <c:pt idx="0">
                  <c:v>82.19440726404514</c:v>
                </c:pt>
                <c:pt idx="1">
                  <c:v>84.254841425764809</c:v>
                </c:pt>
                <c:pt idx="2">
                  <c:v>77.863307053057753</c:v>
                </c:pt>
                <c:pt idx="3">
                  <c:v>81.568312922232167</c:v>
                </c:pt>
                <c:pt idx="4">
                  <c:v>80.859346838728285</c:v>
                </c:pt>
                <c:pt idx="5">
                  <c:v>81.662663731180643</c:v>
                </c:pt>
                <c:pt idx="6">
                  <c:v>80.930410605633242</c:v>
                </c:pt>
                <c:pt idx="7">
                  <c:v>79.862446383671056</c:v>
                </c:pt>
                <c:pt idx="8">
                  <c:v>82.907999142183144</c:v>
                </c:pt>
                <c:pt idx="9">
                  <c:v>86.995725353994118</c:v>
                </c:pt>
                <c:pt idx="10">
                  <c:v>81.488031678234563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8-4848-BAAC-CC8867E43CB9}"/>
            </c:ext>
          </c:extLst>
        </c:ser>
        <c:ser>
          <c:idx val="1"/>
          <c:order val="1"/>
          <c:tx>
            <c:strRef>
              <c:f>'Plan 2'!$G$3</c:f>
              <c:strCache>
                <c:ptCount val="1"/>
                <c:pt idx="0">
                  <c:v>Masculino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2'!$E$4:$E$14</c:f>
              <c:strCache>
                <c:ptCount val="11"/>
                <c:pt idx="0">
                  <c:v>Caparaó</c:v>
                </c:pt>
                <c:pt idx="1">
                  <c:v>Central Serrana</c:v>
                </c:pt>
                <c:pt idx="2">
                  <c:v>Central Sul</c:v>
                </c:pt>
                <c:pt idx="3">
                  <c:v>Centro-Oeste</c:v>
                </c:pt>
                <c:pt idx="4">
                  <c:v>Litoral Sul</c:v>
                </c:pt>
                <c:pt idx="5">
                  <c:v>Metropolitana</c:v>
                </c:pt>
                <c:pt idx="6">
                  <c:v>Nordeste</c:v>
                </c:pt>
                <c:pt idx="7">
                  <c:v>Noroeste</c:v>
                </c:pt>
                <c:pt idx="8">
                  <c:v>Rio Doce</c:v>
                </c:pt>
                <c:pt idx="9">
                  <c:v>Sudoeste Serrana</c:v>
                </c:pt>
                <c:pt idx="10">
                  <c:v>ESPÍRITO SANTO</c:v>
                </c:pt>
              </c:strCache>
            </c:strRef>
          </c:cat>
          <c:val>
            <c:numRef>
              <c:f>'Plan 2'!$G$4:$G$14</c:f>
              <c:numCache>
                <c:formatCode>0.0</c:formatCode>
                <c:ptCount val="11"/>
                <c:pt idx="0">
                  <c:v>17.805592735954853</c:v>
                </c:pt>
                <c:pt idx="1">
                  <c:v>15.745158574235196</c:v>
                </c:pt>
                <c:pt idx="2">
                  <c:v>22.136692946942254</c:v>
                </c:pt>
                <c:pt idx="3">
                  <c:v>18.43168707776784</c:v>
                </c:pt>
                <c:pt idx="4">
                  <c:v>19.140653161271718</c:v>
                </c:pt>
                <c:pt idx="5">
                  <c:v>18.337336268819357</c:v>
                </c:pt>
                <c:pt idx="6">
                  <c:v>19.069589394366766</c:v>
                </c:pt>
                <c:pt idx="7">
                  <c:v>20.137553616328947</c:v>
                </c:pt>
                <c:pt idx="8">
                  <c:v>17.092000857816856</c:v>
                </c:pt>
                <c:pt idx="9">
                  <c:v>13.004274646005879</c:v>
                </c:pt>
                <c:pt idx="10">
                  <c:v>18.511968321765437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8-4848-BAAC-CC8867E43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8467824"/>
        <c:axId val="1418479248"/>
      </c:barChart>
      <c:catAx>
        <c:axId val="1418467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8479248"/>
        <c:crosses val="autoZero"/>
        <c:auto val="1"/>
        <c:lblAlgn val="ctr"/>
        <c:lblOffset val="100"/>
        <c:noMultiLvlLbl val="0"/>
      </c:catAx>
      <c:valAx>
        <c:axId val="1418479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846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19659567870507"/>
          <c:y val="0.92666618211185137"/>
          <c:w val="0.31599477280529853"/>
          <c:h val="6.92312537855844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357876775998048E-2"/>
          <c:y val="0.11501321103027994"/>
          <c:w val="0.8172842464480039"/>
          <c:h val="0.76997357793944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3A6-4EF3-9745-1D15CEE2DBC8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03A6-4EF3-9745-1D15CEE2DBC8}"/>
              </c:ext>
            </c:extLst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3A6-4EF3-9745-1D15CEE2DBC8}"/>
              </c:ext>
            </c:extLst>
          </c:dPt>
          <c:dLbls>
            <c:dLbl>
              <c:idx val="0"/>
              <c:tx>
                <c:rich>
                  <a:bodyPr rot="0" vert="horz"/>
                  <a:lstStyle/>
                  <a:p>
                    <a:pPr>
                      <a:defRPr/>
                    </a:pPr>
                    <a:fld id="{8BBDE5A7-EC5E-4AC4-B6E2-D6D2E7F25590}" type="CATEGORYNAME">
                      <a:rPr lang="en-US"/>
                      <a:pPr>
                        <a:defRPr/>
                      </a:pPr>
                      <a:t>[NOME DA CATEGORIA]</a:t>
                    </a:fld>
                    <a:r>
                      <a:rPr lang="en-US"/>
                      <a:t> </a:t>
                    </a:r>
                    <a:fld id="{F71F8E99-0447-462F-A657-3C5B3DBC772C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3A6-4EF3-9745-1D15CEE2DBC8}"/>
                </c:ext>
              </c:extLst>
            </c:dLbl>
            <c:dLbl>
              <c:idx val="2"/>
              <c:tx>
                <c:rich>
                  <a:bodyPr rot="0" vert="horz"/>
                  <a:lstStyle/>
                  <a:p>
                    <a:pPr>
                      <a:defRPr/>
                    </a:pPr>
                    <a:fld id="{0A9D8D3A-0367-4843-BA15-3C412F002E28}" type="CATEGORYNAME">
                      <a:rPr lang="en-US"/>
                      <a:pPr>
                        <a:defRPr/>
                      </a:pPr>
                      <a:t>[NOME DA CATEGORIA]</a:t>
                    </a:fld>
                    <a:r>
                      <a:rPr lang="en-US"/>
                      <a:t> </a:t>
                    </a:r>
                    <a:fld id="{4D8C3B67-F8A4-48D1-A104-FBC0DB6E9DF9}" type="VALUE">
                      <a:rPr lang="en-US"/>
                      <a:pPr>
                        <a:defRPr/>
                      </a:pPr>
                      <a:t>[VALOR]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3A6-4EF3-9745-1D15CEE2DB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pt-B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'Plan 3'!$R$18:$T$18</c:f>
              <c:strCache>
                <c:ptCount val="3"/>
                <c:pt idx="0">
                  <c:v>Branca</c:v>
                </c:pt>
                <c:pt idx="1">
                  <c:v>Negros</c:v>
                </c:pt>
                <c:pt idx="2">
                  <c:v>Outra</c:v>
                </c:pt>
              </c:strCache>
            </c:strRef>
          </c:cat>
          <c:val>
            <c:numRef>
              <c:f>'Plan 3'!$R$19:$T$19</c:f>
              <c:numCache>
                <c:formatCode>0.0</c:formatCode>
                <c:ptCount val="3"/>
                <c:pt idx="0">
                  <c:v>26.64654853430909</c:v>
                </c:pt>
                <c:pt idx="1">
                  <c:v>72.517288163466674</c:v>
                </c:pt>
                <c:pt idx="2">
                  <c:v>0.8361633022242323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A6-4EF3-9745-1D15CEE2DBC8}"/>
            </c:ext>
          </c:extLst>
        </c:ser>
        <c:dLbls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Percentual de pobres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5'!$A$4:$A$14</c:f>
              <c:strCache>
                <c:ptCount val="11"/>
                <c:pt idx="0">
                  <c:v> Metropolitana </c:v>
                </c:pt>
                <c:pt idx="1">
                  <c:v> Central Sul </c:v>
                </c:pt>
                <c:pt idx="2">
                  <c:v>Centro-Oeste</c:v>
                </c:pt>
                <c:pt idx="3">
                  <c:v> Central Serrana </c:v>
                </c:pt>
                <c:pt idx="4">
                  <c:v> Espírito Santo </c:v>
                </c:pt>
                <c:pt idx="5">
                  <c:v> Rio Doce </c:v>
                </c:pt>
                <c:pt idx="6">
                  <c:v> Sudoeste Serrana </c:v>
                </c:pt>
                <c:pt idx="7">
                  <c:v> Caparaó </c:v>
                </c:pt>
                <c:pt idx="8">
                  <c:v> Noroeste </c:v>
                </c:pt>
                <c:pt idx="9">
                  <c:v> Litoral Sul </c:v>
                </c:pt>
                <c:pt idx="10">
                  <c:v> Nordeste </c:v>
                </c:pt>
              </c:strCache>
            </c:strRef>
          </c:cat>
          <c:val>
            <c:numRef>
              <c:f>'Plan 5'!$B$4:$B$14</c:f>
              <c:numCache>
                <c:formatCode>0.0</c:formatCode>
                <c:ptCount val="11"/>
                <c:pt idx="0">
                  <c:v>78.763375499016007</c:v>
                </c:pt>
                <c:pt idx="1">
                  <c:v>70.626329910259969</c:v>
                </c:pt>
                <c:pt idx="2">
                  <c:v>69.260695988509511</c:v>
                </c:pt>
                <c:pt idx="3">
                  <c:v>69.850905888273786</c:v>
                </c:pt>
                <c:pt idx="4">
                  <c:v>75.335294078964679</c:v>
                </c:pt>
                <c:pt idx="5">
                  <c:v>71.672489082969435</c:v>
                </c:pt>
                <c:pt idx="6">
                  <c:v>76.559063340072427</c:v>
                </c:pt>
                <c:pt idx="7">
                  <c:v>76.105122153473232</c:v>
                </c:pt>
                <c:pt idx="8">
                  <c:v>72.221915615773057</c:v>
                </c:pt>
                <c:pt idx="9">
                  <c:v>76.645472190616431</c:v>
                </c:pt>
                <c:pt idx="10">
                  <c:v>74.971756518595512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C-4E57-BA49-75620FF09FBB}"/>
            </c:ext>
          </c:extLst>
        </c:ser>
        <c:ser>
          <c:idx val="1"/>
          <c:order val="1"/>
          <c:tx>
            <c:v>Estimativa de pobres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5'!$A$4:$A$14</c:f>
              <c:strCache>
                <c:ptCount val="11"/>
                <c:pt idx="0">
                  <c:v> Metropolitana </c:v>
                </c:pt>
                <c:pt idx="1">
                  <c:v> Central Sul </c:v>
                </c:pt>
                <c:pt idx="2">
                  <c:v>Centro-Oeste</c:v>
                </c:pt>
                <c:pt idx="3">
                  <c:v> Central Serrana </c:v>
                </c:pt>
                <c:pt idx="4">
                  <c:v> Espírito Santo </c:v>
                </c:pt>
                <c:pt idx="5">
                  <c:v> Rio Doce </c:v>
                </c:pt>
                <c:pt idx="6">
                  <c:v> Sudoeste Serrana </c:v>
                </c:pt>
                <c:pt idx="7">
                  <c:v> Caparaó </c:v>
                </c:pt>
                <c:pt idx="8">
                  <c:v> Noroeste </c:v>
                </c:pt>
                <c:pt idx="9">
                  <c:v> Litoral Sul </c:v>
                </c:pt>
                <c:pt idx="10">
                  <c:v> Nordeste </c:v>
                </c:pt>
              </c:strCache>
            </c:strRef>
          </c:cat>
          <c:val>
            <c:numRef>
              <c:f>'Plan 5'!$C$4:$C$14</c:f>
              <c:numCache>
                <c:formatCode>0.0</c:formatCode>
                <c:ptCount val="11"/>
                <c:pt idx="0">
                  <c:v>18.8890926724632</c:v>
                </c:pt>
                <c:pt idx="1">
                  <c:v>20.742874222210144</c:v>
                </c:pt>
                <c:pt idx="2">
                  <c:v>21.461939322999701</c:v>
                </c:pt>
                <c:pt idx="3">
                  <c:v>21.888953505564153</c:v>
                </c:pt>
                <c:pt idx="4">
                  <c:v>22.551064799367726</c:v>
                </c:pt>
                <c:pt idx="5">
                  <c:v>22.855957198519437</c:v>
                </c:pt>
                <c:pt idx="6">
                  <c:v>24.052152548997711</c:v>
                </c:pt>
                <c:pt idx="7">
                  <c:v>29.77821705078096</c:v>
                </c:pt>
                <c:pt idx="8">
                  <c:v>32.00843856055279</c:v>
                </c:pt>
                <c:pt idx="9">
                  <c:v>32.300974817221771</c:v>
                </c:pt>
                <c:pt idx="10">
                  <c:v>33.619851123329866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C-4E57-BA49-75620FF09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671200"/>
        <c:axId val="382664968"/>
      </c:barChart>
      <c:catAx>
        <c:axId val="38267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82664968"/>
        <c:crosses val="autoZero"/>
        <c:auto val="1"/>
        <c:lblAlgn val="ctr"/>
        <c:lblOffset val="100"/>
        <c:noMultiLvlLbl val="0"/>
      </c:catAx>
      <c:valAx>
        <c:axId val="38266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826712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Percentual de extremamente pobres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5'!$A$22:$A$32</c:f>
              <c:strCache>
                <c:ptCount val="11"/>
                <c:pt idx="0">
                  <c:v>Centro-Oeste</c:v>
                </c:pt>
                <c:pt idx="1">
                  <c:v> Central Serrana </c:v>
                </c:pt>
                <c:pt idx="2">
                  <c:v> Metropolitana </c:v>
                </c:pt>
                <c:pt idx="3">
                  <c:v> Central Sul </c:v>
                </c:pt>
                <c:pt idx="4">
                  <c:v> Rio Doce </c:v>
                </c:pt>
                <c:pt idx="5">
                  <c:v> Sudoeste Serrana </c:v>
                </c:pt>
                <c:pt idx="6">
                  <c:v> Espírito Santo </c:v>
                </c:pt>
                <c:pt idx="7">
                  <c:v> Caparaó </c:v>
                </c:pt>
                <c:pt idx="8">
                  <c:v> Noroeste </c:v>
                </c:pt>
                <c:pt idx="9">
                  <c:v> Litoral Sul </c:v>
                </c:pt>
                <c:pt idx="10">
                  <c:v> Nordeste </c:v>
                </c:pt>
              </c:strCache>
            </c:strRef>
          </c:cat>
          <c:val>
            <c:numRef>
              <c:f>'Plan 5'!$B$22:$B$32</c:f>
              <c:numCache>
                <c:formatCode>0.0</c:formatCode>
                <c:ptCount val="11"/>
                <c:pt idx="0">
                  <c:v>33.952341638298591</c:v>
                </c:pt>
                <c:pt idx="1">
                  <c:v>35.597005535983897</c:v>
                </c:pt>
                <c:pt idx="2">
                  <c:v>54.486416166351823</c:v>
                </c:pt>
                <c:pt idx="3">
                  <c:v>45.094108818782701</c:v>
                </c:pt>
                <c:pt idx="4">
                  <c:v>42.755458515283848</c:v>
                </c:pt>
                <c:pt idx="5">
                  <c:v>44.78016484859257</c:v>
                </c:pt>
                <c:pt idx="6">
                  <c:v>48.144991056632556</c:v>
                </c:pt>
                <c:pt idx="7">
                  <c:v>43.514703068189064</c:v>
                </c:pt>
                <c:pt idx="8">
                  <c:v>46.429261293082043</c:v>
                </c:pt>
                <c:pt idx="9">
                  <c:v>49.435780737567761</c:v>
                </c:pt>
                <c:pt idx="10">
                  <c:v>48.58631961076717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F-4819-BADC-B839A8DB0FAC}"/>
            </c:ext>
          </c:extLst>
        </c:ser>
        <c:ser>
          <c:idx val="1"/>
          <c:order val="1"/>
          <c:tx>
            <c:v>Estimativa de extremamente pobres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5'!$A$22:$A$32</c:f>
              <c:strCache>
                <c:ptCount val="11"/>
                <c:pt idx="0">
                  <c:v>Centro-Oeste</c:v>
                </c:pt>
                <c:pt idx="1">
                  <c:v> Central Serrana </c:v>
                </c:pt>
                <c:pt idx="2">
                  <c:v> Metropolitana </c:v>
                </c:pt>
                <c:pt idx="3">
                  <c:v> Central Sul </c:v>
                </c:pt>
                <c:pt idx="4">
                  <c:v> Rio Doce </c:v>
                </c:pt>
                <c:pt idx="5">
                  <c:v> Sudoeste Serrana </c:v>
                </c:pt>
                <c:pt idx="6">
                  <c:v> Espírito Santo </c:v>
                </c:pt>
                <c:pt idx="7">
                  <c:v> Caparaó </c:v>
                </c:pt>
                <c:pt idx="8">
                  <c:v> Noroeste </c:v>
                </c:pt>
                <c:pt idx="9">
                  <c:v> Litoral Sul </c:v>
                </c:pt>
                <c:pt idx="10">
                  <c:v> Nordeste </c:v>
                </c:pt>
              </c:strCache>
            </c:strRef>
          </c:cat>
          <c:val>
            <c:numRef>
              <c:f>'Plan 5'!$C$22:$C$32</c:f>
              <c:numCache>
                <c:formatCode>0.0</c:formatCode>
                <c:ptCount val="11"/>
                <c:pt idx="0">
                  <c:v>10.52087458427809</c:v>
                </c:pt>
                <c:pt idx="1">
                  <c:v>11.154919026544311</c:v>
                </c:pt>
                <c:pt idx="2">
                  <c:v>13.066973803953777</c:v>
                </c:pt>
                <c:pt idx="3">
                  <c:v>13.244089400924441</c:v>
                </c:pt>
                <c:pt idx="4">
                  <c:v>13.634477361280926</c:v>
                </c:pt>
                <c:pt idx="5">
                  <c:v>14.06834552459657</c:v>
                </c:pt>
                <c:pt idx="6">
                  <c:v>14.41184807674705</c:v>
                </c:pt>
                <c:pt idx="7">
                  <c:v>17.026321438020076</c:v>
                </c:pt>
                <c:pt idx="8">
                  <c:v>20.577246461002233</c:v>
                </c:pt>
                <c:pt idx="9">
                  <c:v>20.833897463670006</c:v>
                </c:pt>
                <c:pt idx="10">
                  <c:v>21.787735912781507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F-4819-BADC-B839A8DB0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2662016"/>
        <c:axId val="382662672"/>
      </c:barChart>
      <c:catAx>
        <c:axId val="38266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82662672"/>
        <c:crosses val="autoZero"/>
        <c:auto val="1"/>
        <c:lblAlgn val="ctr"/>
        <c:lblOffset val="100"/>
        <c:noMultiLvlLbl val="0"/>
      </c:catAx>
      <c:valAx>
        <c:axId val="38266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3826620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+mn-lt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47097941275048"/>
          <c:y val="2.8411969077294937E-2"/>
          <c:w val="0.76844175121717428"/>
          <c:h val="0.7683475323933201"/>
        </c:manualLayout>
      </c:layout>
      <c:barChart>
        <c:barDir val="bar"/>
        <c:grouping val="clustered"/>
        <c:varyColors val="0"/>
        <c:ser>
          <c:idx val="0"/>
          <c:order val="0"/>
          <c:tx>
            <c:v>Urbano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7'!$A$4:$A$14</c:f>
              <c:strCache>
                <c:ptCount val="11"/>
                <c:pt idx="0">
                  <c:v>Central Serrana</c:v>
                </c:pt>
                <c:pt idx="1">
                  <c:v>Noroeste</c:v>
                </c:pt>
                <c:pt idx="2">
                  <c:v>Centro-Oeste</c:v>
                </c:pt>
                <c:pt idx="3">
                  <c:v>Central Sul</c:v>
                </c:pt>
                <c:pt idx="4">
                  <c:v>Rio Doce</c:v>
                </c:pt>
                <c:pt idx="5">
                  <c:v>Metropolitana</c:v>
                </c:pt>
                <c:pt idx="6">
                  <c:v>Litoral Sul</c:v>
                </c:pt>
                <c:pt idx="7">
                  <c:v>ESPÍRITO SANTO</c:v>
                </c:pt>
                <c:pt idx="8">
                  <c:v>Nordeste</c:v>
                </c:pt>
                <c:pt idx="9">
                  <c:v>Sudoeste Serrana</c:v>
                </c:pt>
                <c:pt idx="10">
                  <c:v>Caparaó</c:v>
                </c:pt>
              </c:strCache>
            </c:strRef>
          </c:cat>
          <c:val>
            <c:numRef>
              <c:f>'Plan 7'!$B$4:$B$14</c:f>
              <c:numCache>
                <c:formatCode>0.0</c:formatCode>
                <c:ptCount val="11"/>
                <c:pt idx="0">
                  <c:v>61.226546751434299</c:v>
                </c:pt>
                <c:pt idx="1">
                  <c:v>68.645603615799502</c:v>
                </c:pt>
                <c:pt idx="2">
                  <c:v>65.3738950386239</c:v>
                </c:pt>
                <c:pt idx="3">
                  <c:v>68.3305258725062</c:v>
                </c:pt>
                <c:pt idx="4">
                  <c:v>69.992772371604801</c:v>
                </c:pt>
                <c:pt idx="5">
                  <c:v>78.6908190570188</c:v>
                </c:pt>
                <c:pt idx="6">
                  <c:v>74.6544245814585</c:v>
                </c:pt>
                <c:pt idx="7">
                  <c:v>74.110455282100389</c:v>
                </c:pt>
                <c:pt idx="8">
                  <c:v>73.555192672260091</c:v>
                </c:pt>
                <c:pt idx="9">
                  <c:v>66.928807947019891</c:v>
                </c:pt>
                <c:pt idx="10">
                  <c:v>70.382987300947391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A-4C2E-A538-FB1FA6B588EA}"/>
            </c:ext>
          </c:extLst>
        </c:ser>
        <c:ser>
          <c:idx val="1"/>
          <c:order val="1"/>
          <c:tx>
            <c:v>Rural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7'!$A$4:$A$14</c:f>
              <c:strCache>
                <c:ptCount val="11"/>
                <c:pt idx="0">
                  <c:v>Central Serrana</c:v>
                </c:pt>
                <c:pt idx="1">
                  <c:v>Noroeste</c:v>
                </c:pt>
                <c:pt idx="2">
                  <c:v>Centro-Oeste</c:v>
                </c:pt>
                <c:pt idx="3">
                  <c:v>Central Sul</c:v>
                </c:pt>
                <c:pt idx="4">
                  <c:v>Rio Doce</c:v>
                </c:pt>
                <c:pt idx="5">
                  <c:v>Metropolitana</c:v>
                </c:pt>
                <c:pt idx="6">
                  <c:v>Litoral Sul</c:v>
                </c:pt>
                <c:pt idx="7">
                  <c:v>ESPÍRITO SANTO</c:v>
                </c:pt>
                <c:pt idx="8">
                  <c:v>Nordeste</c:v>
                </c:pt>
                <c:pt idx="9">
                  <c:v>Sudoeste Serrana</c:v>
                </c:pt>
                <c:pt idx="10">
                  <c:v>Caparaó</c:v>
                </c:pt>
              </c:strCache>
            </c:strRef>
          </c:cat>
          <c:val>
            <c:numRef>
              <c:f>'Plan 7'!$C$4:$C$14</c:f>
              <c:numCache>
                <c:formatCode>0.0</c:formatCode>
                <c:ptCount val="11"/>
                <c:pt idx="0">
                  <c:v>75.699745547073803</c:v>
                </c:pt>
                <c:pt idx="1">
                  <c:v>78.352023403217899</c:v>
                </c:pt>
                <c:pt idx="2">
                  <c:v>78.630999213217905</c:v>
                </c:pt>
                <c:pt idx="3">
                  <c:v>78.688369452067803</c:v>
                </c:pt>
                <c:pt idx="4">
                  <c:v>80.028485519860709</c:v>
                </c:pt>
                <c:pt idx="5">
                  <c:v>80.10465935392979</c:v>
                </c:pt>
                <c:pt idx="6">
                  <c:v>80.477206289009999</c:v>
                </c:pt>
                <c:pt idx="7">
                  <c:v>80.499404945563498</c:v>
                </c:pt>
                <c:pt idx="8">
                  <c:v>80.709864751279909</c:v>
                </c:pt>
                <c:pt idx="9">
                  <c:v>83.782518818986702</c:v>
                </c:pt>
                <c:pt idx="10">
                  <c:v>85.967046718576199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AA-4C2E-A538-FB1FA6B58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3479920"/>
        <c:axId val="1603477008"/>
      </c:barChart>
      <c:catAx>
        <c:axId val="1603479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477008"/>
        <c:crosses val="autoZero"/>
        <c:auto val="1"/>
        <c:lblAlgn val="ctr"/>
        <c:lblOffset val="100"/>
        <c:noMultiLvlLbl val="0"/>
      </c:catAx>
      <c:valAx>
        <c:axId val="160347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03479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v>Urbano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7'!$A$21:$A$31</c:f>
              <c:strCache>
                <c:ptCount val="11"/>
                <c:pt idx="0">
                  <c:v> Central Serrana </c:v>
                </c:pt>
                <c:pt idx="1">
                  <c:v> Centro-Oeste </c:v>
                </c:pt>
                <c:pt idx="2">
                  <c:v> Caparaó </c:v>
                </c:pt>
                <c:pt idx="3">
                  <c:v> Rio Doce </c:v>
                </c:pt>
                <c:pt idx="4">
                  <c:v> ESPÍRITO SANTO </c:v>
                </c:pt>
                <c:pt idx="5">
                  <c:v> Sudoeste Serrana </c:v>
                </c:pt>
                <c:pt idx="6">
                  <c:v> Noroeste </c:v>
                </c:pt>
                <c:pt idx="7">
                  <c:v> Central Sul </c:v>
                </c:pt>
                <c:pt idx="8">
                  <c:v> Nordeste </c:v>
                </c:pt>
                <c:pt idx="9">
                  <c:v> Metropolitana </c:v>
                </c:pt>
                <c:pt idx="10">
                  <c:v> Litoral Sul </c:v>
                </c:pt>
              </c:strCache>
            </c:strRef>
          </c:cat>
          <c:val>
            <c:numRef>
              <c:f>'Plan 7'!$B$21:$B$31</c:f>
              <c:numCache>
                <c:formatCode>0.0</c:formatCode>
                <c:ptCount val="11"/>
                <c:pt idx="0">
                  <c:v>29.399906962319701</c:v>
                </c:pt>
                <c:pt idx="1">
                  <c:v>29.9386796209286</c:v>
                </c:pt>
                <c:pt idx="2">
                  <c:v>39.8951824228986</c:v>
                </c:pt>
                <c:pt idx="3">
                  <c:v>41.180722134350098</c:v>
                </c:pt>
                <c:pt idx="4">
                  <c:v>47.485911935806804</c:v>
                </c:pt>
                <c:pt idx="5">
                  <c:v>35.275248344370901</c:v>
                </c:pt>
                <c:pt idx="6">
                  <c:v>43.121028843424504</c:v>
                </c:pt>
                <c:pt idx="7">
                  <c:v>42.555403484760802</c:v>
                </c:pt>
                <c:pt idx="8">
                  <c:v>47.088800045047599</c:v>
                </c:pt>
                <c:pt idx="9">
                  <c:v>54.375635467938402</c:v>
                </c:pt>
                <c:pt idx="10">
                  <c:v>46.0132149661518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B-4E2D-907A-42DF62C36113}"/>
            </c:ext>
          </c:extLst>
        </c:ser>
        <c:ser>
          <c:idx val="1"/>
          <c:order val="1"/>
          <c:tx>
            <c:v>Rural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7'!$A$21:$A$31</c:f>
              <c:strCache>
                <c:ptCount val="11"/>
                <c:pt idx="0">
                  <c:v> Central Serrana </c:v>
                </c:pt>
                <c:pt idx="1">
                  <c:v> Centro-Oeste </c:v>
                </c:pt>
                <c:pt idx="2">
                  <c:v> Caparaó </c:v>
                </c:pt>
                <c:pt idx="3">
                  <c:v> Rio Doce </c:v>
                </c:pt>
                <c:pt idx="4">
                  <c:v> ESPÍRITO SANTO </c:v>
                </c:pt>
                <c:pt idx="5">
                  <c:v> Sudoeste Serrana </c:v>
                </c:pt>
                <c:pt idx="6">
                  <c:v> Noroeste </c:v>
                </c:pt>
                <c:pt idx="7">
                  <c:v> Central Sul </c:v>
                </c:pt>
                <c:pt idx="8">
                  <c:v> Nordeste </c:v>
                </c:pt>
                <c:pt idx="9">
                  <c:v> Metropolitana </c:v>
                </c:pt>
                <c:pt idx="10">
                  <c:v> Litoral Sul </c:v>
                </c:pt>
              </c:strCache>
            </c:strRef>
          </c:cat>
          <c:val>
            <c:numRef>
              <c:f>'Plan 7'!$C$21:$C$31</c:f>
              <c:numCache>
                <c:formatCode>0.0</c:formatCode>
                <c:ptCount val="11"/>
                <c:pt idx="0">
                  <c:v>39.731764206954999</c:v>
                </c:pt>
                <c:pt idx="1">
                  <c:v>43.359559402045598</c:v>
                </c:pt>
                <c:pt idx="2">
                  <c:v>49.746245828698598</c:v>
                </c:pt>
                <c:pt idx="3">
                  <c:v>50.477396212480897</c:v>
                </c:pt>
                <c:pt idx="4">
                  <c:v>50.643099572442395</c:v>
                </c:pt>
                <c:pt idx="5">
                  <c:v>51.854596513124498</c:v>
                </c:pt>
                <c:pt idx="6">
                  <c:v>52.083411469076999</c:v>
                </c:pt>
                <c:pt idx="7">
                  <c:v>53.851613513769301</c:v>
                </c:pt>
                <c:pt idx="8">
                  <c:v>54.611446473599798</c:v>
                </c:pt>
                <c:pt idx="9">
                  <c:v>54.966287611955302</c:v>
                </c:pt>
                <c:pt idx="10">
                  <c:v>56.008532827684299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B-4E2D-907A-42DF62C361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6998928"/>
        <c:axId val="1656983952"/>
      </c:barChart>
      <c:catAx>
        <c:axId val="1656998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6983952"/>
        <c:crosses val="autoZero"/>
        <c:auto val="1"/>
        <c:lblAlgn val="ctr"/>
        <c:lblOffset val="100"/>
        <c:noMultiLvlLbl val="0"/>
      </c:catAx>
      <c:valAx>
        <c:axId val="1656983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56998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8'!$J$3</c:f>
              <c:strCache>
                <c:ptCount val="1"/>
                <c:pt idx="0">
                  <c:v>Famílias com crianças menores de 6 anos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 Caparaó </c:v>
                </c:pt>
                <c:pt idx="1">
                  <c:v> Central Serrana </c:v>
                </c:pt>
                <c:pt idx="2">
                  <c:v> Central Sul </c:v>
                </c:pt>
                <c:pt idx="3">
                  <c:v> Centro-Oeste </c:v>
                </c:pt>
                <c:pt idx="4">
                  <c:v> Litoral Sul </c:v>
                </c:pt>
                <c:pt idx="5">
                  <c:v> Metropolitana </c:v>
                </c:pt>
                <c:pt idx="6">
                  <c:v> Nordeste </c:v>
                </c:pt>
                <c:pt idx="7">
                  <c:v> Noroeste </c:v>
                </c:pt>
                <c:pt idx="8">
                  <c:v> Rio Doce </c:v>
                </c:pt>
                <c:pt idx="9">
                  <c:v> Sudoeste Serrana </c:v>
                </c:pt>
                <c:pt idx="10">
                  <c:v> ESPÍRITO SANTO </c:v>
                </c:pt>
              </c:strCache>
            </c:strRef>
          </c:cat>
          <c:val>
            <c:numRef>
              <c:f>'Plan 8'!$J$4:$J$14</c:f>
              <c:numCache>
                <c:formatCode>0.0</c:formatCode>
                <c:ptCount val="11"/>
                <c:pt idx="0">
                  <c:v>24.740671373001007</c:v>
                </c:pt>
                <c:pt idx="1">
                  <c:v>25.443896997304083</c:v>
                </c:pt>
                <c:pt idx="2">
                  <c:v>21.555425966177172</c:v>
                </c:pt>
                <c:pt idx="3">
                  <c:v>23.209362171435576</c:v>
                </c:pt>
                <c:pt idx="4">
                  <c:v>23.711784125161476</c:v>
                </c:pt>
                <c:pt idx="5">
                  <c:v>26.396259652777012</c:v>
                </c:pt>
                <c:pt idx="6">
                  <c:v>22.418524527772771</c:v>
                </c:pt>
                <c:pt idx="7">
                  <c:v>21.026301269082214</c:v>
                </c:pt>
                <c:pt idx="8">
                  <c:v>25.346004360602905</c:v>
                </c:pt>
                <c:pt idx="9">
                  <c:v>25.505804311774462</c:v>
                </c:pt>
                <c:pt idx="10">
                  <c:v>24.580763150553299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76-4085-AA33-D2EB45A19BB9}"/>
            </c:ext>
          </c:extLst>
        </c:ser>
        <c:ser>
          <c:idx val="1"/>
          <c:order val="1"/>
          <c:tx>
            <c:strRef>
              <c:f>'Plan 8'!$K$3</c:f>
              <c:strCache>
                <c:ptCount val="1"/>
                <c:pt idx="0">
                  <c:v>Famílias pobres com crianças menores de 6 anos(%)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 Caparaó </c:v>
                </c:pt>
                <c:pt idx="1">
                  <c:v> Central Serrana </c:v>
                </c:pt>
                <c:pt idx="2">
                  <c:v> Central Sul </c:v>
                </c:pt>
                <c:pt idx="3">
                  <c:v> Centro-Oeste </c:v>
                </c:pt>
                <c:pt idx="4">
                  <c:v> Litoral Sul </c:v>
                </c:pt>
                <c:pt idx="5">
                  <c:v> Metropolitana </c:v>
                </c:pt>
                <c:pt idx="6">
                  <c:v> Nordeste </c:v>
                </c:pt>
                <c:pt idx="7">
                  <c:v> Noroeste </c:v>
                </c:pt>
                <c:pt idx="8">
                  <c:v> Rio Doce </c:v>
                </c:pt>
                <c:pt idx="9">
                  <c:v> Sudoeste Serrana </c:v>
                </c:pt>
                <c:pt idx="10">
                  <c:v> ESPÍRITO SANTO </c:v>
                </c:pt>
              </c:strCache>
            </c:strRef>
          </c:cat>
          <c:val>
            <c:numRef>
              <c:f>'Plan 8'!$K$4:$K$14</c:f>
              <c:numCache>
                <c:formatCode>0.0</c:formatCode>
                <c:ptCount val="11"/>
                <c:pt idx="0">
                  <c:v>94.278643179502112</c:v>
                </c:pt>
                <c:pt idx="1">
                  <c:v>88.30836682499087</c:v>
                </c:pt>
                <c:pt idx="2">
                  <c:v>91.392031480570594</c:v>
                </c:pt>
                <c:pt idx="3">
                  <c:v>89.532734952481519</c:v>
                </c:pt>
                <c:pt idx="4">
                  <c:v>93.311138014527856</c:v>
                </c:pt>
                <c:pt idx="5">
                  <c:v>94.658971668415532</c:v>
                </c:pt>
                <c:pt idx="6">
                  <c:v>93.513223731236593</c:v>
                </c:pt>
                <c:pt idx="7">
                  <c:v>90.465360391882427</c:v>
                </c:pt>
                <c:pt idx="8">
                  <c:v>88.50864890135577</c:v>
                </c:pt>
                <c:pt idx="9">
                  <c:v>91.937581274382325</c:v>
                </c:pt>
                <c:pt idx="10">
                  <c:v>92.791388938929913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76-4085-AA33-D2EB45A19BB9}"/>
            </c:ext>
          </c:extLst>
        </c:ser>
        <c:ser>
          <c:idx val="2"/>
          <c:order val="2"/>
          <c:tx>
            <c:strRef>
              <c:f>'Plan 8'!$L$3</c:f>
              <c:strCache>
                <c:ptCount val="1"/>
                <c:pt idx="0">
                  <c:v>Famílias ext. pobres com crianças menores de 6 anos (%)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 Caparaó </c:v>
                </c:pt>
                <c:pt idx="1">
                  <c:v> Central Serrana </c:v>
                </c:pt>
                <c:pt idx="2">
                  <c:v> Central Sul </c:v>
                </c:pt>
                <c:pt idx="3">
                  <c:v> Centro-Oeste </c:v>
                </c:pt>
                <c:pt idx="4">
                  <c:v> Litoral Sul </c:v>
                </c:pt>
                <c:pt idx="5">
                  <c:v> Metropolitana </c:v>
                </c:pt>
                <c:pt idx="6">
                  <c:v> Nordeste </c:v>
                </c:pt>
                <c:pt idx="7">
                  <c:v> Noroeste </c:v>
                </c:pt>
                <c:pt idx="8">
                  <c:v> Rio Doce </c:v>
                </c:pt>
                <c:pt idx="9">
                  <c:v> Sudoeste Serrana </c:v>
                </c:pt>
                <c:pt idx="10">
                  <c:v> ESPÍRITO SANTO </c:v>
                </c:pt>
              </c:strCache>
            </c:strRef>
          </c:cat>
          <c:val>
            <c:numRef>
              <c:f>'Plan 8'!$L$4:$L$14</c:f>
              <c:numCache>
                <c:formatCode>0.0</c:formatCode>
                <c:ptCount val="11"/>
                <c:pt idx="0">
                  <c:v>61.551899839860248</c:v>
                </c:pt>
                <c:pt idx="1">
                  <c:v>49.141395688710269</c:v>
                </c:pt>
                <c:pt idx="2">
                  <c:v>68.089030988686673</c:v>
                </c:pt>
                <c:pt idx="3">
                  <c:v>50.712777191129888</c:v>
                </c:pt>
                <c:pt idx="4">
                  <c:v>67.872276029055683</c:v>
                </c:pt>
                <c:pt idx="5">
                  <c:v>73.460650577124866</c:v>
                </c:pt>
                <c:pt idx="6">
                  <c:v>70.157255182273047</c:v>
                </c:pt>
                <c:pt idx="7">
                  <c:v>64.923023093072075</c:v>
                </c:pt>
                <c:pt idx="8">
                  <c:v>60.841514726507718</c:v>
                </c:pt>
                <c:pt idx="9">
                  <c:v>57.477243172951887</c:v>
                </c:pt>
                <c:pt idx="10">
                  <c:v>67.304089353269674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76-4085-AA33-D2EB45A1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541103"/>
        <c:axId val="164543183"/>
      </c:barChart>
      <c:catAx>
        <c:axId val="1645411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543183"/>
        <c:crosses val="autoZero"/>
        <c:auto val="1"/>
        <c:lblAlgn val="ctr"/>
        <c:lblOffset val="100"/>
        <c:noMultiLvlLbl val="0"/>
      </c:catAx>
      <c:valAx>
        <c:axId val="1645431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454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'Plan 8'!$M$3</c:f>
              <c:strCache>
                <c:ptCount val="1"/>
                <c:pt idx="0">
                  <c:v>Crianças menores de 6 anos pobres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 Caparaó </c:v>
                </c:pt>
                <c:pt idx="1">
                  <c:v> Central Serrana </c:v>
                </c:pt>
                <c:pt idx="2">
                  <c:v> Central Sul </c:v>
                </c:pt>
                <c:pt idx="3">
                  <c:v> Centro-Oeste </c:v>
                </c:pt>
                <c:pt idx="4">
                  <c:v> Litoral Sul </c:v>
                </c:pt>
                <c:pt idx="5">
                  <c:v> Metropolitana </c:v>
                </c:pt>
                <c:pt idx="6">
                  <c:v> Nordeste </c:v>
                </c:pt>
                <c:pt idx="7">
                  <c:v> Noroeste </c:v>
                </c:pt>
                <c:pt idx="8">
                  <c:v> Rio Doce </c:v>
                </c:pt>
                <c:pt idx="9">
                  <c:v> Sudoeste Serrana </c:v>
                </c:pt>
                <c:pt idx="10">
                  <c:v> ESPÍRITO SANTO </c:v>
                </c:pt>
              </c:strCache>
            </c:strRef>
          </c:cat>
          <c:val>
            <c:numRef>
              <c:f>'Plan 8'!$M$4:$M$14</c:f>
              <c:numCache>
                <c:formatCode>#,##0.0</c:formatCode>
                <c:ptCount val="11"/>
                <c:pt idx="0">
                  <c:v>94.8974549048678</c:v>
                </c:pt>
                <c:pt idx="1">
                  <c:v>89.32917316692668</c:v>
                </c:pt>
                <c:pt idx="2">
                  <c:v>92.53365973072215</c:v>
                </c:pt>
                <c:pt idx="3">
                  <c:v>90.764758497316635</c:v>
                </c:pt>
                <c:pt idx="4">
                  <c:v>94.058770691646359</c:v>
                </c:pt>
                <c:pt idx="5">
                  <c:v>95.367164802282488</c:v>
                </c:pt>
                <c:pt idx="6">
                  <c:v>94.269926576337909</c:v>
                </c:pt>
                <c:pt idx="7">
                  <c:v>91.280204112261742</c:v>
                </c:pt>
                <c:pt idx="8">
                  <c:v>89.514331210191074</c:v>
                </c:pt>
                <c:pt idx="9">
                  <c:v>92.917847025495746</c:v>
                </c:pt>
                <c:pt idx="10">
                  <c:v>93.638548026355565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B9-45E9-A2F5-AAD3BD3D69B1}"/>
            </c:ext>
          </c:extLst>
        </c:ser>
        <c:ser>
          <c:idx val="1"/>
          <c:order val="1"/>
          <c:tx>
            <c:strRef>
              <c:f>'Plan 8'!$N$3</c:f>
              <c:strCache>
                <c:ptCount val="1"/>
                <c:pt idx="0">
                  <c:v>Crianças menores de 6 anos  ext.  Pobres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8'!$A$4:$A$14</c:f>
              <c:strCache>
                <c:ptCount val="11"/>
                <c:pt idx="0">
                  <c:v> Caparaó </c:v>
                </c:pt>
                <c:pt idx="1">
                  <c:v> Central Serrana </c:v>
                </c:pt>
                <c:pt idx="2">
                  <c:v> Central Sul </c:v>
                </c:pt>
                <c:pt idx="3">
                  <c:v> Centro-Oeste </c:v>
                </c:pt>
                <c:pt idx="4">
                  <c:v> Litoral Sul </c:v>
                </c:pt>
                <c:pt idx="5">
                  <c:v> Metropolitana </c:v>
                </c:pt>
                <c:pt idx="6">
                  <c:v> Nordeste </c:v>
                </c:pt>
                <c:pt idx="7">
                  <c:v> Noroeste </c:v>
                </c:pt>
                <c:pt idx="8">
                  <c:v> Rio Doce </c:v>
                </c:pt>
                <c:pt idx="9">
                  <c:v> Sudoeste Serrana </c:v>
                </c:pt>
                <c:pt idx="10">
                  <c:v> ESPÍRITO SANTO </c:v>
                </c:pt>
              </c:strCache>
            </c:strRef>
          </c:cat>
          <c:val>
            <c:numRef>
              <c:f>'Plan 8'!$N$4:$N$14</c:f>
              <c:numCache>
                <c:formatCode>#,##0.0</c:formatCode>
                <c:ptCount val="11"/>
                <c:pt idx="0">
                  <c:v>64.133926365208794</c:v>
                </c:pt>
                <c:pt idx="1">
                  <c:v>51.170046801872068</c:v>
                </c:pt>
                <c:pt idx="2">
                  <c:v>70.195838433292536</c:v>
                </c:pt>
                <c:pt idx="3">
                  <c:v>53.533094812164585</c:v>
                </c:pt>
                <c:pt idx="4">
                  <c:v>69.742076222250731</c:v>
                </c:pt>
                <c:pt idx="5">
                  <c:v>75.123954002192022</c:v>
                </c:pt>
                <c:pt idx="6">
                  <c:v>72.159563999697212</c:v>
                </c:pt>
                <c:pt idx="7">
                  <c:v>66.801740957526633</c:v>
                </c:pt>
                <c:pt idx="8">
                  <c:v>62.539808917197448</c:v>
                </c:pt>
                <c:pt idx="9">
                  <c:v>59.446502505992591</c:v>
                </c:pt>
                <c:pt idx="10">
                  <c:v>69.277791210784017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B9-45E9-A2F5-AAD3BD3D6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94874335"/>
        <c:axId val="294868927"/>
      </c:barChart>
      <c:catAx>
        <c:axId val="2948743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868927"/>
        <c:crosses val="autoZero"/>
        <c:auto val="1"/>
        <c:lblAlgn val="ctr"/>
        <c:lblOffset val="100"/>
        <c:noMultiLvlLbl val="0"/>
      </c:catAx>
      <c:valAx>
        <c:axId val="2948689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94874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4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Plan 8'!A1"/><Relationship Id="rId13" Type="http://schemas.openxmlformats.org/officeDocument/2006/relationships/hyperlink" Target="#'Plan 13'!A1"/><Relationship Id="rId18" Type="http://schemas.openxmlformats.org/officeDocument/2006/relationships/hyperlink" Target="#'Plan 18'!A1"/><Relationship Id="rId3" Type="http://schemas.openxmlformats.org/officeDocument/2006/relationships/hyperlink" Target="#'Plan 3'!A1"/><Relationship Id="rId7" Type="http://schemas.openxmlformats.org/officeDocument/2006/relationships/hyperlink" Target="#'Plan 7'!A1"/><Relationship Id="rId12" Type="http://schemas.openxmlformats.org/officeDocument/2006/relationships/hyperlink" Target="#'Plan 12'!A1"/><Relationship Id="rId17" Type="http://schemas.openxmlformats.org/officeDocument/2006/relationships/hyperlink" Target="#'Plan 17'!A1"/><Relationship Id="rId2" Type="http://schemas.openxmlformats.org/officeDocument/2006/relationships/hyperlink" Target="#'Plan 2'!A1"/><Relationship Id="rId16" Type="http://schemas.openxmlformats.org/officeDocument/2006/relationships/hyperlink" Target="#'Plan 16'!A1"/><Relationship Id="rId1" Type="http://schemas.openxmlformats.org/officeDocument/2006/relationships/hyperlink" Target="#'Plan 1'!A1"/><Relationship Id="rId6" Type="http://schemas.openxmlformats.org/officeDocument/2006/relationships/hyperlink" Target="#'Plan 6'!A1"/><Relationship Id="rId11" Type="http://schemas.openxmlformats.org/officeDocument/2006/relationships/hyperlink" Target="#'Plan 11'!A1"/><Relationship Id="rId5" Type="http://schemas.openxmlformats.org/officeDocument/2006/relationships/hyperlink" Target="#'Plan 5'!A1"/><Relationship Id="rId15" Type="http://schemas.openxmlformats.org/officeDocument/2006/relationships/hyperlink" Target="#'Plan 15'!A1"/><Relationship Id="rId10" Type="http://schemas.openxmlformats.org/officeDocument/2006/relationships/hyperlink" Target="#'Plan 10'!A1"/><Relationship Id="rId19" Type="http://schemas.openxmlformats.org/officeDocument/2006/relationships/hyperlink" Target="#'Plan 19'!A1"/><Relationship Id="rId4" Type="http://schemas.openxmlformats.org/officeDocument/2006/relationships/hyperlink" Target="#'Plan 4'!A1"/><Relationship Id="rId9" Type="http://schemas.openxmlformats.org/officeDocument/2006/relationships/hyperlink" Target="#'Plan 9'!A1"/><Relationship Id="rId14" Type="http://schemas.openxmlformats.org/officeDocument/2006/relationships/hyperlink" Target="#'Plan 14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3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&#205;ndice!A1"/><Relationship Id="rId2" Type="http://schemas.openxmlformats.org/officeDocument/2006/relationships/image" Target="../media/image4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&#205;ndice!A1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47625</xdr:colOff>
      <xdr:row>22</xdr:row>
      <xdr:rowOff>19050</xdr:rowOff>
    </xdr:from>
    <xdr:to>
      <xdr:col>15</xdr:col>
      <xdr:colOff>200025</xdr:colOff>
      <xdr:row>27</xdr:row>
      <xdr:rowOff>158246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F38442-0A89-44BA-A072-867A415B8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4448175"/>
          <a:ext cx="5638800" cy="11393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2</xdr:row>
      <xdr:rowOff>8563</xdr:rowOff>
    </xdr:from>
    <xdr:to>
      <xdr:col>12</xdr:col>
      <xdr:colOff>1</xdr:colOff>
      <xdr:row>13</xdr:row>
      <xdr:rowOff>181938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74C17F-6EB5-4412-833A-7C15FE0D80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5510</xdr:colOff>
      <xdr:row>18</xdr:row>
      <xdr:rowOff>10702</xdr:rowOff>
    </xdr:from>
    <xdr:to>
      <xdr:col>12</xdr:col>
      <xdr:colOff>588625</xdr:colOff>
      <xdr:row>31</xdr:row>
      <xdr:rowOff>10703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471A089-E3D8-4EC6-91E3-3F35B785A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602456</xdr:colOff>
      <xdr:row>0</xdr:row>
      <xdr:rowOff>12296</xdr:rowOff>
    </xdr:from>
    <xdr:to>
      <xdr:col>5</xdr:col>
      <xdr:colOff>488156</xdr:colOff>
      <xdr:row>0</xdr:row>
      <xdr:rowOff>802669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D0E205-9E92-4BCE-B697-CA16225DA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" y="12296"/>
          <a:ext cx="3824127" cy="790373"/>
        </a:xfrm>
        <a:prstGeom prst="rect">
          <a:avLst/>
        </a:prstGeom>
      </xdr:spPr>
    </xdr:pic>
    <xdr:clientData/>
  </xdr:twoCellAnchor>
  <xdr:twoCellAnchor>
    <xdr:from>
      <xdr:col>9</xdr:col>
      <xdr:colOff>1</xdr:colOff>
      <xdr:row>0</xdr:row>
      <xdr:rowOff>0</xdr:rowOff>
    </xdr:from>
    <xdr:to>
      <xdr:col>10</xdr:col>
      <xdr:colOff>159786</xdr:colOff>
      <xdr:row>1</xdr:row>
      <xdr:rowOff>42022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2E8513-77D7-46C0-8D2C-33BDFEE84B0C}"/>
            </a:ext>
          </a:extLst>
        </xdr:cNvPr>
        <xdr:cNvSpPr/>
      </xdr:nvSpPr>
      <xdr:spPr>
        <a:xfrm>
          <a:off x="9772651" y="0"/>
          <a:ext cx="1359935" cy="85164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16492</xdr:rowOff>
    </xdr:from>
    <xdr:to>
      <xdr:col>7</xdr:col>
      <xdr:colOff>0</xdr:colOff>
      <xdr:row>39</xdr:row>
      <xdr:rowOff>162622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33A00C8-8E62-4959-B8AF-9880E266C1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925783</xdr:colOff>
      <xdr:row>17</xdr:row>
      <xdr:rowOff>16492</xdr:rowOff>
    </xdr:from>
    <xdr:to>
      <xdr:col>17</xdr:col>
      <xdr:colOff>0</xdr:colOff>
      <xdr:row>39</xdr:row>
      <xdr:rowOff>174237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DDC3104-13D9-474A-9F21-1F5E53D3C8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602456</xdr:colOff>
      <xdr:row>0</xdr:row>
      <xdr:rowOff>12296</xdr:rowOff>
    </xdr:from>
    <xdr:to>
      <xdr:col>4</xdr:col>
      <xdr:colOff>21431</xdr:colOff>
      <xdr:row>0</xdr:row>
      <xdr:rowOff>778262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918A106-F98F-4749-92B9-8CC1BE17AB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" y="12296"/>
          <a:ext cx="3821384" cy="765966"/>
        </a:xfrm>
        <a:prstGeom prst="rect">
          <a:avLst/>
        </a:prstGeom>
      </xdr:spPr>
    </xdr:pic>
    <xdr:clientData/>
  </xdr:twoCellAnchor>
  <xdr:twoCellAnchor>
    <xdr:from>
      <xdr:col>9</xdr:col>
      <xdr:colOff>1</xdr:colOff>
      <xdr:row>0</xdr:row>
      <xdr:rowOff>0</xdr:rowOff>
    </xdr:from>
    <xdr:to>
      <xdr:col>10</xdr:col>
      <xdr:colOff>159786</xdr:colOff>
      <xdr:row>1</xdr:row>
      <xdr:rowOff>42022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C94D2DA-439A-4584-A5DE-F2E2CEE274E4}"/>
            </a:ext>
          </a:extLst>
        </xdr:cNvPr>
        <xdr:cNvSpPr/>
      </xdr:nvSpPr>
      <xdr:spPr>
        <a:xfrm>
          <a:off x="8058151" y="0"/>
          <a:ext cx="769385" cy="85164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7326</xdr:rowOff>
    </xdr:from>
    <xdr:to>
      <xdr:col>9</xdr:col>
      <xdr:colOff>0</xdr:colOff>
      <xdr:row>36</xdr:row>
      <xdr:rowOff>183173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DC4DBF2-0A21-4728-BA32-383BE37539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713029</xdr:colOff>
      <xdr:row>18</xdr:row>
      <xdr:rowOff>9524</xdr:rowOff>
    </xdr:from>
    <xdr:to>
      <xdr:col>19</xdr:col>
      <xdr:colOff>854806</xdr:colOff>
      <xdr:row>37</xdr:row>
      <xdr:rowOff>12212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8D7D28B-0D2E-4D3B-B001-9EE4F7B245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602456</xdr:colOff>
      <xdr:row>0</xdr:row>
      <xdr:rowOff>12296</xdr:rowOff>
    </xdr:from>
    <xdr:to>
      <xdr:col>6</xdr:col>
      <xdr:colOff>269081</xdr:colOff>
      <xdr:row>0</xdr:row>
      <xdr:rowOff>659423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29170FD-EBF7-41C4-B4E4-1258E54F12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" y="12296"/>
          <a:ext cx="3818548" cy="647127"/>
        </a:xfrm>
        <a:prstGeom prst="rect">
          <a:avLst/>
        </a:prstGeom>
      </xdr:spPr>
    </xdr:pic>
    <xdr:clientData/>
  </xdr:twoCellAnchor>
  <xdr:twoCellAnchor>
    <xdr:from>
      <xdr:col>12</xdr:col>
      <xdr:colOff>48848</xdr:colOff>
      <xdr:row>0</xdr:row>
      <xdr:rowOff>0</xdr:rowOff>
    </xdr:from>
    <xdr:to>
      <xdr:col>13</xdr:col>
      <xdr:colOff>318537</xdr:colOff>
      <xdr:row>1</xdr:row>
      <xdr:rowOff>42022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E35F20-4068-442A-851C-18309A97594D}"/>
            </a:ext>
          </a:extLst>
        </xdr:cNvPr>
        <xdr:cNvSpPr/>
      </xdr:nvSpPr>
      <xdr:spPr>
        <a:xfrm>
          <a:off x="8401540" y="0"/>
          <a:ext cx="880266" cy="847984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11075</xdr:rowOff>
    </xdr:from>
    <xdr:to>
      <xdr:col>5</xdr:col>
      <xdr:colOff>1174011</xdr:colOff>
      <xdr:row>33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56F528E-85BD-4E7C-9943-036640E012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1065249</xdr:colOff>
      <xdr:row>18</xdr:row>
      <xdr:rowOff>1</xdr:rowOff>
    </xdr:from>
    <xdr:to>
      <xdr:col>14</xdr:col>
      <xdr:colOff>0</xdr:colOff>
      <xdr:row>33</xdr:row>
      <xdr:rowOff>11075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E4D3B7A-22D1-41B6-B004-E3AE609904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602456</xdr:colOff>
      <xdr:row>0</xdr:row>
      <xdr:rowOff>12296</xdr:rowOff>
    </xdr:from>
    <xdr:to>
      <xdr:col>4</xdr:col>
      <xdr:colOff>802481</xdr:colOff>
      <xdr:row>0</xdr:row>
      <xdr:rowOff>786366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55AA2C0-DE83-4C46-AAA7-366D080E1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" y="12296"/>
          <a:ext cx="3821740" cy="774070"/>
        </a:xfrm>
        <a:prstGeom prst="rect">
          <a:avLst/>
        </a:prstGeom>
      </xdr:spPr>
    </xdr:pic>
    <xdr:clientData/>
  </xdr:twoCellAnchor>
  <xdr:twoCellAnchor>
    <xdr:from>
      <xdr:col>8</xdr:col>
      <xdr:colOff>658005</xdr:colOff>
      <xdr:row>0</xdr:row>
      <xdr:rowOff>0</xdr:rowOff>
    </xdr:from>
    <xdr:to>
      <xdr:col>10</xdr:col>
      <xdr:colOff>108102</xdr:colOff>
      <xdr:row>1</xdr:row>
      <xdr:rowOff>42022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22C278-AD4B-40F6-A093-721416D5ED8C}"/>
            </a:ext>
          </a:extLst>
        </xdr:cNvPr>
        <xdr:cNvSpPr/>
      </xdr:nvSpPr>
      <xdr:spPr>
        <a:xfrm>
          <a:off x="8499517" y="0"/>
          <a:ext cx="1078207" cy="850539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14007</xdr:rowOff>
    </xdr:from>
    <xdr:to>
      <xdr:col>9</xdr:col>
      <xdr:colOff>0</xdr:colOff>
      <xdr:row>33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E1E452-700F-4899-AD1A-A0FD9C4024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1085891</xdr:colOff>
      <xdr:row>20</xdr:row>
      <xdr:rowOff>28013</xdr:rowOff>
    </xdr:from>
    <xdr:to>
      <xdr:col>18</xdr:col>
      <xdr:colOff>1155928</xdr:colOff>
      <xdr:row>34</xdr:row>
      <xdr:rowOff>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0CC5E1E-1DA8-4CAC-B662-1704B0AC1B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1</xdr:rowOff>
    </xdr:from>
    <xdr:to>
      <xdr:col>5</xdr:col>
      <xdr:colOff>266140</xdr:colOff>
      <xdr:row>0</xdr:row>
      <xdr:rowOff>826435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D53183D-6258-4B40-A280-AF41F8664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4816" y="1"/>
          <a:ext cx="4384302" cy="826434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19050</xdr:colOff>
      <xdr:row>1</xdr:row>
      <xdr:rowOff>42022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BE7B34-62F0-4D3B-8CA4-81A32105024B}"/>
            </a:ext>
          </a:extLst>
        </xdr:cNvPr>
        <xdr:cNvSpPr/>
      </xdr:nvSpPr>
      <xdr:spPr>
        <a:xfrm>
          <a:off x="13615147" y="0"/>
          <a:ext cx="1251697" cy="93849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12630</xdr:rowOff>
    </xdr:from>
    <xdr:to>
      <xdr:col>7</xdr:col>
      <xdr:colOff>6708</xdr:colOff>
      <xdr:row>36</xdr:row>
      <xdr:rowOff>10242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9F19958-3373-4913-8321-17C3401819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3071</xdr:colOff>
      <xdr:row>20</xdr:row>
      <xdr:rowOff>8808</xdr:rowOff>
    </xdr:from>
    <xdr:to>
      <xdr:col>16</xdr:col>
      <xdr:colOff>604275</xdr:colOff>
      <xdr:row>36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27073F6-AF51-4F53-BCDF-AF9BC48E33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114301</xdr:rowOff>
    </xdr:from>
    <xdr:to>
      <xdr:col>6</xdr:col>
      <xdr:colOff>242359</xdr:colOff>
      <xdr:row>0</xdr:row>
      <xdr:rowOff>647700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AB97FAB-8C08-49DE-888E-E65EB485C8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14301"/>
          <a:ext cx="3947584" cy="533399"/>
        </a:xfrm>
        <a:prstGeom prst="rect">
          <a:avLst/>
        </a:prstGeom>
      </xdr:spPr>
    </xdr:pic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19050</xdr:colOff>
      <xdr:row>0</xdr:row>
      <xdr:rowOff>676275</xdr:rowOff>
    </xdr:to>
    <xdr:sp macro="" textlink="">
      <xdr:nvSpPr>
        <xdr:cNvPr id="7" name="Retângulo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935EC49-606E-4A28-B1EA-4F305680435D}"/>
            </a:ext>
          </a:extLst>
        </xdr:cNvPr>
        <xdr:cNvSpPr/>
      </xdr:nvSpPr>
      <xdr:spPr>
        <a:xfrm>
          <a:off x="9544050" y="0"/>
          <a:ext cx="1543050" cy="6762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5</xdr:col>
      <xdr:colOff>32809</xdr:colOff>
      <xdr:row>0</xdr:row>
      <xdr:rowOff>657225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2FAA5A-44A8-4B64-914B-B93BA2AA0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14300"/>
          <a:ext cx="3947584" cy="54292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1595438</xdr:colOff>
      <xdr:row>1</xdr:row>
      <xdr:rowOff>54769</xdr:rowOff>
    </xdr:to>
    <xdr:sp macro="" textlink="">
      <xdr:nvSpPr>
        <xdr:cNvPr id="9" name="Retângulo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9B6054-3273-4DB7-9B06-39862D18B9B3}"/>
            </a:ext>
          </a:extLst>
        </xdr:cNvPr>
        <xdr:cNvSpPr/>
      </xdr:nvSpPr>
      <xdr:spPr>
        <a:xfrm>
          <a:off x="6496050" y="0"/>
          <a:ext cx="1595438" cy="797719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114301</xdr:rowOff>
    </xdr:from>
    <xdr:to>
      <xdr:col>3</xdr:col>
      <xdr:colOff>737659</xdr:colOff>
      <xdr:row>0</xdr:row>
      <xdr:rowOff>628651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715DEC-1092-4D83-8196-0DADA8D3E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1"/>
          <a:ext cx="3947584" cy="514350"/>
        </a:xfrm>
        <a:prstGeom prst="rect">
          <a:avLst/>
        </a:prstGeom>
      </xdr:spPr>
    </xdr:pic>
    <xdr:clientData/>
  </xdr:twoCellAnchor>
  <xdr:twoCellAnchor>
    <xdr:from>
      <xdr:col>5</xdr:col>
      <xdr:colOff>76200</xdr:colOff>
      <xdr:row>0</xdr:row>
      <xdr:rowOff>47625</xdr:rowOff>
    </xdr:from>
    <xdr:to>
      <xdr:col>5</xdr:col>
      <xdr:colOff>871538</xdr:colOff>
      <xdr:row>0</xdr:row>
      <xdr:rowOff>685800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B24F4BB-3481-465F-AA41-AD7422E4BD96}"/>
            </a:ext>
          </a:extLst>
        </xdr:cNvPr>
        <xdr:cNvSpPr/>
      </xdr:nvSpPr>
      <xdr:spPr>
        <a:xfrm>
          <a:off x="5638800" y="47625"/>
          <a:ext cx="795338" cy="6381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114301</xdr:rowOff>
    </xdr:from>
    <xdr:to>
      <xdr:col>2</xdr:col>
      <xdr:colOff>1613959</xdr:colOff>
      <xdr:row>0</xdr:row>
      <xdr:rowOff>666750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F260FE85-E085-43C7-B19F-02C7984B1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1"/>
          <a:ext cx="3947584" cy="552449"/>
        </a:xfrm>
        <a:prstGeom prst="rect">
          <a:avLst/>
        </a:prstGeom>
      </xdr:spPr>
    </xdr:pic>
    <xdr:clientData/>
  </xdr:twoCellAnchor>
  <xdr:twoCellAnchor>
    <xdr:from>
      <xdr:col>4</xdr:col>
      <xdr:colOff>752475</xdr:colOff>
      <xdr:row>0</xdr:row>
      <xdr:rowOff>47625</xdr:rowOff>
    </xdr:from>
    <xdr:to>
      <xdr:col>5</xdr:col>
      <xdr:colOff>604838</xdr:colOff>
      <xdr:row>0</xdr:row>
      <xdr:rowOff>685800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1D0D6DE-685A-4DA6-AABB-EBF9DF2E71C6}"/>
            </a:ext>
          </a:extLst>
        </xdr:cNvPr>
        <xdr:cNvSpPr/>
      </xdr:nvSpPr>
      <xdr:spPr>
        <a:xfrm>
          <a:off x="7296150" y="47625"/>
          <a:ext cx="871538" cy="6381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114301</xdr:rowOff>
    </xdr:from>
    <xdr:to>
      <xdr:col>3</xdr:col>
      <xdr:colOff>709084</xdr:colOff>
      <xdr:row>0</xdr:row>
      <xdr:rowOff>649941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23A8D12-2969-40F5-AD20-108A2C62B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1"/>
          <a:ext cx="3947024" cy="535640"/>
        </a:xfrm>
        <a:prstGeom prst="rect">
          <a:avLst/>
        </a:prstGeom>
      </xdr:spPr>
    </xdr:pic>
    <xdr:clientData/>
  </xdr:twoCellAnchor>
  <xdr:twoCellAnchor>
    <xdr:from>
      <xdr:col>6</xdr:col>
      <xdr:colOff>1704975</xdr:colOff>
      <xdr:row>0</xdr:row>
      <xdr:rowOff>14007</xdr:rowOff>
    </xdr:from>
    <xdr:to>
      <xdr:col>7</xdr:col>
      <xdr:colOff>1366838</xdr:colOff>
      <xdr:row>0</xdr:row>
      <xdr:rowOff>652182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A103D9A-B952-4594-8B96-971FE0FFC52B}"/>
            </a:ext>
          </a:extLst>
        </xdr:cNvPr>
        <xdr:cNvSpPr/>
      </xdr:nvSpPr>
      <xdr:spPr>
        <a:xfrm>
          <a:off x="9974916" y="14007"/>
          <a:ext cx="1409981" cy="6381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609599</xdr:colOff>
      <xdr:row>23</xdr:row>
      <xdr:rowOff>1</xdr:rowOff>
    </xdr:from>
    <xdr:to>
      <xdr:col>12</xdr:col>
      <xdr:colOff>352424</xdr:colOff>
      <xdr:row>28</xdr:row>
      <xdr:rowOff>19051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E04AED8-DC34-49C2-936D-361BB366D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799" y="4381501"/>
          <a:ext cx="5838825" cy="9715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114301</xdr:rowOff>
    </xdr:from>
    <xdr:to>
      <xdr:col>4</xdr:col>
      <xdr:colOff>289984</xdr:colOff>
      <xdr:row>0</xdr:row>
      <xdr:rowOff>647700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2378C0-36DA-42F7-87A6-076DD879F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114301"/>
          <a:ext cx="3947584" cy="533399"/>
        </a:xfrm>
        <a:prstGeom prst="rect">
          <a:avLst/>
        </a:prstGeom>
      </xdr:spPr>
    </xdr:pic>
    <xdr:clientData/>
  </xdr:twoCellAnchor>
  <xdr:twoCellAnchor>
    <xdr:from>
      <xdr:col>6</xdr:col>
      <xdr:colOff>1704975</xdr:colOff>
      <xdr:row>0</xdr:row>
      <xdr:rowOff>14007</xdr:rowOff>
    </xdr:from>
    <xdr:to>
      <xdr:col>7</xdr:col>
      <xdr:colOff>1366838</xdr:colOff>
      <xdr:row>0</xdr:row>
      <xdr:rowOff>652182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C3BA8C7-388B-4C1E-BF12-AF161556B066}"/>
            </a:ext>
          </a:extLst>
        </xdr:cNvPr>
        <xdr:cNvSpPr/>
      </xdr:nvSpPr>
      <xdr:spPr>
        <a:xfrm>
          <a:off x="9972675" y="14007"/>
          <a:ext cx="1404938" cy="6381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114301</xdr:rowOff>
    </xdr:from>
    <xdr:to>
      <xdr:col>3</xdr:col>
      <xdr:colOff>499534</xdr:colOff>
      <xdr:row>0</xdr:row>
      <xdr:rowOff>609600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58075D3-B833-4001-93DA-2CEA934287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14301"/>
          <a:ext cx="3947584" cy="495299"/>
        </a:xfrm>
        <a:prstGeom prst="rect">
          <a:avLst/>
        </a:prstGeom>
      </xdr:spPr>
    </xdr:pic>
    <xdr:clientData/>
  </xdr:twoCellAnchor>
  <xdr:twoCellAnchor>
    <xdr:from>
      <xdr:col>4</xdr:col>
      <xdr:colOff>600074</xdr:colOff>
      <xdr:row>0</xdr:row>
      <xdr:rowOff>90207</xdr:rowOff>
    </xdr:from>
    <xdr:to>
      <xdr:col>6</xdr:col>
      <xdr:colOff>228599</xdr:colOff>
      <xdr:row>0</xdr:row>
      <xdr:rowOff>728382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92659F4-614D-4C84-9AB5-2561CCA3E19E}"/>
            </a:ext>
          </a:extLst>
        </xdr:cNvPr>
        <xdr:cNvSpPr/>
      </xdr:nvSpPr>
      <xdr:spPr>
        <a:xfrm>
          <a:off x="5133974" y="90207"/>
          <a:ext cx="847725" cy="6381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123827</xdr:rowOff>
    </xdr:from>
    <xdr:to>
      <xdr:col>3</xdr:col>
      <xdr:colOff>219075</xdr:colOff>
      <xdr:row>0</xdr:row>
      <xdr:rowOff>647701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43F20C-599C-4CE0-92AE-B58B46DFA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23827"/>
          <a:ext cx="3676650" cy="523874"/>
        </a:xfrm>
        <a:prstGeom prst="rect">
          <a:avLst/>
        </a:prstGeom>
      </xdr:spPr>
    </xdr:pic>
    <xdr:clientData/>
  </xdr:twoCellAnchor>
  <xdr:twoCellAnchor>
    <xdr:from>
      <xdr:col>4</xdr:col>
      <xdr:colOff>600074</xdr:colOff>
      <xdr:row>0</xdr:row>
      <xdr:rowOff>90207</xdr:rowOff>
    </xdr:from>
    <xdr:to>
      <xdr:col>6</xdr:col>
      <xdr:colOff>228599</xdr:colOff>
      <xdr:row>0</xdr:row>
      <xdr:rowOff>728382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8B27F70-1D6C-4187-BBC7-2EED88AA7A50}"/>
            </a:ext>
          </a:extLst>
        </xdr:cNvPr>
        <xdr:cNvSpPr/>
      </xdr:nvSpPr>
      <xdr:spPr>
        <a:xfrm>
          <a:off x="5133974" y="90207"/>
          <a:ext cx="847725" cy="638175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3</xdr:row>
      <xdr:rowOff>0</xdr:rowOff>
    </xdr:from>
    <xdr:to>
      <xdr:col>16</xdr:col>
      <xdr:colOff>19050</xdr:colOff>
      <xdr:row>4</xdr:row>
      <xdr:rowOff>104775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B8F9E4-BD32-4B58-B230-BF0D48E4A40C}"/>
            </a:ext>
          </a:extLst>
        </xdr:cNvPr>
        <xdr:cNvSpPr/>
      </xdr:nvSpPr>
      <xdr:spPr>
        <a:xfrm>
          <a:off x="2543175" y="676275"/>
          <a:ext cx="74961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1 - </a:t>
          </a:r>
          <a:r>
            <a:rPr lang="pt-BR" sz="1100" b="1"/>
            <a:t>Percentual de famílias inscritas no CadÚnico por microrregiões do Espírito Santo, 2021</a:t>
          </a:r>
        </a:p>
      </xdr:txBody>
    </xdr:sp>
    <xdr:clientData/>
  </xdr:twoCellAnchor>
  <xdr:twoCellAnchor>
    <xdr:from>
      <xdr:col>4</xdr:col>
      <xdr:colOff>0</xdr:colOff>
      <xdr:row>5</xdr:row>
      <xdr:rowOff>0</xdr:rowOff>
    </xdr:from>
    <xdr:to>
      <xdr:col>16</xdr:col>
      <xdr:colOff>19050</xdr:colOff>
      <xdr:row>6</xdr:row>
      <xdr:rowOff>104775</xdr:rowOff>
    </xdr:to>
    <xdr:sp macro="" textlink="">
      <xdr:nvSpPr>
        <xdr:cNvPr id="4" name="Retângulo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13DE123-FA52-424A-8465-B31EE3B48F35}"/>
            </a:ext>
          </a:extLst>
        </xdr:cNvPr>
        <xdr:cNvSpPr/>
      </xdr:nvSpPr>
      <xdr:spPr>
        <a:xfrm>
          <a:off x="2533650" y="1057275"/>
          <a:ext cx="7505700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2 - </a:t>
          </a:r>
          <a:r>
            <a:rPr lang="pt-BR" sz="1100" b="1"/>
            <a:t>Percentual de responsáveis pela família por sexo - Espírito Santo e Microrregião, 2021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16</xdr:col>
      <xdr:colOff>47625</xdr:colOff>
      <xdr:row>8</xdr:row>
      <xdr:rowOff>104775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882A281-6F6C-45AD-9304-3F96E0AD7C73}"/>
            </a:ext>
          </a:extLst>
        </xdr:cNvPr>
        <xdr:cNvSpPr/>
      </xdr:nvSpPr>
      <xdr:spPr>
        <a:xfrm>
          <a:off x="2533650" y="1438275"/>
          <a:ext cx="75342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3 - </a:t>
          </a:r>
          <a:r>
            <a:rPr lang="pt-BR" sz="1100" b="1"/>
            <a:t>Número e percentual de pessoas por raça/cor,</a:t>
          </a:r>
          <a:r>
            <a:rPr lang="pt-BR" sz="1100" b="1" baseline="0"/>
            <a:t> </a:t>
          </a:r>
          <a:r>
            <a:rPr lang="pt-BR" sz="1100" b="1"/>
            <a:t>Espírito Santo, 2021.</a:t>
          </a:r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16</xdr:col>
      <xdr:colOff>28575</xdr:colOff>
      <xdr:row>10</xdr:row>
      <xdr:rowOff>104775</xdr:rowOff>
    </xdr:to>
    <xdr:sp macro="" textlink="">
      <xdr:nvSpPr>
        <xdr:cNvPr id="6" name="Retângulo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4E883D-F66B-4290-AD17-A3A22E918844}"/>
            </a:ext>
          </a:extLst>
        </xdr:cNvPr>
        <xdr:cNvSpPr/>
      </xdr:nvSpPr>
      <xdr:spPr>
        <a:xfrm>
          <a:off x="2533650" y="1819275"/>
          <a:ext cx="751522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4 - </a:t>
          </a:r>
          <a:r>
            <a:rPr lang="pt-BR" sz="1100" b="1"/>
            <a:t>Renda média familiar per capita inscritos no CadÚnico,</a:t>
          </a:r>
          <a:r>
            <a:rPr lang="pt-BR" sz="1100" b="1" baseline="0"/>
            <a:t> </a:t>
          </a:r>
          <a:r>
            <a:rPr lang="pt-BR" sz="1100" b="1"/>
            <a:t>Microrregiões 2021</a:t>
          </a:r>
        </a:p>
      </xdr:txBody>
    </xdr:sp>
    <xdr:clientData/>
  </xdr:twoCellAnchor>
  <xdr:twoCellAnchor>
    <xdr:from>
      <xdr:col>4</xdr:col>
      <xdr:colOff>0</xdr:colOff>
      <xdr:row>11</xdr:row>
      <xdr:rowOff>0</xdr:rowOff>
    </xdr:from>
    <xdr:to>
      <xdr:col>16</xdr:col>
      <xdr:colOff>28575</xdr:colOff>
      <xdr:row>12</xdr:row>
      <xdr:rowOff>104775</xdr:rowOff>
    </xdr:to>
    <xdr:sp macro="" textlink="">
      <xdr:nvSpPr>
        <xdr:cNvPr id="10" name="Retângulo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3725EDB-0B7F-47DE-BC0E-96C5CA6B9BB8}"/>
            </a:ext>
          </a:extLst>
        </xdr:cNvPr>
        <xdr:cNvSpPr/>
      </xdr:nvSpPr>
      <xdr:spPr>
        <a:xfrm>
          <a:off x="2533650" y="2200275"/>
          <a:ext cx="751522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5 - </a:t>
          </a:r>
          <a:r>
            <a:rPr lang="pt-BR" sz="1100" b="1"/>
            <a:t>Percentual e estimativa de pobreza</a:t>
          </a:r>
          <a:r>
            <a:rPr lang="pt-BR" sz="1100" b="1" baseline="0"/>
            <a:t> e</a:t>
          </a:r>
          <a:r>
            <a:rPr lang="pt-BR" sz="1100" b="1"/>
            <a:t> extrema pobreza por microrregião, 2021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16</xdr:col>
      <xdr:colOff>28575</xdr:colOff>
      <xdr:row>14</xdr:row>
      <xdr:rowOff>104775</xdr:rowOff>
    </xdr:to>
    <xdr:sp macro="" textlink="">
      <xdr:nvSpPr>
        <xdr:cNvPr id="11" name="Retângulo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27DDED9-187C-4CDB-B9C6-0A1E9A65AEA2}"/>
            </a:ext>
          </a:extLst>
        </xdr:cNvPr>
        <xdr:cNvSpPr/>
      </xdr:nvSpPr>
      <xdr:spPr>
        <a:xfrm>
          <a:off x="2533650" y="2581275"/>
          <a:ext cx="751522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6 -</a:t>
          </a:r>
          <a:r>
            <a:rPr lang="pt-BR" sz="1100" baseline="0">
              <a:solidFill>
                <a:schemeClr val="accent1">
                  <a:lumMod val="75000"/>
                </a:schemeClr>
              </a:solidFill>
            </a:rPr>
            <a:t> </a:t>
          </a:r>
          <a:r>
            <a:rPr lang="pt-BR" sz="1100" b="1"/>
            <a:t>Número,</a:t>
          </a:r>
          <a:r>
            <a:rPr lang="pt-BR" sz="1100" b="1" baseline="0"/>
            <a:t> p</a:t>
          </a:r>
          <a:r>
            <a:rPr lang="pt-BR" sz="1100" b="1"/>
            <a:t>ercentual e estimativa de pobres e extremamente pobres por município, 2021</a:t>
          </a:r>
        </a:p>
      </xdr:txBody>
    </xdr:sp>
    <xdr:clientData/>
  </xdr:twoCellAnchor>
  <xdr:twoCellAnchor>
    <xdr:from>
      <xdr:col>4</xdr:col>
      <xdr:colOff>0</xdr:colOff>
      <xdr:row>15</xdr:row>
      <xdr:rowOff>0</xdr:rowOff>
    </xdr:from>
    <xdr:to>
      <xdr:col>16</xdr:col>
      <xdr:colOff>19050</xdr:colOff>
      <xdr:row>16</xdr:row>
      <xdr:rowOff>104775</xdr:rowOff>
    </xdr:to>
    <xdr:sp macro="" textlink="">
      <xdr:nvSpPr>
        <xdr:cNvPr id="13" name="Retângulo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11295D1-8A48-45D6-8CA4-CEF9FED0E205}"/>
            </a:ext>
          </a:extLst>
        </xdr:cNvPr>
        <xdr:cNvSpPr/>
      </xdr:nvSpPr>
      <xdr:spPr>
        <a:xfrm>
          <a:off x="2533650" y="2962275"/>
          <a:ext cx="7505700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7 - </a:t>
          </a:r>
          <a:r>
            <a:rPr lang="pt-BR" sz="1100" b="1"/>
            <a:t>Percentual de pobres e extremamente pobres cadastrados, por situação do domicílio, 2021</a:t>
          </a:r>
        </a:p>
      </xdr:txBody>
    </xdr:sp>
    <xdr:clientData/>
  </xdr:twoCellAnchor>
  <xdr:twoCellAnchor>
    <xdr:from>
      <xdr:col>4</xdr:col>
      <xdr:colOff>0</xdr:colOff>
      <xdr:row>17</xdr:row>
      <xdr:rowOff>1</xdr:rowOff>
    </xdr:from>
    <xdr:to>
      <xdr:col>16</xdr:col>
      <xdr:colOff>19050</xdr:colOff>
      <xdr:row>19</xdr:row>
      <xdr:rowOff>19050</xdr:rowOff>
    </xdr:to>
    <xdr:sp macro="" textlink="">
      <xdr:nvSpPr>
        <xdr:cNvPr id="14" name="Retângulo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6E7E3D4-D7E7-48BB-A6D0-72765E965252}"/>
            </a:ext>
          </a:extLst>
        </xdr:cNvPr>
        <xdr:cNvSpPr/>
      </xdr:nvSpPr>
      <xdr:spPr>
        <a:xfrm>
          <a:off x="2533650" y="3343276"/>
          <a:ext cx="7505700" cy="476249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</a:t>
          </a:r>
          <a:r>
            <a:rPr lang="pt-BR" sz="1100" baseline="0">
              <a:solidFill>
                <a:schemeClr val="accent1">
                  <a:lumMod val="75000"/>
                </a:schemeClr>
              </a:solidFill>
            </a:rPr>
            <a:t> 8 - </a:t>
          </a:r>
          <a:r>
            <a:rPr lang="pt-BR" sz="1100" b="1" baseline="0"/>
            <a:t>Número e percentual de famílias, famílias com membros na primeira infância e crianças na Primeira infância, por microrregiões 2021</a:t>
          </a:r>
          <a:endParaRPr lang="pt-BR" sz="1100" b="1"/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16</xdr:col>
      <xdr:colOff>9525</xdr:colOff>
      <xdr:row>21</xdr:row>
      <xdr:rowOff>104775</xdr:rowOff>
    </xdr:to>
    <xdr:sp macro="" textlink="">
      <xdr:nvSpPr>
        <xdr:cNvPr id="15" name="Retângulo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BD05EE7-29BC-4A43-ACD3-487E0BE8AD85}"/>
            </a:ext>
          </a:extLst>
        </xdr:cNvPr>
        <xdr:cNvSpPr/>
      </xdr:nvSpPr>
      <xdr:spPr>
        <a:xfrm>
          <a:off x="2533650" y="3943350"/>
          <a:ext cx="74961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9 - </a:t>
          </a:r>
          <a:r>
            <a:rPr lang="pt-BR" sz="1100" b="1"/>
            <a:t>Percentual de pobres e extremamente pobres no CadÚnico por cor</a:t>
          </a:r>
          <a:r>
            <a:rPr lang="pt-BR" sz="1100" b="1" baseline="0"/>
            <a:t> ou raça</a:t>
          </a:r>
          <a:r>
            <a:rPr lang="pt-BR" sz="1100" b="1"/>
            <a:t>, Espírito Santo e microrregiões, 2021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16</xdr:col>
      <xdr:colOff>9525</xdr:colOff>
      <xdr:row>23</xdr:row>
      <xdr:rowOff>104775</xdr:rowOff>
    </xdr:to>
    <xdr:sp macro="" textlink="">
      <xdr:nvSpPr>
        <xdr:cNvPr id="16" name="Retângulo 1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785D78D2-B70D-4899-95FB-6C752CCA67D4}"/>
            </a:ext>
          </a:extLst>
        </xdr:cNvPr>
        <xdr:cNvSpPr/>
      </xdr:nvSpPr>
      <xdr:spPr>
        <a:xfrm>
          <a:off x="2533650" y="4324350"/>
          <a:ext cx="74961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10 - </a:t>
          </a:r>
          <a:r>
            <a:rPr lang="pt-BR" sz="1100" b="1"/>
            <a:t>Percentual de pobreza e extrema pobreza por sexo, Espírito Santo e microrregião, 2021 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16</xdr:col>
      <xdr:colOff>28576</xdr:colOff>
      <xdr:row>25</xdr:row>
      <xdr:rowOff>276225</xdr:rowOff>
    </xdr:to>
    <xdr:sp macro="" textlink="">
      <xdr:nvSpPr>
        <xdr:cNvPr id="17" name="Retângulo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98F1D9B-5B44-4DB6-A436-CEBFD7401CAC}"/>
            </a:ext>
          </a:extLst>
        </xdr:cNvPr>
        <xdr:cNvSpPr/>
      </xdr:nvSpPr>
      <xdr:spPr>
        <a:xfrm>
          <a:off x="2533650" y="4705350"/>
          <a:ext cx="7515226" cy="4667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11 - </a:t>
          </a:r>
          <a:r>
            <a:rPr lang="pt-BR" sz="1100" b="1"/>
            <a:t>Percentual de pobres e extremamente pobres no CadÚnico entre os diferentes segmentos étnico raciais por sexo, Espírito Santo, 2021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16</xdr:col>
      <xdr:colOff>19050</xdr:colOff>
      <xdr:row>27</xdr:row>
      <xdr:rowOff>104775</xdr:rowOff>
    </xdr:to>
    <xdr:sp macro="" textlink="">
      <xdr:nvSpPr>
        <xdr:cNvPr id="18" name="Retângulo 1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7DD259C-8784-42A2-AD23-59E00D117D92}"/>
            </a:ext>
          </a:extLst>
        </xdr:cNvPr>
        <xdr:cNvSpPr/>
      </xdr:nvSpPr>
      <xdr:spPr>
        <a:xfrm>
          <a:off x="2533650" y="5086350"/>
          <a:ext cx="7505700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12 </a:t>
          </a:r>
          <a:r>
            <a:rPr lang="pt-BR" sz="1100" b="1">
              <a:solidFill>
                <a:schemeClr val="accent1">
                  <a:lumMod val="75000"/>
                </a:schemeClr>
              </a:solidFill>
            </a:rPr>
            <a:t>- </a:t>
          </a:r>
          <a:r>
            <a:rPr lang="pt-BR" sz="1100" b="1"/>
            <a:t>Percentual de pobres e extremamente pobres no CadÚnico por faixa etária, Espírito Santo e microrregiões, 2021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16</xdr:col>
      <xdr:colOff>28575</xdr:colOff>
      <xdr:row>29</xdr:row>
      <xdr:rowOff>266700</xdr:rowOff>
    </xdr:to>
    <xdr:sp macro="" textlink="">
      <xdr:nvSpPr>
        <xdr:cNvPr id="19" name="Retângulo 1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6100067-8E59-4B27-9338-592025B608BD}"/>
            </a:ext>
          </a:extLst>
        </xdr:cNvPr>
        <xdr:cNvSpPr/>
      </xdr:nvSpPr>
      <xdr:spPr>
        <a:xfrm>
          <a:off x="2533650" y="5648325"/>
          <a:ext cx="7515225" cy="4572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13 - </a:t>
          </a:r>
          <a:r>
            <a:rPr lang="pt-BR" sz="1100" b="1"/>
            <a:t>Hiato de pobreza da população inscrita no CadÚnico, Espírito Santo, municípios e microrregiões, 2021</a:t>
          </a:r>
        </a:p>
      </xdr:txBody>
    </xdr:sp>
    <xdr:clientData/>
  </xdr:twoCellAnchor>
  <xdr:twoCellAnchor>
    <xdr:from>
      <xdr:col>4</xdr:col>
      <xdr:colOff>0</xdr:colOff>
      <xdr:row>30</xdr:row>
      <xdr:rowOff>0</xdr:rowOff>
    </xdr:from>
    <xdr:to>
      <xdr:col>16</xdr:col>
      <xdr:colOff>19050</xdr:colOff>
      <xdr:row>31</xdr:row>
      <xdr:rowOff>104775</xdr:rowOff>
    </xdr:to>
    <xdr:sp macro="" textlink="">
      <xdr:nvSpPr>
        <xdr:cNvPr id="21" name="Retângulo 2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7939DEFB-700C-492F-A26A-6BD80264AF50}"/>
            </a:ext>
          </a:extLst>
        </xdr:cNvPr>
        <xdr:cNvSpPr/>
      </xdr:nvSpPr>
      <xdr:spPr>
        <a:xfrm>
          <a:off x="2533650" y="5848350"/>
          <a:ext cx="7505700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14 - </a:t>
          </a:r>
          <a:r>
            <a:rPr lang="pt-BR" sz="1100" b="1"/>
            <a:t>Volume anual de recursos necessários para erradicar a pobreza no Espírito Santo, por município, 2021 </a:t>
          </a:r>
        </a:p>
      </xdr:txBody>
    </xdr:sp>
    <xdr:clientData/>
  </xdr:twoCellAnchor>
  <xdr:twoCellAnchor>
    <xdr:from>
      <xdr:col>4</xdr:col>
      <xdr:colOff>0</xdr:colOff>
      <xdr:row>32</xdr:row>
      <xdr:rowOff>0</xdr:rowOff>
    </xdr:from>
    <xdr:to>
      <xdr:col>16</xdr:col>
      <xdr:colOff>9525</xdr:colOff>
      <xdr:row>33</xdr:row>
      <xdr:rowOff>104775</xdr:rowOff>
    </xdr:to>
    <xdr:sp macro="" textlink="">
      <xdr:nvSpPr>
        <xdr:cNvPr id="22" name="Retângulo 21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10D85F-A958-4FAF-9AB5-63AB608E6E94}"/>
            </a:ext>
          </a:extLst>
        </xdr:cNvPr>
        <xdr:cNvSpPr/>
      </xdr:nvSpPr>
      <xdr:spPr>
        <a:xfrm>
          <a:off x="2533650" y="6229350"/>
          <a:ext cx="74961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15 - </a:t>
          </a:r>
          <a:r>
            <a:rPr lang="pt-BR" sz="1100" b="1"/>
            <a:t>Volume anual de recursos necessários para erradicar a extrema pobreza no Espírito Santo, por município, 2021 </a:t>
          </a: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16</xdr:col>
      <xdr:colOff>9525</xdr:colOff>
      <xdr:row>35</xdr:row>
      <xdr:rowOff>104775</xdr:rowOff>
    </xdr:to>
    <xdr:sp macro="" textlink="">
      <xdr:nvSpPr>
        <xdr:cNvPr id="26" name="Retângulo 25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315CF494-98B8-4C0A-A6EE-555C38DD9BCA}"/>
            </a:ext>
          </a:extLst>
        </xdr:cNvPr>
        <xdr:cNvSpPr/>
      </xdr:nvSpPr>
      <xdr:spPr>
        <a:xfrm>
          <a:off x="2533650" y="6610350"/>
          <a:ext cx="74961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16 - </a:t>
          </a:r>
          <a:r>
            <a:rPr lang="pt-BR" sz="1100" b="1"/>
            <a:t>Índice de Desenvolvimento da Família e componentes: Microrregiões do Espírito Santo, 2021</a:t>
          </a:r>
        </a:p>
      </xdr:txBody>
    </xdr:sp>
    <xdr:clientData/>
  </xdr:twoCellAnchor>
  <xdr:twoCellAnchor>
    <xdr:from>
      <xdr:col>4</xdr:col>
      <xdr:colOff>0</xdr:colOff>
      <xdr:row>36</xdr:row>
      <xdr:rowOff>0</xdr:rowOff>
    </xdr:from>
    <xdr:to>
      <xdr:col>16</xdr:col>
      <xdr:colOff>9525</xdr:colOff>
      <xdr:row>37</xdr:row>
      <xdr:rowOff>104775</xdr:rowOff>
    </xdr:to>
    <xdr:sp macro="" textlink="">
      <xdr:nvSpPr>
        <xdr:cNvPr id="27" name="Retângulo 26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22B1659D-276C-4AF7-8328-097DAEC5AC06}"/>
            </a:ext>
          </a:extLst>
        </xdr:cNvPr>
        <xdr:cNvSpPr/>
      </xdr:nvSpPr>
      <xdr:spPr>
        <a:xfrm>
          <a:off x="2533650" y="6991350"/>
          <a:ext cx="749617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17 - </a:t>
          </a:r>
          <a:r>
            <a:rPr lang="pt-BR" sz="1100" b="1"/>
            <a:t>Índice de Desenvolvimento da Família e componentes: Microrregiões do Espírito Santo, 2020</a:t>
          </a:r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16</xdr:col>
      <xdr:colOff>28575</xdr:colOff>
      <xdr:row>39</xdr:row>
      <xdr:rowOff>104775</xdr:rowOff>
    </xdr:to>
    <xdr:sp macro="" textlink="">
      <xdr:nvSpPr>
        <xdr:cNvPr id="28" name="Retângulo 27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17F52E2-CD21-4BC8-A8B9-757E32FBEAAB}"/>
            </a:ext>
          </a:extLst>
        </xdr:cNvPr>
        <xdr:cNvSpPr/>
      </xdr:nvSpPr>
      <xdr:spPr>
        <a:xfrm>
          <a:off x="2533650" y="7372350"/>
          <a:ext cx="7515225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18 - </a:t>
          </a:r>
          <a:r>
            <a:rPr lang="pt-BR" sz="1100" b="1"/>
            <a:t>Índice de desenvolvimento da famílias por município, 2021</a:t>
          </a:r>
        </a:p>
      </xdr:txBody>
    </xdr:sp>
    <xdr:clientData/>
  </xdr:twoCellAnchor>
  <xdr:twoCellAnchor>
    <xdr:from>
      <xdr:col>4</xdr:col>
      <xdr:colOff>0</xdr:colOff>
      <xdr:row>40</xdr:row>
      <xdr:rowOff>0</xdr:rowOff>
    </xdr:from>
    <xdr:to>
      <xdr:col>16</xdr:col>
      <xdr:colOff>38100</xdr:colOff>
      <xdr:row>41</xdr:row>
      <xdr:rowOff>104775</xdr:rowOff>
    </xdr:to>
    <xdr:sp macro="" textlink="">
      <xdr:nvSpPr>
        <xdr:cNvPr id="29" name="Retângulo 28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F4057CB-ACEC-432D-A8F8-8E97E845D5B0}"/>
            </a:ext>
          </a:extLst>
        </xdr:cNvPr>
        <xdr:cNvSpPr/>
      </xdr:nvSpPr>
      <xdr:spPr>
        <a:xfrm>
          <a:off x="2533650" y="7753350"/>
          <a:ext cx="7524750" cy="29527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1100">
              <a:solidFill>
                <a:schemeClr val="accent1">
                  <a:lumMod val="75000"/>
                </a:schemeClr>
              </a:solidFill>
            </a:rPr>
            <a:t>Planilha 19 - </a:t>
          </a:r>
          <a:r>
            <a:rPr lang="pt-BR" sz="1100" b="1"/>
            <a:t>Índice de desenvolvimento da famílias por município, 2020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6288</xdr:rowOff>
    </xdr:from>
    <xdr:to>
      <xdr:col>5</xdr:col>
      <xdr:colOff>826148</xdr:colOff>
      <xdr:row>25</xdr:row>
      <xdr:rowOff>184669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5AEF464-3304-47E0-AD98-E0C99BD24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884464</xdr:colOff>
      <xdr:row>0</xdr:row>
      <xdr:rowOff>19439</xdr:rowOff>
    </xdr:from>
    <xdr:to>
      <xdr:col>3</xdr:col>
      <xdr:colOff>184669</xdr:colOff>
      <xdr:row>0</xdr:row>
      <xdr:rowOff>660918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90D9732-0D28-4613-947E-EA802D6D05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464" y="19439"/>
          <a:ext cx="3518419" cy="641479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14</xdr:row>
      <xdr:rowOff>0</xdr:rowOff>
    </xdr:from>
    <xdr:to>
      <xdr:col>4</xdr:col>
      <xdr:colOff>816429</xdr:colOff>
      <xdr:row>15</xdr:row>
      <xdr:rowOff>42022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AA86FD-CB8E-498C-9814-1A8D5C31AFF9}"/>
            </a:ext>
          </a:extLst>
        </xdr:cNvPr>
        <xdr:cNvSpPr/>
      </xdr:nvSpPr>
      <xdr:spPr>
        <a:xfrm>
          <a:off x="8728010" y="0"/>
          <a:ext cx="816429" cy="76125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  <xdr:twoCellAnchor>
    <xdr:from>
      <xdr:col>7</xdr:col>
      <xdr:colOff>0</xdr:colOff>
      <xdr:row>0</xdr:row>
      <xdr:rowOff>0</xdr:rowOff>
    </xdr:from>
    <xdr:to>
      <xdr:col>8</xdr:col>
      <xdr:colOff>95250</xdr:colOff>
      <xdr:row>1</xdr:row>
      <xdr:rowOff>42022</xdr:rowOff>
    </xdr:to>
    <xdr:sp macro="" textlink="">
      <xdr:nvSpPr>
        <xdr:cNvPr id="5" name="Retâ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CFAC20D-CFEB-4E0F-BAEF-8AA88DEEECFC}"/>
            </a:ext>
          </a:extLst>
        </xdr:cNvPr>
        <xdr:cNvSpPr/>
      </xdr:nvSpPr>
      <xdr:spPr>
        <a:xfrm>
          <a:off x="9858375" y="0"/>
          <a:ext cx="790575" cy="75639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9526</xdr:rowOff>
    </xdr:from>
    <xdr:to>
      <xdr:col>17</xdr:col>
      <xdr:colOff>590550</xdr:colOff>
      <xdr:row>17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552450</xdr:colOff>
      <xdr:row>0</xdr:row>
      <xdr:rowOff>76200</xdr:rowOff>
    </xdr:from>
    <xdr:to>
      <xdr:col>4</xdr:col>
      <xdr:colOff>495300</xdr:colOff>
      <xdr:row>0</xdr:row>
      <xdr:rowOff>685800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267535-76A0-4B14-9545-0DE32FB653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76200"/>
          <a:ext cx="4295775" cy="6096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11</xdr:col>
      <xdr:colOff>95250</xdr:colOff>
      <xdr:row>1</xdr:row>
      <xdr:rowOff>42022</xdr:rowOff>
    </xdr:to>
    <xdr:sp macro="" textlink="">
      <xdr:nvSpPr>
        <xdr:cNvPr id="6" name="Retângulo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D7F44DB-5FA7-4E83-9FDB-C609A4C0146C}"/>
            </a:ext>
          </a:extLst>
        </xdr:cNvPr>
        <xdr:cNvSpPr/>
      </xdr:nvSpPr>
      <xdr:spPr>
        <a:xfrm>
          <a:off x="9858375" y="0"/>
          <a:ext cx="790575" cy="75639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</xdr:colOff>
      <xdr:row>2</xdr:row>
      <xdr:rowOff>6724</xdr:rowOff>
    </xdr:from>
    <xdr:to>
      <xdr:col>22</xdr:col>
      <xdr:colOff>0</xdr:colOff>
      <xdr:row>15</xdr:row>
      <xdr:rowOff>179294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508491</xdr:colOff>
      <xdr:row>0</xdr:row>
      <xdr:rowOff>76200</xdr:rowOff>
    </xdr:from>
    <xdr:to>
      <xdr:col>7</xdr:col>
      <xdr:colOff>313764</xdr:colOff>
      <xdr:row>0</xdr:row>
      <xdr:rowOff>795618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C84101C1-2575-428A-8170-982A16BA22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491" y="76200"/>
          <a:ext cx="4422097" cy="719418"/>
        </a:xfrm>
        <a:prstGeom prst="rect">
          <a:avLst/>
        </a:prstGeom>
      </xdr:spPr>
    </xdr:pic>
    <xdr:clientData/>
  </xdr:twoCellAnchor>
  <xdr:twoCellAnchor>
    <xdr:from>
      <xdr:col>18</xdr:col>
      <xdr:colOff>0</xdr:colOff>
      <xdr:row>0</xdr:row>
      <xdr:rowOff>0</xdr:rowOff>
    </xdr:from>
    <xdr:to>
      <xdr:col>19</xdr:col>
      <xdr:colOff>509867</xdr:colOff>
      <xdr:row>0</xdr:row>
      <xdr:rowOff>818029</xdr:rowOff>
    </xdr:to>
    <xdr:sp macro="" textlink="">
      <xdr:nvSpPr>
        <xdr:cNvPr id="8" name="Retângulo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356F31E-4745-4F48-AB8B-A8FDB8965B69}"/>
            </a:ext>
          </a:extLst>
        </xdr:cNvPr>
        <xdr:cNvSpPr/>
      </xdr:nvSpPr>
      <xdr:spPr>
        <a:xfrm>
          <a:off x="11430000" y="0"/>
          <a:ext cx="1114985" cy="818029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48014</xdr:rowOff>
    </xdr:from>
    <xdr:to>
      <xdr:col>4</xdr:col>
      <xdr:colOff>571500</xdr:colOff>
      <xdr:row>0</xdr:row>
      <xdr:rowOff>685800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F97C4E-3E15-4A55-8357-784399F86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8014"/>
          <a:ext cx="3819525" cy="637786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0</xdr:row>
      <xdr:rowOff>0</xdr:rowOff>
    </xdr:from>
    <xdr:to>
      <xdr:col>7</xdr:col>
      <xdr:colOff>352425</xdr:colOff>
      <xdr:row>1</xdr:row>
      <xdr:rowOff>42022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5958864-E6B4-41C5-BE6F-1540949C012B}"/>
            </a:ext>
          </a:extLst>
        </xdr:cNvPr>
        <xdr:cNvSpPr/>
      </xdr:nvSpPr>
      <xdr:spPr>
        <a:xfrm>
          <a:off x="5057775" y="0"/>
          <a:ext cx="962025" cy="75639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9523</xdr:colOff>
      <xdr:row>2</xdr:row>
      <xdr:rowOff>3583</xdr:rowOff>
    </xdr:from>
    <xdr:to>
      <xdr:col>11</xdr:col>
      <xdr:colOff>0</xdr:colOff>
      <xdr:row>14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621B2F-2134-44A8-8F71-EC0A4D4802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10703</xdr:colOff>
      <xdr:row>20</xdr:row>
      <xdr:rowOff>10701</xdr:rowOff>
    </xdr:from>
    <xdr:to>
      <xdr:col>13</xdr:col>
      <xdr:colOff>10702</xdr:colOff>
      <xdr:row>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E574635-C9BB-4A4B-A240-A1AA7A945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590550</xdr:colOff>
      <xdr:row>0</xdr:row>
      <xdr:rowOff>48015</xdr:rowOff>
    </xdr:from>
    <xdr:to>
      <xdr:col>4</xdr:col>
      <xdr:colOff>114300</xdr:colOff>
      <xdr:row>0</xdr:row>
      <xdr:rowOff>695647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16EF641-003A-4B6D-A0EB-404690144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8015"/>
          <a:ext cx="3826053" cy="647632"/>
        </a:xfrm>
        <a:prstGeom prst="rect">
          <a:avLst/>
        </a:prstGeom>
      </xdr:spPr>
    </xdr:pic>
    <xdr:clientData/>
  </xdr:twoCellAnchor>
  <xdr:twoCellAnchor>
    <xdr:from>
      <xdr:col>9</xdr:col>
      <xdr:colOff>1</xdr:colOff>
      <xdr:row>0</xdr:row>
      <xdr:rowOff>0</xdr:rowOff>
    </xdr:from>
    <xdr:to>
      <xdr:col>10</xdr:col>
      <xdr:colOff>159786</xdr:colOff>
      <xdr:row>1</xdr:row>
      <xdr:rowOff>42022</xdr:rowOff>
    </xdr:to>
    <xdr:sp macro="" textlink="">
      <xdr:nvSpPr>
        <xdr:cNvPr id="5" name="Retâ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B14AEC-A129-4F8E-B037-8215E79DFA64}"/>
            </a:ext>
          </a:extLst>
        </xdr:cNvPr>
        <xdr:cNvSpPr/>
      </xdr:nvSpPr>
      <xdr:spPr>
        <a:xfrm>
          <a:off x="9257445" y="0"/>
          <a:ext cx="1347734" cy="75907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602456</xdr:colOff>
      <xdr:row>0</xdr:row>
      <xdr:rowOff>12296</xdr:rowOff>
    </xdr:from>
    <xdr:to>
      <xdr:col>3</xdr:col>
      <xdr:colOff>1050131</xdr:colOff>
      <xdr:row>0</xdr:row>
      <xdr:rowOff>738187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D352C76-0D21-4026-8C3C-E710DE8A1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456" y="12296"/>
          <a:ext cx="3829050" cy="725891"/>
        </a:xfrm>
        <a:prstGeom prst="rect">
          <a:avLst/>
        </a:prstGeom>
      </xdr:spPr>
    </xdr:pic>
    <xdr:clientData/>
  </xdr:twoCellAnchor>
  <xdr:twoCellAnchor>
    <xdr:from>
      <xdr:col>9</xdr:col>
      <xdr:colOff>1</xdr:colOff>
      <xdr:row>0</xdr:row>
      <xdr:rowOff>0</xdr:rowOff>
    </xdr:from>
    <xdr:to>
      <xdr:col>10</xdr:col>
      <xdr:colOff>159786</xdr:colOff>
      <xdr:row>1</xdr:row>
      <xdr:rowOff>42022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F53B34-486E-47D0-A6CA-03DCA6BAE43F}"/>
            </a:ext>
          </a:extLst>
        </xdr:cNvPr>
        <xdr:cNvSpPr/>
      </xdr:nvSpPr>
      <xdr:spPr>
        <a:xfrm>
          <a:off x="9267826" y="0"/>
          <a:ext cx="1350410" cy="756397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800" b="1"/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11A0B-8CC9-4B7E-B184-74BF06EDDD46}">
  <dimension ref="F2:R27"/>
  <sheetViews>
    <sheetView topLeftCell="A7" workbookViewId="0">
      <selection activeCell="D15" sqref="D15"/>
    </sheetView>
  </sheetViews>
  <sheetFormatPr defaultRowHeight="15" x14ac:dyDescent="0.25"/>
  <cols>
    <col min="1" max="16384" width="9.140625" style="147"/>
  </cols>
  <sheetData>
    <row r="2" spans="6:18" ht="15.75" x14ac:dyDescent="0.25"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6:18" ht="18.75" x14ac:dyDescent="0.25">
      <c r="F3" s="146"/>
      <c r="G3" s="146"/>
      <c r="H3" s="146"/>
      <c r="I3" s="164" t="s">
        <v>217</v>
      </c>
      <c r="J3" s="164"/>
      <c r="K3" s="164"/>
      <c r="L3" s="164"/>
      <c r="M3" s="164"/>
      <c r="N3" s="146"/>
      <c r="O3" s="146"/>
      <c r="P3" s="146"/>
      <c r="Q3" s="146"/>
      <c r="R3" s="146"/>
    </row>
    <row r="4" spans="6:18" ht="15.75" x14ac:dyDescent="0.25"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</row>
    <row r="5" spans="6:18" ht="15.75" x14ac:dyDescent="0.25"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</row>
    <row r="6" spans="6:18" ht="15.75" x14ac:dyDescent="0.25">
      <c r="F6" s="146"/>
      <c r="G6" s="146"/>
      <c r="H6" s="146"/>
      <c r="I6" s="146"/>
      <c r="J6" s="162" t="s">
        <v>223</v>
      </c>
      <c r="K6" s="162"/>
      <c r="L6" s="162"/>
      <c r="M6" s="146"/>
      <c r="N6" s="146"/>
      <c r="O6" s="146"/>
      <c r="P6" s="146"/>
      <c r="Q6" s="146"/>
      <c r="R6" s="146"/>
    </row>
    <row r="7" spans="6:18" ht="15.75" x14ac:dyDescent="0.25">
      <c r="F7" s="146"/>
      <c r="G7" s="146"/>
      <c r="H7" s="146"/>
      <c r="I7" s="163" t="s">
        <v>224</v>
      </c>
      <c r="J7" s="163"/>
      <c r="K7" s="163"/>
      <c r="L7" s="163"/>
      <c r="M7" s="163"/>
      <c r="N7" s="146"/>
      <c r="O7" s="146"/>
      <c r="P7" s="146"/>
      <c r="Q7" s="146"/>
      <c r="R7" s="146"/>
    </row>
    <row r="8" spans="6:18" ht="15.75" x14ac:dyDescent="0.25"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</row>
    <row r="9" spans="6:18" ht="15.75" x14ac:dyDescent="0.25">
      <c r="F9" s="146"/>
      <c r="G9" s="146"/>
      <c r="H9" s="146"/>
      <c r="I9" s="162" t="s">
        <v>218</v>
      </c>
      <c r="J9" s="162"/>
      <c r="K9" s="162"/>
      <c r="L9" s="162"/>
      <c r="M9" s="162"/>
      <c r="N9" s="146"/>
      <c r="O9" s="146"/>
      <c r="P9" s="146"/>
      <c r="Q9" s="146"/>
      <c r="R9" s="146"/>
    </row>
    <row r="10" spans="6:18" ht="15.75" x14ac:dyDescent="0.25">
      <c r="F10" s="146"/>
      <c r="G10" s="146"/>
      <c r="H10" s="146"/>
      <c r="I10" s="163" t="s">
        <v>225</v>
      </c>
      <c r="J10" s="163"/>
      <c r="K10" s="163"/>
      <c r="L10" s="163"/>
      <c r="M10" s="163"/>
      <c r="N10" s="146"/>
      <c r="O10" s="146"/>
      <c r="P10" s="146"/>
      <c r="Q10" s="146"/>
      <c r="R10" s="146"/>
    </row>
    <row r="11" spans="6:18" ht="15.75" x14ac:dyDescent="0.25"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</row>
    <row r="12" spans="6:18" ht="15.75" x14ac:dyDescent="0.25">
      <c r="F12" s="146"/>
      <c r="G12" s="146"/>
      <c r="H12" s="146"/>
      <c r="I12" s="162" t="s">
        <v>226</v>
      </c>
      <c r="J12" s="162"/>
      <c r="K12" s="162"/>
      <c r="L12" s="162"/>
      <c r="M12" s="162"/>
      <c r="N12" s="146"/>
      <c r="O12" s="146"/>
      <c r="P12" s="146"/>
      <c r="Q12" s="146"/>
      <c r="R12" s="146"/>
    </row>
    <row r="13" spans="6:18" ht="15.75" x14ac:dyDescent="0.25">
      <c r="F13" s="146"/>
      <c r="G13" s="146"/>
      <c r="H13" s="146"/>
      <c r="I13" s="163" t="s">
        <v>227</v>
      </c>
      <c r="J13" s="163"/>
      <c r="K13" s="163"/>
      <c r="L13" s="163"/>
      <c r="M13" s="163"/>
      <c r="N13" s="146"/>
      <c r="O13" s="146"/>
      <c r="P13" s="146"/>
      <c r="Q13" s="146"/>
      <c r="R13" s="146"/>
    </row>
    <row r="14" spans="6:18" ht="15.75" x14ac:dyDescent="0.25"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</row>
    <row r="15" spans="6:18" ht="15.75" x14ac:dyDescent="0.25">
      <c r="F15" s="146"/>
      <c r="G15" s="146"/>
      <c r="H15" s="146"/>
      <c r="I15" s="162" t="s">
        <v>219</v>
      </c>
      <c r="J15" s="162"/>
      <c r="K15" s="162"/>
      <c r="L15" s="162"/>
      <c r="M15" s="162"/>
      <c r="O15" s="146"/>
      <c r="P15" s="146"/>
      <c r="Q15" s="146"/>
      <c r="R15" s="146"/>
    </row>
    <row r="16" spans="6:18" ht="15.75" x14ac:dyDescent="0.25">
      <c r="F16" s="146"/>
      <c r="G16" s="146"/>
      <c r="H16" s="146"/>
      <c r="I16" s="163" t="s">
        <v>220</v>
      </c>
      <c r="J16" s="163"/>
      <c r="K16" s="163"/>
      <c r="L16" s="163"/>
      <c r="M16" s="163"/>
      <c r="O16" s="146"/>
      <c r="P16" s="146"/>
      <c r="Q16" s="146"/>
      <c r="R16" s="146"/>
    </row>
    <row r="17" spans="6:18" ht="15.75" x14ac:dyDescent="0.25">
      <c r="F17" s="146"/>
      <c r="G17" s="146"/>
      <c r="H17" s="146"/>
      <c r="I17" s="146"/>
      <c r="J17" s="146"/>
      <c r="K17" s="146"/>
      <c r="L17" s="146"/>
      <c r="M17" s="146"/>
      <c r="O17" s="146"/>
      <c r="P17" s="146"/>
      <c r="Q17" s="146"/>
      <c r="R17" s="146"/>
    </row>
    <row r="18" spans="6:18" ht="15.75" x14ac:dyDescent="0.25">
      <c r="F18" s="146"/>
      <c r="G18" s="146"/>
      <c r="H18" s="146"/>
      <c r="I18" s="162" t="s">
        <v>221</v>
      </c>
      <c r="J18" s="162"/>
      <c r="K18" s="162"/>
      <c r="L18" s="162"/>
      <c r="M18" s="162"/>
      <c r="N18" s="146"/>
      <c r="O18" s="146"/>
      <c r="P18" s="146"/>
      <c r="Q18" s="146"/>
      <c r="R18" s="146"/>
    </row>
    <row r="19" spans="6:18" ht="15.75" x14ac:dyDescent="0.25">
      <c r="F19" s="146"/>
      <c r="G19" s="146"/>
      <c r="H19" s="146"/>
      <c r="I19" s="163" t="s">
        <v>222</v>
      </c>
      <c r="J19" s="163"/>
      <c r="K19" s="163"/>
      <c r="L19" s="163"/>
      <c r="M19" s="163"/>
      <c r="N19" s="146"/>
      <c r="O19" s="146"/>
      <c r="P19" s="146"/>
      <c r="Q19" s="146"/>
      <c r="R19" s="146"/>
    </row>
    <row r="20" spans="6:18" ht="15.75" x14ac:dyDescent="0.25">
      <c r="F20" s="146"/>
      <c r="G20" s="146"/>
      <c r="H20" s="146"/>
      <c r="I20" s="163" t="s">
        <v>228</v>
      </c>
      <c r="J20" s="163"/>
      <c r="K20" s="163"/>
      <c r="L20" s="163"/>
      <c r="M20" s="163"/>
      <c r="N20" s="146"/>
      <c r="O20" s="146"/>
      <c r="P20" s="146"/>
      <c r="Q20" s="146"/>
      <c r="R20" s="146"/>
    </row>
    <row r="21" spans="6:18" ht="15.75" x14ac:dyDescent="0.25">
      <c r="F21" s="146"/>
      <c r="G21" s="146"/>
      <c r="H21" s="146"/>
      <c r="I21" s="162"/>
      <c r="J21" s="162"/>
      <c r="K21" s="162"/>
      <c r="L21" s="162"/>
      <c r="M21" s="162"/>
      <c r="N21" s="146"/>
      <c r="O21" s="146"/>
      <c r="P21" s="146"/>
      <c r="Q21" s="146"/>
      <c r="R21" s="146"/>
    </row>
    <row r="22" spans="6:18" ht="15.75" x14ac:dyDescent="0.25">
      <c r="F22" s="146"/>
      <c r="G22" s="146"/>
      <c r="H22" s="146"/>
      <c r="N22" s="146"/>
      <c r="O22" s="146"/>
      <c r="P22" s="146"/>
      <c r="Q22" s="146"/>
      <c r="R22" s="146"/>
    </row>
    <row r="23" spans="6:18" ht="15.75" x14ac:dyDescent="0.25"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</row>
    <row r="24" spans="6:18" ht="15.75" x14ac:dyDescent="0.25"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</row>
    <row r="25" spans="6:18" ht="15.75" x14ac:dyDescent="0.25"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</row>
    <row r="26" spans="6:18" ht="15.75" x14ac:dyDescent="0.25"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</row>
    <row r="27" spans="6:18" ht="15.75" x14ac:dyDescent="0.25"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</row>
  </sheetData>
  <mergeCells count="13">
    <mergeCell ref="I16:M16"/>
    <mergeCell ref="I18:M18"/>
    <mergeCell ref="I19:M19"/>
    <mergeCell ref="I20:M20"/>
    <mergeCell ref="I21:M21"/>
    <mergeCell ref="I15:M15"/>
    <mergeCell ref="I12:M12"/>
    <mergeCell ref="I13:M13"/>
    <mergeCell ref="I3:M3"/>
    <mergeCell ref="J6:L6"/>
    <mergeCell ref="I7:M7"/>
    <mergeCell ref="I9:M9"/>
    <mergeCell ref="I10:M1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8D800-799E-4D14-BD66-6374DDDAB893}">
  <dimension ref="A1:AD35"/>
  <sheetViews>
    <sheetView zoomScale="89" zoomScaleNormal="89" workbookViewId="0"/>
  </sheetViews>
  <sheetFormatPr defaultRowHeight="15" x14ac:dyDescent="0.25"/>
  <cols>
    <col min="1" max="1" width="22.42578125" bestFit="1" customWidth="1"/>
    <col min="6" max="6" width="21.140625" bestFit="1" customWidth="1"/>
    <col min="9" max="9" width="22.42578125" bestFit="1" customWidth="1"/>
    <col min="11" max="11" width="16.140625" customWidth="1"/>
    <col min="12" max="12" width="12.140625" bestFit="1" customWidth="1"/>
  </cols>
  <sheetData>
    <row r="1" spans="1:12" s="138" customFormat="1" ht="63.75" customHeight="1" x14ac:dyDescent="0.25">
      <c r="D1" s="139"/>
      <c r="E1" s="139"/>
    </row>
    <row r="2" spans="1:12" ht="39.75" customHeight="1" x14ac:dyDescent="0.25">
      <c r="A2" s="172" t="s">
        <v>214</v>
      </c>
      <c r="B2" s="172"/>
      <c r="C2" s="172"/>
      <c r="E2" s="181" t="s">
        <v>243</v>
      </c>
      <c r="F2" s="181"/>
      <c r="G2" s="181"/>
      <c r="H2" s="181"/>
      <c r="I2" s="181"/>
      <c r="J2" s="181"/>
      <c r="K2" s="181"/>
      <c r="L2" s="182"/>
    </row>
    <row r="3" spans="1:12" x14ac:dyDescent="0.25">
      <c r="A3" s="87" t="s">
        <v>176</v>
      </c>
      <c r="B3" s="87" t="s">
        <v>177</v>
      </c>
      <c r="C3" s="87" t="s">
        <v>178</v>
      </c>
    </row>
    <row r="4" spans="1:12" x14ac:dyDescent="0.25">
      <c r="A4" s="92" t="s">
        <v>90</v>
      </c>
      <c r="B4" s="53">
        <v>61.226546751434299</v>
      </c>
      <c r="C4" s="53">
        <v>75.699745547073803</v>
      </c>
      <c r="D4" s="73"/>
      <c r="E4" s="73"/>
      <c r="F4" s="73"/>
      <c r="G4" s="74"/>
      <c r="H4" s="74"/>
      <c r="I4" s="74"/>
      <c r="J4" s="74"/>
      <c r="K4" s="74"/>
      <c r="L4" s="74"/>
    </row>
    <row r="5" spans="1:12" x14ac:dyDescent="0.25">
      <c r="A5" s="92" t="s">
        <v>82</v>
      </c>
      <c r="B5" s="53">
        <v>68.645603615799502</v>
      </c>
      <c r="C5" s="53">
        <v>78.352023403217899</v>
      </c>
      <c r="D5" s="97"/>
      <c r="E5" s="97"/>
      <c r="F5" s="97"/>
      <c r="G5" s="74"/>
      <c r="H5" s="74"/>
      <c r="I5" s="74"/>
      <c r="J5" s="74"/>
      <c r="K5" s="74"/>
      <c r="L5" s="74"/>
    </row>
    <row r="6" spans="1:12" x14ac:dyDescent="0.25">
      <c r="A6" s="92" t="s">
        <v>85</v>
      </c>
      <c r="B6" s="53">
        <v>65.3738950386239</v>
      </c>
      <c r="C6" s="53">
        <v>78.630999213217905</v>
      </c>
      <c r="D6" s="97"/>
      <c r="E6" s="97"/>
      <c r="F6" s="97"/>
      <c r="G6" s="74"/>
      <c r="H6" s="74"/>
      <c r="I6" s="74"/>
      <c r="J6" s="74"/>
      <c r="K6" s="74"/>
      <c r="L6" s="74"/>
    </row>
    <row r="7" spans="1:12" x14ac:dyDescent="0.25">
      <c r="A7" s="92" t="s">
        <v>86</v>
      </c>
      <c r="B7" s="53">
        <v>68.3305258725062</v>
      </c>
      <c r="C7" s="53">
        <v>78.688369452067803</v>
      </c>
      <c r="D7" s="97"/>
      <c r="E7" s="97"/>
      <c r="F7" s="97"/>
      <c r="G7" s="74"/>
      <c r="H7" s="74"/>
      <c r="I7" s="74"/>
      <c r="J7" s="74"/>
      <c r="K7" s="74"/>
      <c r="L7" s="74"/>
    </row>
    <row r="8" spans="1:12" x14ac:dyDescent="0.25">
      <c r="A8" s="92" t="s">
        <v>87</v>
      </c>
      <c r="B8" s="53">
        <v>69.992772371604801</v>
      </c>
      <c r="C8" s="53">
        <v>80.028485519860709</v>
      </c>
      <c r="D8" s="97"/>
      <c r="E8" s="97"/>
      <c r="F8" s="97"/>
      <c r="G8" s="74"/>
      <c r="H8" s="74"/>
      <c r="I8" s="74"/>
      <c r="J8" s="74"/>
      <c r="K8" s="74"/>
      <c r="L8" s="74"/>
    </row>
    <row r="9" spans="1:12" x14ac:dyDescent="0.25">
      <c r="A9" s="92" t="s">
        <v>89</v>
      </c>
      <c r="B9" s="53">
        <v>78.6908190570188</v>
      </c>
      <c r="C9" s="53">
        <v>80.10465935392979</v>
      </c>
      <c r="D9" s="97"/>
      <c r="E9" s="97"/>
      <c r="F9" s="97"/>
      <c r="G9" s="74"/>
      <c r="H9" s="74"/>
      <c r="I9" s="74"/>
      <c r="J9" s="74"/>
      <c r="K9" s="74"/>
      <c r="L9" s="74"/>
    </row>
    <row r="10" spans="1:12" x14ac:dyDescent="0.25">
      <c r="A10" s="92" t="s">
        <v>84</v>
      </c>
      <c r="B10" s="53">
        <v>74.6544245814585</v>
      </c>
      <c r="C10" s="53">
        <v>80.477206289009999</v>
      </c>
      <c r="D10" s="97"/>
      <c r="E10" s="97"/>
      <c r="F10" s="97"/>
      <c r="G10" s="74"/>
      <c r="H10" s="74"/>
      <c r="I10" s="74"/>
      <c r="J10" s="74"/>
      <c r="K10" s="74"/>
      <c r="L10" s="74"/>
    </row>
    <row r="11" spans="1:12" x14ac:dyDescent="0.25">
      <c r="A11" s="92" t="s">
        <v>123</v>
      </c>
      <c r="B11" s="53">
        <v>74.110455282100389</v>
      </c>
      <c r="C11" s="53">
        <v>80.499404945563498</v>
      </c>
      <c r="D11" s="97"/>
      <c r="E11" s="97"/>
      <c r="F11" s="97"/>
      <c r="G11" s="74"/>
      <c r="H11" s="74"/>
      <c r="I11" s="74"/>
      <c r="J11" s="74"/>
      <c r="K11" s="74"/>
      <c r="L11" s="74"/>
    </row>
    <row r="12" spans="1:12" x14ac:dyDescent="0.25">
      <c r="A12" s="92" t="s">
        <v>88</v>
      </c>
      <c r="B12" s="53">
        <v>73.555192672260091</v>
      </c>
      <c r="C12" s="53">
        <v>80.709864751279909</v>
      </c>
      <c r="D12" s="97"/>
      <c r="E12" s="97"/>
      <c r="F12" s="97"/>
      <c r="G12" s="74"/>
      <c r="H12" s="74"/>
      <c r="I12" s="74"/>
      <c r="J12" s="74"/>
      <c r="K12" s="74"/>
      <c r="L12" s="74"/>
    </row>
    <row r="13" spans="1:12" x14ac:dyDescent="0.25">
      <c r="A13" s="92" t="s">
        <v>81</v>
      </c>
      <c r="B13" s="53">
        <v>66.928807947019891</v>
      </c>
      <c r="C13" s="53">
        <v>83.782518818986702</v>
      </c>
      <c r="D13" s="97"/>
      <c r="E13" s="97"/>
      <c r="F13" s="97"/>
      <c r="G13" s="74"/>
      <c r="H13" s="74"/>
      <c r="I13" s="74"/>
      <c r="J13" s="74"/>
      <c r="K13" s="74"/>
      <c r="L13" s="74"/>
    </row>
    <row r="14" spans="1:12" x14ac:dyDescent="0.25">
      <c r="A14" s="92" t="s">
        <v>83</v>
      </c>
      <c r="B14" s="53">
        <v>70.382987300947391</v>
      </c>
      <c r="C14" s="53">
        <v>85.967046718576199</v>
      </c>
      <c r="D14" s="97"/>
      <c r="E14" s="97"/>
      <c r="F14" s="97"/>
      <c r="G14" s="74"/>
      <c r="H14" s="74"/>
      <c r="I14" s="74"/>
      <c r="J14" s="74"/>
      <c r="K14" s="74"/>
      <c r="L14" s="74"/>
    </row>
    <row r="15" spans="1:12" x14ac:dyDescent="0.25">
      <c r="B15" s="97"/>
      <c r="C15" s="97"/>
      <c r="D15" s="97"/>
      <c r="E15" s="155" t="s">
        <v>231</v>
      </c>
      <c r="F15" s="97"/>
      <c r="G15" s="74"/>
      <c r="H15" s="74"/>
      <c r="I15" s="74"/>
      <c r="J15" s="74"/>
      <c r="K15" s="74"/>
      <c r="L15" s="74"/>
    </row>
    <row r="16" spans="1:12" ht="30.75" customHeight="1" x14ac:dyDescent="0.25"/>
    <row r="17" spans="1:30" x14ac:dyDescent="0.25">
      <c r="S17" s="34"/>
      <c r="V17" s="34"/>
      <c r="Y17" s="34"/>
      <c r="AB17" s="34"/>
    </row>
    <row r="18" spans="1:30" x14ac:dyDescent="0.25">
      <c r="A18" s="180" t="s">
        <v>204</v>
      </c>
      <c r="B18" s="180"/>
      <c r="C18" s="180"/>
      <c r="E18" s="183" t="s">
        <v>242</v>
      </c>
      <c r="F18" s="184"/>
      <c r="G18" s="184"/>
      <c r="H18" s="184"/>
      <c r="I18" s="184"/>
      <c r="J18" s="184"/>
      <c r="K18" s="184"/>
      <c r="L18" s="184"/>
      <c r="M18" s="185"/>
      <c r="O18" s="34"/>
      <c r="P18" s="35"/>
      <c r="Q18" s="35"/>
      <c r="R18" s="5"/>
      <c r="S18" s="36"/>
      <c r="T18" s="37"/>
      <c r="U18" s="37"/>
      <c r="V18" s="38"/>
      <c r="W18" s="37"/>
      <c r="X18" s="37"/>
      <c r="Y18" s="38"/>
      <c r="Z18" s="37"/>
      <c r="AA18" s="37"/>
      <c r="AB18" s="36"/>
      <c r="AC18" s="17"/>
      <c r="AD18" s="17"/>
    </row>
    <row r="19" spans="1:30" ht="75" customHeight="1" x14ac:dyDescent="0.25">
      <c r="A19" s="180"/>
      <c r="B19" s="180"/>
      <c r="C19" s="180"/>
      <c r="O19" s="34"/>
      <c r="P19" s="35"/>
      <c r="Q19" s="35"/>
      <c r="S19" s="36"/>
      <c r="T19" s="37"/>
      <c r="U19" s="37"/>
      <c r="V19" s="38"/>
      <c r="W19" s="37"/>
      <c r="X19" s="37"/>
      <c r="Y19" s="38"/>
      <c r="Z19" s="37"/>
      <c r="AA19" s="37"/>
      <c r="AB19" s="36"/>
      <c r="AC19" s="17"/>
      <c r="AD19" s="17"/>
    </row>
    <row r="20" spans="1:30" x14ac:dyDescent="0.25">
      <c r="A20" s="87" t="s">
        <v>176</v>
      </c>
      <c r="B20" s="87" t="s">
        <v>177</v>
      </c>
      <c r="C20" s="87" t="s">
        <v>178</v>
      </c>
      <c r="O20" s="34"/>
      <c r="P20" s="35"/>
      <c r="Q20" s="35"/>
      <c r="S20" s="36"/>
      <c r="T20" s="37"/>
      <c r="U20" s="37"/>
      <c r="V20" s="38"/>
      <c r="W20" s="37"/>
      <c r="X20" s="37"/>
      <c r="Y20" s="38"/>
      <c r="Z20" s="37"/>
      <c r="AA20" s="37"/>
      <c r="AB20" s="36"/>
      <c r="AC20" s="17"/>
      <c r="AD20" s="17"/>
    </row>
    <row r="21" spans="1:30" x14ac:dyDescent="0.25">
      <c r="A21" s="101" t="s">
        <v>90</v>
      </c>
      <c r="B21" s="53">
        <v>29.399906962319701</v>
      </c>
      <c r="C21" s="53">
        <v>39.731764206954999</v>
      </c>
      <c r="O21" s="34"/>
      <c r="P21" s="35"/>
      <c r="Q21" s="35"/>
      <c r="S21" s="36"/>
      <c r="T21" s="37"/>
      <c r="U21" s="37"/>
      <c r="V21" s="38"/>
      <c r="W21" s="37"/>
      <c r="X21" s="37"/>
      <c r="Y21" s="38"/>
      <c r="Z21" s="37"/>
      <c r="AA21" s="37"/>
      <c r="AB21" s="36"/>
      <c r="AC21" s="17"/>
      <c r="AD21" s="17"/>
    </row>
    <row r="22" spans="1:30" x14ac:dyDescent="0.25">
      <c r="A22" s="101" t="s">
        <v>85</v>
      </c>
      <c r="B22" s="53">
        <v>29.9386796209286</v>
      </c>
      <c r="C22" s="53">
        <v>43.359559402045598</v>
      </c>
      <c r="O22" s="34"/>
      <c r="P22" s="35"/>
      <c r="Q22" s="35"/>
      <c r="S22" s="36"/>
      <c r="T22" s="37"/>
      <c r="U22" s="37"/>
      <c r="V22" s="38"/>
      <c r="W22" s="37"/>
      <c r="X22" s="37"/>
      <c r="Y22" s="38"/>
      <c r="Z22" s="37"/>
      <c r="AA22" s="37"/>
      <c r="AB22" s="36"/>
      <c r="AC22" s="17"/>
      <c r="AD22" s="17"/>
    </row>
    <row r="23" spans="1:30" x14ac:dyDescent="0.25">
      <c r="A23" s="101" t="s">
        <v>83</v>
      </c>
      <c r="B23" s="53">
        <v>39.8951824228986</v>
      </c>
      <c r="C23" s="53">
        <v>49.746245828698598</v>
      </c>
      <c r="O23" s="34"/>
      <c r="P23" s="39"/>
      <c r="Q23" s="39"/>
      <c r="S23" s="36"/>
      <c r="T23" s="40"/>
      <c r="U23" s="40"/>
      <c r="V23" s="41"/>
      <c r="W23" s="40"/>
      <c r="X23" s="40"/>
      <c r="Y23" s="41"/>
      <c r="Z23" s="40"/>
      <c r="AA23" s="40"/>
      <c r="AB23" s="36"/>
      <c r="AC23" s="17"/>
      <c r="AD23" s="17"/>
    </row>
    <row r="24" spans="1:30" x14ac:dyDescent="0.25">
      <c r="A24" s="101" t="s">
        <v>87</v>
      </c>
      <c r="B24" s="53">
        <v>41.180722134350098</v>
      </c>
      <c r="C24" s="53">
        <v>50.477396212480897</v>
      </c>
      <c r="O24" s="34"/>
      <c r="P24" s="35"/>
      <c r="Q24" s="35"/>
      <c r="S24" s="36"/>
      <c r="T24" s="37"/>
      <c r="U24" s="37"/>
      <c r="V24" s="38"/>
      <c r="W24" s="37"/>
      <c r="X24" s="37"/>
      <c r="Y24" s="38"/>
      <c r="Z24" s="37"/>
      <c r="AA24" s="37"/>
      <c r="AB24" s="36"/>
      <c r="AC24" s="17"/>
      <c r="AD24" s="17"/>
    </row>
    <row r="25" spans="1:30" x14ac:dyDescent="0.25">
      <c r="A25" s="101" t="s">
        <v>123</v>
      </c>
      <c r="B25" s="53">
        <v>47.485911935806804</v>
      </c>
      <c r="C25" s="53">
        <v>50.643099572442395</v>
      </c>
      <c r="O25" s="34"/>
      <c r="P25" s="35"/>
      <c r="Q25" s="35"/>
      <c r="S25" s="36"/>
      <c r="T25" s="37"/>
      <c r="U25" s="37"/>
      <c r="V25" s="38"/>
      <c r="W25" s="37"/>
      <c r="X25" s="37"/>
      <c r="Y25" s="38"/>
      <c r="Z25" s="37"/>
      <c r="AA25" s="37"/>
      <c r="AB25" s="36"/>
      <c r="AC25" s="17"/>
      <c r="AD25" s="17"/>
    </row>
    <row r="26" spans="1:30" x14ac:dyDescent="0.25">
      <c r="A26" s="101" t="s">
        <v>81</v>
      </c>
      <c r="B26" s="53">
        <v>35.275248344370901</v>
      </c>
      <c r="C26" s="53">
        <v>51.854596513124498</v>
      </c>
      <c r="O26" s="34"/>
      <c r="P26" s="35"/>
      <c r="Q26" s="35"/>
      <c r="S26" s="36"/>
      <c r="T26" s="37"/>
      <c r="U26" s="37"/>
      <c r="V26" s="38"/>
      <c r="W26" s="37"/>
      <c r="X26" s="37"/>
      <c r="Y26" s="38"/>
      <c r="Z26" s="37"/>
      <c r="AA26" s="37"/>
      <c r="AB26" s="36"/>
      <c r="AC26" s="17"/>
      <c r="AD26" s="17"/>
    </row>
    <row r="27" spans="1:30" x14ac:dyDescent="0.25">
      <c r="A27" s="101" t="s">
        <v>82</v>
      </c>
      <c r="B27" s="53">
        <v>43.121028843424504</v>
      </c>
      <c r="C27" s="53">
        <v>52.083411469076999</v>
      </c>
      <c r="O27" s="34"/>
      <c r="P27" s="35"/>
      <c r="Q27" s="35"/>
      <c r="S27" s="36"/>
      <c r="T27" s="37"/>
      <c r="U27" s="37"/>
      <c r="V27" s="38"/>
      <c r="W27" s="37"/>
      <c r="X27" s="37"/>
      <c r="Y27" s="38"/>
      <c r="Z27" s="37"/>
      <c r="AA27" s="37"/>
      <c r="AB27" s="36"/>
      <c r="AC27" s="17"/>
      <c r="AD27" s="17"/>
    </row>
    <row r="28" spans="1:30" x14ac:dyDescent="0.25">
      <c r="A28" s="101" t="s">
        <v>86</v>
      </c>
      <c r="B28" s="53">
        <v>42.555403484760802</v>
      </c>
      <c r="C28" s="53">
        <v>53.851613513769301</v>
      </c>
    </row>
    <row r="29" spans="1:30" x14ac:dyDescent="0.25">
      <c r="A29" s="101" t="s">
        <v>88</v>
      </c>
      <c r="B29" s="53">
        <v>47.088800045047599</v>
      </c>
      <c r="C29" s="53">
        <v>54.611446473599798</v>
      </c>
    </row>
    <row r="30" spans="1:30" x14ac:dyDescent="0.25">
      <c r="A30" s="101" t="s">
        <v>89</v>
      </c>
      <c r="B30" s="53">
        <v>54.375635467938402</v>
      </c>
      <c r="C30" s="53">
        <v>54.966287611955302</v>
      </c>
      <c r="V30" s="38"/>
    </row>
    <row r="31" spans="1:30" x14ac:dyDescent="0.25">
      <c r="A31" s="101" t="s">
        <v>84</v>
      </c>
      <c r="B31" s="53">
        <v>46.0132149661518</v>
      </c>
      <c r="C31" s="53">
        <v>56.008532827684299</v>
      </c>
      <c r="V31" s="4"/>
      <c r="W31" s="4"/>
    </row>
    <row r="32" spans="1:30" x14ac:dyDescent="0.25">
      <c r="E32" t="s">
        <v>231</v>
      </c>
    </row>
    <row r="35" spans="8:8" x14ac:dyDescent="0.25">
      <c r="H35" s="74"/>
    </row>
  </sheetData>
  <sortState xmlns:xlrd2="http://schemas.microsoft.com/office/spreadsheetml/2017/richdata2" ref="A21:C31">
    <sortCondition ref="C21:C31"/>
  </sortState>
  <mergeCells count="4">
    <mergeCell ref="A18:C19"/>
    <mergeCell ref="E2:L2"/>
    <mergeCell ref="A2:C2"/>
    <mergeCell ref="E18:M18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20C76-FD01-4215-B0D9-C1513A446465}">
  <dimension ref="A1:Q52"/>
  <sheetViews>
    <sheetView zoomScale="82" zoomScaleNormal="82" workbookViewId="0"/>
  </sheetViews>
  <sheetFormatPr defaultRowHeight="15" x14ac:dyDescent="0.25"/>
  <cols>
    <col min="1" max="1" width="23.140625" customWidth="1"/>
    <col min="2" max="2" width="9.42578125" customWidth="1"/>
    <col min="3" max="3" width="18" customWidth="1"/>
    <col min="4" max="4" width="15.42578125" customWidth="1"/>
    <col min="5" max="5" width="16.42578125" customWidth="1"/>
    <col min="6" max="6" width="12.5703125" customWidth="1"/>
    <col min="7" max="7" width="15.85546875" customWidth="1"/>
    <col min="8" max="8" width="13.85546875" customWidth="1"/>
    <col min="9" max="9" width="14.5703125" customWidth="1"/>
    <col min="10" max="10" width="11.42578125" customWidth="1"/>
    <col min="11" max="11" width="13" customWidth="1"/>
    <col min="12" max="12" width="13.5703125" customWidth="1"/>
    <col min="13" max="13" width="15.85546875" customWidth="1"/>
    <col min="14" max="14" width="12.42578125" customWidth="1"/>
  </cols>
  <sheetData>
    <row r="1" spans="1:17" s="138" customFormat="1" ht="63.75" customHeight="1" x14ac:dyDescent="0.25">
      <c r="D1" s="139"/>
      <c r="E1" s="139"/>
    </row>
    <row r="2" spans="1:17" ht="15" customHeight="1" x14ac:dyDescent="0.25">
      <c r="A2" s="186" t="s">
        <v>209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8"/>
      <c r="O2" s="60"/>
      <c r="P2" s="60"/>
      <c r="Q2" s="60"/>
    </row>
    <row r="3" spans="1:17" ht="90" x14ac:dyDescent="0.25">
      <c r="A3" s="142" t="s">
        <v>91</v>
      </c>
      <c r="B3" s="115" t="s">
        <v>158</v>
      </c>
      <c r="C3" s="115" t="s">
        <v>127</v>
      </c>
      <c r="D3" s="115" t="s">
        <v>156</v>
      </c>
      <c r="E3" s="115" t="s">
        <v>159</v>
      </c>
      <c r="F3" s="115" t="s">
        <v>128</v>
      </c>
      <c r="G3" s="115" t="s">
        <v>160</v>
      </c>
      <c r="H3" s="115" t="s">
        <v>157</v>
      </c>
      <c r="I3" s="115" t="s">
        <v>205</v>
      </c>
      <c r="J3" s="115" t="s">
        <v>206</v>
      </c>
      <c r="K3" s="115" t="s">
        <v>207</v>
      </c>
      <c r="L3" s="115" t="s">
        <v>211</v>
      </c>
      <c r="M3" s="115" t="s">
        <v>210</v>
      </c>
      <c r="N3" s="115" t="s">
        <v>208</v>
      </c>
      <c r="O3" s="60"/>
      <c r="P3" s="60"/>
      <c r="Q3" s="60"/>
    </row>
    <row r="4" spans="1:17" x14ac:dyDescent="0.25">
      <c r="A4" s="143" t="s">
        <v>83</v>
      </c>
      <c r="B4" s="144">
        <v>27764</v>
      </c>
      <c r="C4" s="144">
        <v>6869</v>
      </c>
      <c r="D4" s="144">
        <v>6476</v>
      </c>
      <c r="E4" s="144">
        <v>4228</v>
      </c>
      <c r="F4" s="144">
        <v>8094</v>
      </c>
      <c r="G4" s="144">
        <v>7681</v>
      </c>
      <c r="H4" s="144">
        <v>5191</v>
      </c>
      <c r="I4" s="53">
        <f t="shared" ref="I4:I13" si="0">B4/B$14*100</f>
        <v>6.1471834634476838</v>
      </c>
      <c r="J4" s="53">
        <f t="shared" ref="J4:J14" si="1">C4/B4*100</f>
        <v>24.740671373001007</v>
      </c>
      <c r="K4" s="53">
        <f t="shared" ref="K4:K14" si="2">D4/C4*100</f>
        <v>94.278643179502112</v>
      </c>
      <c r="L4" s="53">
        <f t="shared" ref="L4:L14" si="3">E4/C4*100</f>
        <v>61.551899839860248</v>
      </c>
      <c r="M4" s="140">
        <f t="shared" ref="M4:M14" si="4">G4/F4*100</f>
        <v>94.8974549048678</v>
      </c>
      <c r="N4" s="140">
        <f t="shared" ref="N4:N14" si="5">H4/F4*100</f>
        <v>64.133926365208794</v>
      </c>
      <c r="O4" s="60"/>
      <c r="P4" s="60"/>
      <c r="Q4" s="60"/>
    </row>
    <row r="5" spans="1:17" x14ac:dyDescent="0.25">
      <c r="A5" s="143" t="s">
        <v>90</v>
      </c>
      <c r="B5" s="144">
        <v>10757</v>
      </c>
      <c r="C5" s="144">
        <v>2737</v>
      </c>
      <c r="D5" s="144">
        <v>2417</v>
      </c>
      <c r="E5" s="144">
        <v>1345</v>
      </c>
      <c r="F5" s="144">
        <v>3205</v>
      </c>
      <c r="G5" s="144">
        <v>2863</v>
      </c>
      <c r="H5" s="144">
        <v>1640</v>
      </c>
      <c r="I5" s="53">
        <f t="shared" si="0"/>
        <v>2.3816904090299214</v>
      </c>
      <c r="J5" s="53">
        <f t="shared" si="1"/>
        <v>25.443896997304083</v>
      </c>
      <c r="K5" s="53">
        <f t="shared" si="2"/>
        <v>88.30836682499087</v>
      </c>
      <c r="L5" s="53">
        <f t="shared" si="3"/>
        <v>49.141395688710269</v>
      </c>
      <c r="M5" s="140">
        <f t="shared" si="4"/>
        <v>89.32917316692668</v>
      </c>
      <c r="N5" s="140">
        <f t="shared" si="5"/>
        <v>51.170046801872068</v>
      </c>
      <c r="O5" s="60"/>
      <c r="P5" s="60"/>
      <c r="Q5" s="60"/>
    </row>
    <row r="6" spans="1:17" x14ac:dyDescent="0.25">
      <c r="A6" s="143" t="s">
        <v>86</v>
      </c>
      <c r="B6" s="144">
        <v>37726</v>
      </c>
      <c r="C6" s="144">
        <v>8132</v>
      </c>
      <c r="D6" s="144">
        <v>7432</v>
      </c>
      <c r="E6" s="144">
        <v>5537</v>
      </c>
      <c r="F6" s="144">
        <v>9804</v>
      </c>
      <c r="G6" s="144">
        <v>9072</v>
      </c>
      <c r="H6" s="144">
        <v>6882</v>
      </c>
      <c r="I6" s="53">
        <f t="shared" si="0"/>
        <v>8.3528541759842714</v>
      </c>
      <c r="J6" s="53">
        <f t="shared" si="1"/>
        <v>21.555425966177172</v>
      </c>
      <c r="K6" s="53">
        <f t="shared" si="2"/>
        <v>91.392031480570594</v>
      </c>
      <c r="L6" s="53">
        <f t="shared" si="3"/>
        <v>68.089030988686673</v>
      </c>
      <c r="M6" s="140">
        <f t="shared" si="4"/>
        <v>92.53365973072215</v>
      </c>
      <c r="N6" s="140">
        <f t="shared" si="5"/>
        <v>70.195838433292536</v>
      </c>
      <c r="O6" s="60"/>
      <c r="P6" s="60"/>
      <c r="Q6" s="60"/>
    </row>
    <row r="7" spans="1:17" x14ac:dyDescent="0.25">
      <c r="A7" s="143" t="s">
        <v>85</v>
      </c>
      <c r="B7" s="144">
        <v>32642</v>
      </c>
      <c r="C7" s="144">
        <v>7576</v>
      </c>
      <c r="D7" s="144">
        <v>6783</v>
      </c>
      <c r="E7" s="144">
        <v>3842</v>
      </c>
      <c r="F7" s="144">
        <v>8944</v>
      </c>
      <c r="G7" s="144">
        <v>8118</v>
      </c>
      <c r="H7" s="144">
        <v>4788</v>
      </c>
      <c r="I7" s="53">
        <f t="shared" si="0"/>
        <v>7.2272137521199857</v>
      </c>
      <c r="J7" s="53">
        <f t="shared" si="1"/>
        <v>23.209362171435576</v>
      </c>
      <c r="K7" s="53">
        <f t="shared" si="2"/>
        <v>89.532734952481519</v>
      </c>
      <c r="L7" s="53">
        <f t="shared" si="3"/>
        <v>50.712777191129888</v>
      </c>
      <c r="M7" s="140">
        <f t="shared" si="4"/>
        <v>90.764758497316635</v>
      </c>
      <c r="N7" s="140">
        <f t="shared" si="5"/>
        <v>53.533094812164585</v>
      </c>
      <c r="O7" s="60"/>
      <c r="P7" s="60"/>
      <c r="Q7" s="60"/>
    </row>
    <row r="8" spans="1:17" x14ac:dyDescent="0.25">
      <c r="A8" s="143" t="s">
        <v>84</v>
      </c>
      <c r="B8" s="144">
        <v>27868</v>
      </c>
      <c r="C8" s="144">
        <v>6608</v>
      </c>
      <c r="D8" s="144">
        <v>6166</v>
      </c>
      <c r="E8" s="144">
        <v>4485</v>
      </c>
      <c r="F8" s="144">
        <v>7793</v>
      </c>
      <c r="G8" s="144">
        <v>7330</v>
      </c>
      <c r="H8" s="144">
        <v>5435</v>
      </c>
      <c r="I8" s="53">
        <f t="shared" si="0"/>
        <v>6.170209939466937</v>
      </c>
      <c r="J8" s="53">
        <f t="shared" si="1"/>
        <v>23.711784125161476</v>
      </c>
      <c r="K8" s="53">
        <f t="shared" si="2"/>
        <v>93.311138014527856</v>
      </c>
      <c r="L8" s="53">
        <f t="shared" si="3"/>
        <v>67.872276029055683</v>
      </c>
      <c r="M8" s="140">
        <f t="shared" si="4"/>
        <v>94.058770691646359</v>
      </c>
      <c r="N8" s="140">
        <f t="shared" si="5"/>
        <v>69.742076222250731</v>
      </c>
      <c r="O8" s="60"/>
      <c r="P8" s="60"/>
      <c r="Q8" s="60"/>
    </row>
    <row r="9" spans="1:17" x14ac:dyDescent="0.25">
      <c r="A9" s="143" t="s">
        <v>89</v>
      </c>
      <c r="B9" s="144">
        <v>180518</v>
      </c>
      <c r="C9" s="144">
        <v>47650</v>
      </c>
      <c r="D9" s="144">
        <v>45105</v>
      </c>
      <c r="E9" s="144">
        <v>35004</v>
      </c>
      <c r="F9" s="144">
        <v>57481</v>
      </c>
      <c r="G9" s="144">
        <v>54818</v>
      </c>
      <c r="H9" s="144">
        <v>43182</v>
      </c>
      <c r="I9" s="53">
        <f t="shared" si="0"/>
        <v>39.968205750419564</v>
      </c>
      <c r="J9" s="53">
        <f t="shared" si="1"/>
        <v>26.396259652777012</v>
      </c>
      <c r="K9" s="53">
        <f t="shared" si="2"/>
        <v>94.658971668415532</v>
      </c>
      <c r="L9" s="53">
        <f t="shared" si="3"/>
        <v>73.460650577124866</v>
      </c>
      <c r="M9" s="140">
        <f t="shared" si="4"/>
        <v>95.367164802282488</v>
      </c>
      <c r="N9" s="140">
        <f t="shared" si="5"/>
        <v>75.123954002192022</v>
      </c>
      <c r="O9" s="60"/>
      <c r="P9" s="60"/>
      <c r="Q9" s="60"/>
    </row>
    <row r="10" spans="1:17" x14ac:dyDescent="0.25">
      <c r="A10" s="143" t="s">
        <v>88</v>
      </c>
      <c r="B10" s="144">
        <v>49923</v>
      </c>
      <c r="C10" s="144">
        <v>11192</v>
      </c>
      <c r="D10" s="144">
        <v>10466</v>
      </c>
      <c r="E10" s="144">
        <v>7852</v>
      </c>
      <c r="F10" s="144">
        <v>13211</v>
      </c>
      <c r="G10" s="144">
        <v>12454</v>
      </c>
      <c r="H10" s="144">
        <v>9533</v>
      </c>
      <c r="I10" s="53">
        <f t="shared" si="0"/>
        <v>11.053372714511552</v>
      </c>
      <c r="J10" s="53">
        <f t="shared" si="1"/>
        <v>22.418524527772771</v>
      </c>
      <c r="K10" s="53">
        <f t="shared" si="2"/>
        <v>93.513223731236593</v>
      </c>
      <c r="L10" s="53">
        <f t="shared" si="3"/>
        <v>70.157255182273047</v>
      </c>
      <c r="M10" s="140">
        <f t="shared" si="4"/>
        <v>94.269926576337909</v>
      </c>
      <c r="N10" s="140">
        <f t="shared" si="5"/>
        <v>72.159563999697212</v>
      </c>
      <c r="O10" s="60"/>
      <c r="P10" s="60"/>
      <c r="Q10" s="60"/>
    </row>
    <row r="11" spans="1:17" x14ac:dyDescent="0.25">
      <c r="A11" s="143" t="s">
        <v>82</v>
      </c>
      <c r="B11" s="144">
        <v>27185</v>
      </c>
      <c r="C11" s="144">
        <v>5716</v>
      </c>
      <c r="D11" s="144">
        <v>5171</v>
      </c>
      <c r="E11" s="144">
        <v>3711</v>
      </c>
      <c r="F11" s="144">
        <v>6663</v>
      </c>
      <c r="G11" s="144">
        <v>6082</v>
      </c>
      <c r="H11" s="144">
        <v>4451</v>
      </c>
      <c r="I11" s="53">
        <f t="shared" si="0"/>
        <v>6.0189879863789537</v>
      </c>
      <c r="J11" s="53">
        <f t="shared" si="1"/>
        <v>21.026301269082214</v>
      </c>
      <c r="K11" s="53">
        <f t="shared" si="2"/>
        <v>90.465360391882427</v>
      </c>
      <c r="L11" s="53">
        <f t="shared" si="3"/>
        <v>64.923023093072075</v>
      </c>
      <c r="M11" s="140">
        <f t="shared" si="4"/>
        <v>91.280204112261742</v>
      </c>
      <c r="N11" s="140">
        <f t="shared" si="5"/>
        <v>66.801740957526633</v>
      </c>
      <c r="O11" s="60"/>
      <c r="P11" s="60"/>
      <c r="Q11" s="60"/>
    </row>
    <row r="12" spans="1:17" x14ac:dyDescent="0.25">
      <c r="A12" s="143" t="s">
        <v>87</v>
      </c>
      <c r="B12" s="144">
        <v>42196</v>
      </c>
      <c r="C12" s="144">
        <v>10695</v>
      </c>
      <c r="D12" s="144">
        <v>9466</v>
      </c>
      <c r="E12" s="144">
        <v>6507</v>
      </c>
      <c r="F12" s="144">
        <v>12560</v>
      </c>
      <c r="G12" s="144">
        <v>11243</v>
      </c>
      <c r="H12" s="144">
        <v>7855</v>
      </c>
      <c r="I12" s="53">
        <f t="shared" si="0"/>
        <v>9.3425498279656551</v>
      </c>
      <c r="J12" s="53">
        <f t="shared" si="1"/>
        <v>25.346004360602905</v>
      </c>
      <c r="K12" s="53">
        <f t="shared" si="2"/>
        <v>88.50864890135577</v>
      </c>
      <c r="L12" s="53">
        <f t="shared" si="3"/>
        <v>60.841514726507718</v>
      </c>
      <c r="M12" s="140">
        <f t="shared" si="4"/>
        <v>89.514331210191074</v>
      </c>
      <c r="N12" s="140">
        <f t="shared" si="5"/>
        <v>62.539808917197448</v>
      </c>
      <c r="O12" s="60"/>
      <c r="P12" s="60"/>
      <c r="Q12" s="60"/>
    </row>
    <row r="13" spans="1:17" x14ac:dyDescent="0.25">
      <c r="A13" s="143" t="s">
        <v>81</v>
      </c>
      <c r="B13" s="144">
        <v>15075</v>
      </c>
      <c r="C13" s="144">
        <v>3845</v>
      </c>
      <c r="D13" s="144">
        <v>3535</v>
      </c>
      <c r="E13" s="144">
        <v>2210</v>
      </c>
      <c r="F13" s="144">
        <v>4589</v>
      </c>
      <c r="G13" s="144">
        <v>4264</v>
      </c>
      <c r="H13" s="144">
        <v>2728</v>
      </c>
      <c r="I13" s="53">
        <f t="shared" si="0"/>
        <v>3.3377319806754726</v>
      </c>
      <c r="J13" s="53">
        <f t="shared" si="1"/>
        <v>25.505804311774462</v>
      </c>
      <c r="K13" s="53">
        <f t="shared" si="2"/>
        <v>91.937581274382325</v>
      </c>
      <c r="L13" s="53">
        <f t="shared" si="3"/>
        <v>57.477243172951887</v>
      </c>
      <c r="M13" s="140">
        <f t="shared" si="4"/>
        <v>92.917847025495746</v>
      </c>
      <c r="N13" s="140">
        <f t="shared" si="5"/>
        <v>59.446502505992591</v>
      </c>
      <c r="O13" s="60"/>
      <c r="P13" s="60"/>
      <c r="Q13" s="60"/>
    </row>
    <row r="14" spans="1:17" x14ac:dyDescent="0.25">
      <c r="A14" s="143" t="s">
        <v>123</v>
      </c>
      <c r="B14" s="144">
        <v>451654</v>
      </c>
      <c r="C14" s="144">
        <v>111020</v>
      </c>
      <c r="D14" s="144">
        <v>103017</v>
      </c>
      <c r="E14" s="144">
        <v>74721</v>
      </c>
      <c r="F14" s="144">
        <v>132344</v>
      </c>
      <c r="G14" s="144">
        <v>123925</v>
      </c>
      <c r="H14" s="144">
        <v>91685</v>
      </c>
      <c r="I14" s="53">
        <f>SUM(I4:I13)</f>
        <v>100</v>
      </c>
      <c r="J14" s="53">
        <f t="shared" si="1"/>
        <v>24.580763150553299</v>
      </c>
      <c r="K14" s="53">
        <f t="shared" si="2"/>
        <v>92.791388938929913</v>
      </c>
      <c r="L14" s="53">
        <f t="shared" si="3"/>
        <v>67.304089353269674</v>
      </c>
      <c r="M14" s="140">
        <f t="shared" si="4"/>
        <v>93.638548026355565</v>
      </c>
      <c r="N14" s="140">
        <f t="shared" si="5"/>
        <v>69.277791210784017</v>
      </c>
      <c r="O14" s="134"/>
      <c r="P14" s="134"/>
      <c r="Q14" s="134"/>
    </row>
    <row r="15" spans="1:17" x14ac:dyDescent="0.25">
      <c r="A15" s="60" t="s">
        <v>231</v>
      </c>
      <c r="B15" s="60"/>
      <c r="C15" s="60"/>
      <c r="D15" s="60"/>
      <c r="E15" s="60"/>
      <c r="F15" s="60"/>
      <c r="G15" s="60"/>
      <c r="H15" s="134"/>
      <c r="I15" s="60"/>
      <c r="J15" s="60"/>
      <c r="K15" s="60"/>
      <c r="L15" s="60"/>
      <c r="M15" s="60"/>
      <c r="N15" s="60"/>
      <c r="O15" s="60"/>
      <c r="P15" s="60"/>
      <c r="Q15" s="60"/>
    </row>
    <row r="16" spans="1:17" x14ac:dyDescent="0.25">
      <c r="A16" s="60"/>
      <c r="B16" s="60"/>
      <c r="C16" s="60"/>
      <c r="D16" s="60"/>
      <c r="E16" s="60"/>
      <c r="F16" s="60"/>
      <c r="G16" s="60"/>
      <c r="H16" s="60"/>
      <c r="I16" s="134"/>
      <c r="J16" s="134"/>
      <c r="K16" s="141"/>
      <c r="L16" s="134"/>
      <c r="M16" s="60"/>
      <c r="N16" s="60"/>
      <c r="O16" s="60"/>
      <c r="P16" s="60"/>
      <c r="Q16" s="60"/>
    </row>
    <row r="17" spans="1:17" ht="15" customHeight="1" x14ac:dyDescent="0.25">
      <c r="A17" s="180" t="s">
        <v>181</v>
      </c>
      <c r="B17" s="180"/>
      <c r="C17" s="180"/>
      <c r="D17" s="180"/>
      <c r="E17" s="180"/>
      <c r="F17" s="180"/>
      <c r="G17" s="180"/>
      <c r="H17" s="60"/>
      <c r="I17" s="189" t="s">
        <v>182</v>
      </c>
      <c r="J17" s="189"/>
      <c r="K17" s="189"/>
      <c r="L17" s="189"/>
      <c r="M17" s="189"/>
      <c r="N17" s="189"/>
      <c r="O17" s="189"/>
      <c r="P17" s="189"/>
      <c r="Q17" s="189"/>
    </row>
    <row r="18" spans="1:17" x14ac:dyDescent="0.25">
      <c r="B18" s="3"/>
    </row>
    <row r="19" spans="1:17" x14ac:dyDescent="0.25">
      <c r="B19" s="1"/>
    </row>
    <row r="20" spans="1:17" x14ac:dyDescent="0.25">
      <c r="B20" s="1"/>
    </row>
    <row r="21" spans="1:17" x14ac:dyDescent="0.25">
      <c r="B21" s="1"/>
    </row>
    <row r="22" spans="1:17" x14ac:dyDescent="0.25">
      <c r="B22" s="1"/>
    </row>
    <row r="23" spans="1:17" x14ac:dyDescent="0.25">
      <c r="B23" s="1"/>
    </row>
    <row r="24" spans="1:17" x14ac:dyDescent="0.25">
      <c r="B24" s="1"/>
    </row>
    <row r="25" spans="1:17" x14ac:dyDescent="0.25">
      <c r="B25" s="1"/>
    </row>
    <row r="26" spans="1:17" x14ac:dyDescent="0.25">
      <c r="B26" s="1"/>
    </row>
    <row r="27" spans="1:17" x14ac:dyDescent="0.25">
      <c r="B27" s="1"/>
    </row>
    <row r="28" spans="1:17" x14ac:dyDescent="0.25">
      <c r="B28" s="1"/>
    </row>
    <row r="29" spans="1:17" x14ac:dyDescent="0.25">
      <c r="B29" s="18"/>
    </row>
    <row r="32" spans="1:17" ht="14.25" customHeight="1" x14ac:dyDescent="0.25">
      <c r="B32" s="4"/>
      <c r="M32" s="78"/>
      <c r="N32" s="79"/>
      <c r="O32" s="79"/>
    </row>
    <row r="33" spans="1:15" ht="56.25" customHeight="1" x14ac:dyDescent="0.25">
      <c r="M33" s="80"/>
      <c r="N33" s="110"/>
      <c r="O33" s="110"/>
    </row>
    <row r="34" spans="1:15" x14ac:dyDescent="0.25">
      <c r="A34" s="80"/>
      <c r="B34" s="109"/>
      <c r="C34" s="109"/>
      <c r="D34" s="109"/>
      <c r="E34" s="89"/>
      <c r="F34" s="89"/>
      <c r="G34" s="89"/>
      <c r="H34" s="89"/>
      <c r="I34" s="89"/>
      <c r="M34" s="80"/>
      <c r="N34" s="110"/>
      <c r="O34" s="110"/>
    </row>
    <row r="35" spans="1:15" x14ac:dyDescent="0.25">
      <c r="A35" s="80"/>
      <c r="B35" s="109"/>
      <c r="C35" s="109"/>
      <c r="D35" s="109"/>
      <c r="M35" s="80"/>
      <c r="N35" s="110"/>
      <c r="O35" s="110"/>
    </row>
    <row r="36" spans="1:15" x14ac:dyDescent="0.25">
      <c r="A36" s="80"/>
      <c r="B36" s="109"/>
      <c r="C36" s="109"/>
      <c r="D36" s="109"/>
      <c r="M36" s="80"/>
      <c r="N36" s="110"/>
      <c r="O36" s="110"/>
    </row>
    <row r="37" spans="1:15" x14ac:dyDescent="0.25">
      <c r="A37" s="80"/>
      <c r="B37" s="109"/>
      <c r="C37" s="109"/>
      <c r="D37" s="109"/>
      <c r="M37" s="80"/>
      <c r="N37" s="110"/>
      <c r="O37" s="110"/>
    </row>
    <row r="38" spans="1:15" x14ac:dyDescent="0.25">
      <c r="A38" s="80"/>
      <c r="B38" s="109"/>
      <c r="C38" s="109"/>
      <c r="D38" s="109"/>
      <c r="M38" s="80"/>
      <c r="N38" s="110"/>
      <c r="O38" s="110"/>
    </row>
    <row r="39" spans="1:15" x14ac:dyDescent="0.25">
      <c r="A39" s="80"/>
      <c r="B39" s="109"/>
      <c r="C39" s="109"/>
      <c r="D39" s="109"/>
      <c r="M39" s="80"/>
      <c r="N39" s="110"/>
      <c r="O39" s="110"/>
    </row>
    <row r="40" spans="1:15" x14ac:dyDescent="0.25">
      <c r="A40" s="80"/>
      <c r="B40" s="109"/>
      <c r="C40" s="109"/>
      <c r="D40" s="109"/>
      <c r="M40" s="80"/>
      <c r="N40" s="110"/>
      <c r="O40" s="110"/>
    </row>
    <row r="41" spans="1:15" x14ac:dyDescent="0.25">
      <c r="A41" s="156" t="s">
        <v>231</v>
      </c>
      <c r="B41" s="109"/>
      <c r="C41" s="109"/>
      <c r="D41" s="109"/>
      <c r="I41" t="s">
        <v>231</v>
      </c>
      <c r="M41" s="80"/>
      <c r="N41" s="110"/>
      <c r="O41" s="110"/>
    </row>
    <row r="42" spans="1:15" x14ac:dyDescent="0.25">
      <c r="A42" s="80"/>
      <c r="B42" s="109"/>
      <c r="C42" s="109"/>
      <c r="D42" s="109"/>
      <c r="M42" s="80"/>
      <c r="N42" s="110"/>
      <c r="O42" s="110"/>
    </row>
    <row r="43" spans="1:15" x14ac:dyDescent="0.25">
      <c r="A43" s="80"/>
      <c r="B43" s="109"/>
      <c r="C43" s="109"/>
      <c r="D43" s="109"/>
      <c r="M43" s="80"/>
      <c r="N43" s="110"/>
      <c r="O43" s="110"/>
    </row>
    <row r="44" spans="1:15" x14ac:dyDescent="0.25">
      <c r="A44" s="80"/>
      <c r="B44" s="109"/>
      <c r="C44" s="109"/>
      <c r="D44" s="109"/>
    </row>
    <row r="49" spans="1:12" x14ac:dyDescent="0.25">
      <c r="J49" s="2"/>
      <c r="K49" s="2"/>
      <c r="L49" s="2"/>
    </row>
    <row r="51" spans="1:12" ht="15" customHeight="1" x14ac:dyDescent="0.25">
      <c r="F51" s="91"/>
      <c r="G51" s="91"/>
      <c r="H51" s="91"/>
      <c r="I51" s="91"/>
      <c r="J51" s="2"/>
      <c r="K51" s="2"/>
      <c r="L51" s="2"/>
    </row>
    <row r="52" spans="1:12" x14ac:dyDescent="0.25">
      <c r="A52" s="91"/>
      <c r="B52" s="91"/>
      <c r="C52" s="91"/>
      <c r="D52" s="91"/>
      <c r="E52" s="91"/>
      <c r="F52" s="91"/>
      <c r="G52" s="91"/>
      <c r="H52" s="91"/>
      <c r="I52" s="91"/>
    </row>
  </sheetData>
  <mergeCells count="3">
    <mergeCell ref="A2:N2"/>
    <mergeCell ref="I17:Q17"/>
    <mergeCell ref="A17:G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409FD-EF59-4EA9-90FE-526A37B2294B}">
  <dimension ref="A1:AH86"/>
  <sheetViews>
    <sheetView zoomScale="78" zoomScaleNormal="78" workbookViewId="0"/>
  </sheetViews>
  <sheetFormatPr defaultRowHeight="15" x14ac:dyDescent="0.25"/>
  <cols>
    <col min="1" max="1" width="16.5703125" bestFit="1" customWidth="1"/>
    <col min="10" max="10" width="10.7109375" customWidth="1"/>
    <col min="11" max="11" width="15.5703125" bestFit="1" customWidth="1"/>
    <col min="20" max="20" width="13" customWidth="1"/>
  </cols>
  <sheetData>
    <row r="1" spans="1:34" s="138" customFormat="1" ht="63.75" customHeight="1" x14ac:dyDescent="0.25">
      <c r="D1" s="139"/>
      <c r="E1" s="139"/>
    </row>
    <row r="2" spans="1:34" x14ac:dyDescent="0.25">
      <c r="A2" s="170" t="s">
        <v>241</v>
      </c>
      <c r="B2" s="170"/>
      <c r="C2" s="170"/>
      <c r="D2" s="170"/>
      <c r="E2" s="170"/>
      <c r="F2" s="170"/>
      <c r="G2" s="170"/>
      <c r="H2" s="170"/>
      <c r="I2" s="170"/>
    </row>
    <row r="3" spans="1:34" x14ac:dyDescent="0.25">
      <c r="A3" s="194" t="s">
        <v>91</v>
      </c>
      <c r="B3" s="192" t="s">
        <v>133</v>
      </c>
      <c r="C3" s="192"/>
      <c r="D3" s="192"/>
      <c r="E3" s="193"/>
      <c r="F3" s="191" t="s">
        <v>134</v>
      </c>
      <c r="G3" s="192"/>
      <c r="H3" s="192"/>
      <c r="I3" s="193"/>
    </row>
    <row r="4" spans="1:34" x14ac:dyDescent="0.25">
      <c r="A4" s="194"/>
      <c r="B4" s="111" t="s">
        <v>132</v>
      </c>
      <c r="C4" s="106" t="s">
        <v>98</v>
      </c>
      <c r="D4" s="106" t="s">
        <v>100</v>
      </c>
      <c r="E4" s="106" t="s">
        <v>131</v>
      </c>
      <c r="F4" s="106" t="s">
        <v>132</v>
      </c>
      <c r="G4" s="106" t="s">
        <v>98</v>
      </c>
      <c r="H4" s="106" t="s">
        <v>100</v>
      </c>
      <c r="I4" s="106" t="s">
        <v>131</v>
      </c>
    </row>
    <row r="5" spans="1:34" x14ac:dyDescent="0.25">
      <c r="A5" s="92" t="s">
        <v>83</v>
      </c>
      <c r="B5" s="64">
        <v>72.892603850050705</v>
      </c>
      <c r="C5" s="64">
        <v>79.148936170212806</v>
      </c>
      <c r="D5" s="64">
        <v>77.5</v>
      </c>
      <c r="E5" s="64">
        <v>79.373300530881806</v>
      </c>
      <c r="F5" s="64">
        <v>39.227456940222901</v>
      </c>
      <c r="G5" s="64">
        <v>46.3829787234043</v>
      </c>
      <c r="H5" s="64">
        <v>50</v>
      </c>
      <c r="I5" s="64">
        <v>47.885536708533003</v>
      </c>
    </row>
    <row r="6" spans="1:34" x14ac:dyDescent="0.25">
      <c r="A6" s="92" t="s">
        <v>90</v>
      </c>
      <c r="B6" s="64">
        <v>65.798085080596294</v>
      </c>
      <c r="C6" s="64">
        <v>77.922077922077904</v>
      </c>
      <c r="D6" s="64">
        <v>71.428571428571402</v>
      </c>
      <c r="E6" s="64">
        <v>74.224972026591203</v>
      </c>
      <c r="F6" s="64">
        <v>31.178039025572701</v>
      </c>
      <c r="G6" s="64">
        <v>44.1558441558442</v>
      </c>
      <c r="H6" s="64">
        <v>42.857142857142897</v>
      </c>
      <c r="I6" s="64">
        <v>40.3541104456</v>
      </c>
    </row>
    <row r="7" spans="1:34" x14ac:dyDescent="0.25">
      <c r="A7" s="92" t="s">
        <v>86</v>
      </c>
      <c r="B7" s="64">
        <v>65.492507436959599</v>
      </c>
      <c r="C7" s="64">
        <v>76.739130434782595</v>
      </c>
      <c r="D7" s="64">
        <v>58.823529411764703</v>
      </c>
      <c r="E7" s="64">
        <v>73.643487422626094</v>
      </c>
      <c r="F7" s="64">
        <v>39.695293169117903</v>
      </c>
      <c r="G7" s="64">
        <v>46.739130434782602</v>
      </c>
      <c r="H7" s="64">
        <v>38.235294117647101</v>
      </c>
      <c r="I7" s="64">
        <v>48.304359278282597</v>
      </c>
      <c r="X7" s="2"/>
      <c r="Z7" s="2"/>
      <c r="AA7" s="2"/>
      <c r="AH7" s="5"/>
    </row>
    <row r="8" spans="1:34" x14ac:dyDescent="0.25">
      <c r="A8" s="92" t="s">
        <v>85</v>
      </c>
      <c r="B8" s="64">
        <v>63.0138918270926</v>
      </c>
      <c r="C8" s="64">
        <v>69.465648854961799</v>
      </c>
      <c r="D8" s="64">
        <v>70.175438596491205</v>
      </c>
      <c r="E8" s="64">
        <v>72.231712218649506</v>
      </c>
      <c r="F8" s="64">
        <v>27.469854030040199</v>
      </c>
      <c r="G8" s="64">
        <v>35.496183206106899</v>
      </c>
      <c r="H8" s="64">
        <v>49.122807017543899</v>
      </c>
      <c r="I8" s="64">
        <v>37.012660771704198</v>
      </c>
      <c r="X8" s="2"/>
      <c r="Z8" s="2"/>
      <c r="AA8" s="2"/>
      <c r="AH8" s="5"/>
    </row>
    <row r="9" spans="1:34" x14ac:dyDescent="0.25">
      <c r="A9" s="92" t="s">
        <v>84</v>
      </c>
      <c r="B9" s="64">
        <v>73.340629627245207</v>
      </c>
      <c r="C9" s="64">
        <v>77.188328912466801</v>
      </c>
      <c r="D9" s="64">
        <v>76.470588235294102</v>
      </c>
      <c r="E9" s="64">
        <v>79.030465783868905</v>
      </c>
      <c r="F9" s="64">
        <v>45.9054915341531</v>
      </c>
      <c r="G9" s="64">
        <v>54.376657824933702</v>
      </c>
      <c r="H9" s="64">
        <v>56.862745098039198</v>
      </c>
      <c r="I9" s="64">
        <v>51.930734327252502</v>
      </c>
      <c r="X9" s="2"/>
      <c r="Z9" s="2"/>
      <c r="AA9" s="2"/>
      <c r="AH9" s="5"/>
    </row>
    <row r="10" spans="1:34" x14ac:dyDescent="0.25">
      <c r="A10" s="92" t="s">
        <v>89</v>
      </c>
      <c r="B10" s="64">
        <v>71.480431475591203</v>
      </c>
      <c r="C10" s="64">
        <v>82.418673950831902</v>
      </c>
      <c r="D10" s="64">
        <v>74.703557312252997</v>
      </c>
      <c r="E10" s="64">
        <v>80.360393670258802</v>
      </c>
      <c r="F10" s="64">
        <v>47.116581385700499</v>
      </c>
      <c r="G10" s="64">
        <v>57.387633474050197</v>
      </c>
      <c r="H10" s="64">
        <v>52.569169960474298</v>
      </c>
      <c r="I10" s="64">
        <v>56.109052721311102</v>
      </c>
      <c r="X10" s="2"/>
      <c r="Z10" s="2"/>
      <c r="AA10" s="2"/>
      <c r="AH10" s="5"/>
    </row>
    <row r="11" spans="1:34" x14ac:dyDescent="0.25">
      <c r="A11" s="92" t="s">
        <v>88</v>
      </c>
      <c r="B11" s="64">
        <v>66.865738661877003</v>
      </c>
      <c r="C11" s="64">
        <v>76.837060702875405</v>
      </c>
      <c r="D11" s="64">
        <v>66.911764705882305</v>
      </c>
      <c r="E11" s="64">
        <v>76.625282578575096</v>
      </c>
      <c r="F11" s="64">
        <v>40.633138751683902</v>
      </c>
      <c r="G11" s="64">
        <v>52.076677316293903</v>
      </c>
      <c r="H11" s="64">
        <v>44.852941176470601</v>
      </c>
      <c r="I11" s="64">
        <v>50.192335739808897</v>
      </c>
      <c r="X11" s="2"/>
      <c r="Z11" s="2"/>
      <c r="AA11" s="2"/>
      <c r="AH11" s="5"/>
    </row>
    <row r="12" spans="1:34" x14ac:dyDescent="0.25">
      <c r="A12" s="92" t="s">
        <v>82</v>
      </c>
      <c r="B12" s="64">
        <v>65.223124802194306</v>
      </c>
      <c r="C12" s="64">
        <v>66.6666666666667</v>
      </c>
      <c r="D12" s="64">
        <v>60</v>
      </c>
      <c r="E12" s="64">
        <v>74.751379142117301</v>
      </c>
      <c r="F12" s="64">
        <v>38.068361641523403</v>
      </c>
      <c r="G12" s="64">
        <v>45.238095238095198</v>
      </c>
      <c r="H12" s="64">
        <v>42.857142857142897</v>
      </c>
      <c r="I12" s="64">
        <v>49.423950163245401</v>
      </c>
      <c r="X12" s="2"/>
      <c r="Z12" s="2"/>
      <c r="AA12" s="2"/>
      <c r="AH12" s="5"/>
    </row>
    <row r="13" spans="1:34" x14ac:dyDescent="0.25">
      <c r="A13" s="92" t="s">
        <v>87</v>
      </c>
      <c r="B13" s="64">
        <v>60.985701806813502</v>
      </c>
      <c r="C13" s="64">
        <v>72.146118721461207</v>
      </c>
      <c r="D13" s="64">
        <v>70.039946737683096</v>
      </c>
      <c r="E13" s="64">
        <v>74.299075802008403</v>
      </c>
      <c r="F13" s="64">
        <v>32.541032596202498</v>
      </c>
      <c r="G13" s="64">
        <v>42.922374429223701</v>
      </c>
      <c r="H13" s="64">
        <v>47.447847314691501</v>
      </c>
      <c r="I13" s="64">
        <v>45.1068603927841</v>
      </c>
      <c r="X13" s="2"/>
      <c r="Z13" s="2"/>
      <c r="AA13" s="2"/>
      <c r="AH13" s="5"/>
    </row>
    <row r="14" spans="1:34" x14ac:dyDescent="0.25">
      <c r="A14" s="92" t="s">
        <v>81</v>
      </c>
      <c r="B14" s="64">
        <v>72.972265829408698</v>
      </c>
      <c r="C14" s="64">
        <v>78.6666666666667</v>
      </c>
      <c r="D14" s="64">
        <v>72.727272727272705</v>
      </c>
      <c r="E14" s="64">
        <v>80.308546464002902</v>
      </c>
      <c r="F14" s="64">
        <v>40.624454910169199</v>
      </c>
      <c r="G14" s="64">
        <v>41.3333333333333</v>
      </c>
      <c r="H14" s="64">
        <v>27.272727272727298</v>
      </c>
      <c r="I14" s="64">
        <v>49.158095931555501</v>
      </c>
      <c r="X14" s="2"/>
      <c r="Z14" s="2"/>
      <c r="AA14" s="2"/>
      <c r="AH14" s="5"/>
    </row>
    <row r="15" spans="1:34" x14ac:dyDescent="0.25">
      <c r="A15" s="92" t="s">
        <v>123</v>
      </c>
      <c r="B15" s="64">
        <v>68.853799581561503</v>
      </c>
      <c r="C15" s="64">
        <v>79.451445515196397</v>
      </c>
      <c r="D15" s="64">
        <v>70.823598130841106</v>
      </c>
      <c r="E15" s="64">
        <v>77.709744318922702</v>
      </c>
      <c r="F15" s="64">
        <v>40.271923273941397</v>
      </c>
      <c r="G15" s="64">
        <v>53.194959229058597</v>
      </c>
      <c r="H15" s="64">
        <v>48.364485981308398</v>
      </c>
      <c r="I15" s="64">
        <v>51.006158161917398</v>
      </c>
      <c r="X15" s="2"/>
      <c r="Y15" s="2"/>
      <c r="Z15" s="2"/>
      <c r="AA15" s="2"/>
      <c r="AH15" s="5"/>
    </row>
    <row r="16" spans="1:34" x14ac:dyDescent="0.25">
      <c r="A16" t="s">
        <v>231</v>
      </c>
      <c r="X16" s="2"/>
      <c r="Z16" s="2"/>
      <c r="AA16" s="2"/>
      <c r="AH16" s="5"/>
    </row>
    <row r="17" spans="1:34" x14ac:dyDescent="0.25">
      <c r="AA17" s="2"/>
      <c r="AH17" s="5"/>
    </row>
    <row r="18" spans="1:34" x14ac:dyDescent="0.25">
      <c r="A18" s="190" t="s">
        <v>186</v>
      </c>
      <c r="B18" s="190"/>
      <c r="C18" s="190"/>
      <c r="D18" s="190"/>
      <c r="E18" s="190"/>
      <c r="F18" s="190"/>
      <c r="G18" s="190"/>
      <c r="H18" s="190"/>
      <c r="I18" s="190"/>
      <c r="K18" s="190" t="s">
        <v>187</v>
      </c>
      <c r="L18" s="190"/>
      <c r="M18" s="190"/>
      <c r="N18" s="190"/>
      <c r="O18" s="190"/>
      <c r="P18" s="190"/>
      <c r="Q18" s="190"/>
      <c r="R18" s="190"/>
      <c r="S18" s="190"/>
      <c r="T18" s="190"/>
      <c r="W18" s="2"/>
      <c r="X18" s="2"/>
      <c r="Y18" s="2"/>
      <c r="Z18" s="2"/>
      <c r="AA18" s="2"/>
      <c r="AH18" s="5"/>
    </row>
    <row r="32" spans="1:34" x14ac:dyDescent="0.25">
      <c r="B32" s="2"/>
    </row>
    <row r="33" spans="1:11" x14ac:dyDescent="0.25">
      <c r="A33" s="2"/>
    </row>
    <row r="34" spans="1:11" x14ac:dyDescent="0.25">
      <c r="A34" s="2"/>
      <c r="B34" s="2"/>
    </row>
    <row r="35" spans="1:11" x14ac:dyDescent="0.25">
      <c r="A35" s="2"/>
      <c r="B35" s="2"/>
    </row>
    <row r="36" spans="1:11" x14ac:dyDescent="0.25">
      <c r="A36" s="2"/>
      <c r="B36" s="2"/>
    </row>
    <row r="37" spans="1:11" x14ac:dyDescent="0.25">
      <c r="A37" s="2"/>
      <c r="B37" s="2"/>
    </row>
    <row r="38" spans="1:11" x14ac:dyDescent="0.25">
      <c r="A38" s="2" t="s">
        <v>231</v>
      </c>
      <c r="B38" s="2"/>
      <c r="K38" t="s">
        <v>231</v>
      </c>
    </row>
    <row r="39" spans="1:11" x14ac:dyDescent="0.25">
      <c r="A39" s="2"/>
      <c r="B39" s="2"/>
    </row>
    <row r="40" spans="1:11" x14ac:dyDescent="0.25">
      <c r="A40" s="2"/>
      <c r="B40" s="2"/>
    </row>
    <row r="41" spans="1:11" x14ac:dyDescent="0.25">
      <c r="A41" s="2"/>
      <c r="B41" s="2"/>
    </row>
    <row r="42" spans="1:11" x14ac:dyDescent="0.25">
      <c r="A42" s="2"/>
      <c r="B42" s="2"/>
    </row>
    <row r="43" spans="1:11" x14ac:dyDescent="0.25">
      <c r="A43" s="2"/>
      <c r="B43" s="2"/>
    </row>
    <row r="44" spans="1:11" x14ac:dyDescent="0.25">
      <c r="A44" s="2"/>
      <c r="B44" s="133"/>
      <c r="C44" s="133"/>
      <c r="D44" s="133"/>
      <c r="E44" s="133"/>
      <c r="F44" s="133"/>
      <c r="G44" s="133"/>
      <c r="H44" s="133"/>
      <c r="I44" s="133"/>
    </row>
    <row r="45" spans="1:11" x14ac:dyDescent="0.25">
      <c r="A45" s="2"/>
      <c r="B45" s="133"/>
      <c r="C45" s="133"/>
      <c r="D45" s="133"/>
      <c r="E45" s="133"/>
      <c r="F45" s="133"/>
      <c r="G45" s="133"/>
      <c r="H45" s="133"/>
      <c r="I45" s="133"/>
    </row>
    <row r="46" spans="1:11" x14ac:dyDescent="0.25">
      <c r="A46" s="2"/>
      <c r="B46" s="133"/>
      <c r="C46" s="133"/>
      <c r="D46" s="133"/>
      <c r="E46" s="133"/>
      <c r="F46" s="133"/>
      <c r="G46" s="133"/>
      <c r="H46" s="133"/>
      <c r="I46" s="133"/>
    </row>
    <row r="47" spans="1:11" x14ac:dyDescent="0.25">
      <c r="A47" s="2"/>
      <c r="B47" s="133"/>
      <c r="C47" s="133"/>
      <c r="D47" s="133"/>
      <c r="E47" s="133"/>
      <c r="F47" s="133"/>
      <c r="G47" s="133"/>
      <c r="H47" s="133"/>
      <c r="I47" s="133"/>
    </row>
    <row r="48" spans="1:11" x14ac:dyDescent="0.25">
      <c r="A48" s="2"/>
      <c r="B48" s="133"/>
      <c r="C48" s="133"/>
      <c r="D48" s="133"/>
      <c r="E48" s="133"/>
      <c r="F48" s="133"/>
      <c r="G48" s="133"/>
      <c r="H48" s="133"/>
      <c r="I48" s="133"/>
    </row>
    <row r="49" spans="1:9" x14ac:dyDescent="0.25">
      <c r="A49" s="2"/>
      <c r="B49" s="133"/>
      <c r="C49" s="133"/>
      <c r="D49" s="133"/>
      <c r="E49" s="133"/>
      <c r="F49" s="133"/>
      <c r="G49" s="133"/>
      <c r="H49" s="133"/>
      <c r="I49" s="133"/>
    </row>
    <row r="50" spans="1:9" x14ac:dyDescent="0.25">
      <c r="A50" s="2"/>
      <c r="B50" s="133"/>
      <c r="C50" s="133"/>
      <c r="D50" s="133"/>
      <c r="E50" s="133"/>
      <c r="F50" s="133"/>
      <c r="G50" s="133"/>
      <c r="H50" s="133"/>
      <c r="I50" s="133"/>
    </row>
    <row r="51" spans="1:9" x14ac:dyDescent="0.25">
      <c r="A51" s="2"/>
      <c r="B51" s="133"/>
      <c r="C51" s="133"/>
      <c r="D51" s="133"/>
      <c r="E51" s="133"/>
      <c r="F51" s="133"/>
      <c r="G51" s="133"/>
      <c r="H51" s="133"/>
      <c r="I51" s="133"/>
    </row>
    <row r="52" spans="1:9" x14ac:dyDescent="0.25">
      <c r="A52" s="2"/>
      <c r="B52" s="133"/>
      <c r="C52" s="133"/>
      <c r="D52" s="133"/>
      <c r="E52" s="133"/>
      <c r="F52" s="133"/>
      <c r="G52" s="133"/>
      <c r="H52" s="133"/>
      <c r="I52" s="133"/>
    </row>
    <row r="53" spans="1:9" x14ac:dyDescent="0.25">
      <c r="A53" s="2"/>
      <c r="B53" s="133"/>
      <c r="C53" s="133"/>
      <c r="D53" s="133"/>
      <c r="E53" s="133"/>
      <c r="F53" s="133"/>
      <c r="G53" s="133"/>
      <c r="H53" s="133"/>
      <c r="I53" s="133"/>
    </row>
    <row r="54" spans="1:9" x14ac:dyDescent="0.25">
      <c r="A54" s="2"/>
      <c r="B54" s="133"/>
      <c r="C54" s="133"/>
      <c r="D54" s="133"/>
      <c r="E54" s="133"/>
      <c r="F54" s="133"/>
      <c r="G54" s="133"/>
      <c r="H54" s="133"/>
      <c r="I54" s="133"/>
    </row>
    <row r="55" spans="1:9" x14ac:dyDescent="0.25">
      <c r="A55" s="2"/>
      <c r="B55" s="2"/>
    </row>
    <row r="56" spans="1:9" x14ac:dyDescent="0.25">
      <c r="A56" s="2"/>
      <c r="B56" s="2"/>
    </row>
    <row r="57" spans="1:9" x14ac:dyDescent="0.25">
      <c r="A57" s="2"/>
      <c r="B57" s="2"/>
    </row>
    <row r="58" spans="1:9" x14ac:dyDescent="0.25">
      <c r="A58" s="2"/>
      <c r="B58" s="2"/>
    </row>
    <row r="59" spans="1:9" x14ac:dyDescent="0.25">
      <c r="A59" s="2"/>
      <c r="B59" s="2"/>
    </row>
    <row r="60" spans="1:9" x14ac:dyDescent="0.25">
      <c r="A60" s="2"/>
      <c r="B60" s="2"/>
    </row>
    <row r="61" spans="1:9" x14ac:dyDescent="0.25">
      <c r="A61" s="2"/>
      <c r="B61" s="2"/>
    </row>
    <row r="62" spans="1:9" x14ac:dyDescent="0.25">
      <c r="A62" s="2"/>
      <c r="B62" s="2"/>
    </row>
    <row r="63" spans="1:9" x14ac:dyDescent="0.25">
      <c r="A63" s="2"/>
      <c r="B63" s="2"/>
    </row>
    <row r="64" spans="1:9" x14ac:dyDescent="0.25">
      <c r="A64" s="2"/>
      <c r="B64" s="2"/>
    </row>
    <row r="65" spans="1:2" x14ac:dyDescent="0.25">
      <c r="A65" s="2"/>
      <c r="B65" s="2"/>
    </row>
    <row r="66" spans="1:2" x14ac:dyDescent="0.25">
      <c r="A66" s="2"/>
      <c r="B66" s="2"/>
    </row>
    <row r="67" spans="1:2" x14ac:dyDescent="0.25">
      <c r="A67" s="2"/>
      <c r="B67" s="2"/>
    </row>
    <row r="68" spans="1:2" x14ac:dyDescent="0.25">
      <c r="A68" s="2"/>
      <c r="B68" s="2"/>
    </row>
    <row r="69" spans="1:2" x14ac:dyDescent="0.25">
      <c r="A69" s="2"/>
      <c r="B69" s="2"/>
    </row>
    <row r="70" spans="1:2" x14ac:dyDescent="0.25">
      <c r="A70" s="2"/>
      <c r="B70" s="2"/>
    </row>
    <row r="71" spans="1:2" x14ac:dyDescent="0.25">
      <c r="A71" s="2"/>
      <c r="B71" s="2"/>
    </row>
    <row r="72" spans="1:2" x14ac:dyDescent="0.25">
      <c r="A72" s="2"/>
      <c r="B72" s="2"/>
    </row>
    <row r="73" spans="1:2" x14ac:dyDescent="0.25">
      <c r="A73" s="2"/>
      <c r="B73" s="2"/>
    </row>
    <row r="74" spans="1:2" x14ac:dyDescent="0.25">
      <c r="A74" s="2"/>
      <c r="B74" s="2"/>
    </row>
    <row r="75" spans="1:2" x14ac:dyDescent="0.25">
      <c r="A75" s="2"/>
      <c r="B75" s="2"/>
    </row>
    <row r="76" spans="1:2" x14ac:dyDescent="0.25">
      <c r="A76" s="2"/>
      <c r="B76" s="2"/>
    </row>
    <row r="77" spans="1:2" x14ac:dyDescent="0.25">
      <c r="A77" s="2"/>
      <c r="B77" s="2"/>
    </row>
    <row r="78" spans="1:2" x14ac:dyDescent="0.25">
      <c r="A78" s="2"/>
      <c r="B78" s="2"/>
    </row>
    <row r="79" spans="1:2" x14ac:dyDescent="0.25">
      <c r="A79" s="2"/>
      <c r="B79" s="2"/>
    </row>
    <row r="80" spans="1:2" x14ac:dyDescent="0.25">
      <c r="A80" s="2"/>
      <c r="B80" s="2"/>
    </row>
    <row r="81" spans="1:2" x14ac:dyDescent="0.25">
      <c r="A81" s="2"/>
      <c r="B81" s="2"/>
    </row>
    <row r="82" spans="1:2" x14ac:dyDescent="0.25">
      <c r="A82" s="2"/>
      <c r="B82" s="2"/>
    </row>
    <row r="83" spans="1:2" x14ac:dyDescent="0.25">
      <c r="A83" s="2"/>
      <c r="B83" s="2"/>
    </row>
    <row r="84" spans="1:2" x14ac:dyDescent="0.25">
      <c r="A84" s="2"/>
      <c r="B84" s="2"/>
    </row>
    <row r="86" spans="1:2" x14ac:dyDescent="0.25">
      <c r="A86" s="2"/>
      <c r="B86" s="2"/>
    </row>
  </sheetData>
  <mergeCells count="6">
    <mergeCell ref="A18:I18"/>
    <mergeCell ref="K18:T18"/>
    <mergeCell ref="A2:I2"/>
    <mergeCell ref="F3:I3"/>
    <mergeCell ref="B3:E3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4"/>
  <sheetViews>
    <sheetView zoomScale="86" zoomScaleNormal="86" workbookViewId="0"/>
  </sheetViews>
  <sheetFormatPr defaultRowHeight="15" x14ac:dyDescent="0.25"/>
  <cols>
    <col min="1" max="1" width="17.28515625" bestFit="1" customWidth="1"/>
    <col min="2" max="2" width="10" customWidth="1"/>
    <col min="3" max="3" width="13.28515625" bestFit="1" customWidth="1"/>
    <col min="4" max="4" width="13.7109375" bestFit="1" customWidth="1"/>
    <col min="5" max="5" width="17.28515625" bestFit="1" customWidth="1"/>
    <col min="6" max="6" width="17.7109375" bestFit="1" customWidth="1"/>
    <col min="7" max="7" width="16.140625" customWidth="1"/>
    <col min="8" max="8" width="12.140625" customWidth="1"/>
    <col min="9" max="9" width="12" customWidth="1"/>
    <col min="10" max="10" width="12.42578125" customWidth="1"/>
    <col min="11" max="11" width="11.7109375" customWidth="1"/>
    <col min="12" max="12" width="11.5703125" customWidth="1"/>
    <col min="13" max="13" width="12.140625" customWidth="1"/>
  </cols>
  <sheetData>
    <row r="1" spans="1:20" s="138" customFormat="1" ht="63.75" customHeight="1" x14ac:dyDescent="0.25">
      <c r="D1" s="139"/>
      <c r="E1" s="139"/>
    </row>
    <row r="2" spans="1:20" x14ac:dyDescent="0.25">
      <c r="A2" s="195" t="s">
        <v>190</v>
      </c>
      <c r="B2" s="196"/>
      <c r="C2" s="196"/>
      <c r="D2" s="196"/>
      <c r="E2" s="197"/>
    </row>
    <row r="3" spans="1:20" x14ac:dyDescent="0.25">
      <c r="A3" s="200" t="s">
        <v>91</v>
      </c>
      <c r="B3" s="198" t="s">
        <v>179</v>
      </c>
      <c r="C3" s="199"/>
      <c r="D3" s="198" t="s">
        <v>180</v>
      </c>
      <c r="E3" s="199"/>
    </row>
    <row r="4" spans="1:20" ht="30" x14ac:dyDescent="0.25">
      <c r="A4" s="201"/>
      <c r="B4" s="112" t="s">
        <v>172</v>
      </c>
      <c r="C4" s="112" t="s">
        <v>171</v>
      </c>
      <c r="D4" s="112" t="s">
        <v>172</v>
      </c>
      <c r="E4" s="112" t="s">
        <v>171</v>
      </c>
    </row>
    <row r="5" spans="1:20" ht="15" customHeight="1" x14ac:dyDescent="0.25">
      <c r="A5" s="92" t="s">
        <v>83</v>
      </c>
      <c r="B5" s="65">
        <v>75.725744843391894</v>
      </c>
      <c r="C5" s="65">
        <v>76.438310210145403</v>
      </c>
      <c r="D5" s="65">
        <v>42.256902761104399</v>
      </c>
      <c r="E5" s="65">
        <v>44.619365969376801</v>
      </c>
    </row>
    <row r="6" spans="1:20" x14ac:dyDescent="0.25">
      <c r="A6" s="92" t="s">
        <v>90</v>
      </c>
      <c r="B6" s="65">
        <v>69.910455622860198</v>
      </c>
      <c r="C6" s="65">
        <v>69.796434594073702</v>
      </c>
      <c r="D6" s="65">
        <v>34.8235449038715</v>
      </c>
      <c r="E6" s="65">
        <v>36.304504938569004</v>
      </c>
    </row>
    <row r="7" spans="1:20" x14ac:dyDescent="0.25">
      <c r="A7" s="92" t="s">
        <v>86</v>
      </c>
      <c r="B7" s="65">
        <v>69.765141582131406</v>
      </c>
      <c r="C7" s="65">
        <v>71.322108236693396</v>
      </c>
      <c r="D7" s="65">
        <v>43.213028776481998</v>
      </c>
      <c r="E7" s="65">
        <v>46.613886410942598</v>
      </c>
    </row>
    <row r="8" spans="1:20" x14ac:dyDescent="0.25">
      <c r="A8" s="92" t="s">
        <v>85</v>
      </c>
      <c r="B8" s="65">
        <v>68.518747679742603</v>
      </c>
      <c r="C8" s="65">
        <v>69.885038320559801</v>
      </c>
      <c r="D8" s="65">
        <v>32.753372107412403</v>
      </c>
      <c r="E8" s="65">
        <v>34.9612629123625</v>
      </c>
    </row>
    <row r="9" spans="1:20" x14ac:dyDescent="0.25">
      <c r="A9" s="92" t="s">
        <v>84</v>
      </c>
      <c r="B9" s="65">
        <v>76.177430636512</v>
      </c>
      <c r="C9" s="65">
        <v>77.043052013962793</v>
      </c>
      <c r="D9" s="65">
        <v>48.000699463744503</v>
      </c>
      <c r="E9" s="65">
        <v>50.6548164285891</v>
      </c>
    </row>
    <row r="10" spans="1:20" x14ac:dyDescent="0.25">
      <c r="A10" s="92" t="s">
        <v>89</v>
      </c>
      <c r="B10" s="65">
        <v>78.495280208389801</v>
      </c>
      <c r="C10" s="65">
        <v>78.959139351925103</v>
      </c>
      <c r="D10" s="65">
        <v>52.789773538637299</v>
      </c>
      <c r="E10" s="65">
        <v>55.725308863927303</v>
      </c>
    </row>
    <row r="11" spans="1:20" x14ac:dyDescent="0.25">
      <c r="A11" s="92" t="s">
        <v>88</v>
      </c>
      <c r="B11" s="65">
        <v>74.021722708119995</v>
      </c>
      <c r="C11" s="65">
        <v>75.744826173075595</v>
      </c>
      <c r="D11" s="65">
        <v>46.1615941177458</v>
      </c>
      <c r="E11" s="65">
        <v>50.559388019944002</v>
      </c>
    </row>
    <row r="12" spans="1:20" x14ac:dyDescent="0.25">
      <c r="A12" s="92" t="s">
        <v>82</v>
      </c>
      <c r="B12" s="65">
        <v>71.456259360408794</v>
      </c>
      <c r="C12" s="65">
        <v>72.900455432661005</v>
      </c>
      <c r="D12" s="65">
        <v>44.624555839426797</v>
      </c>
      <c r="E12" s="65">
        <v>48.028627195836002</v>
      </c>
    </row>
    <row r="13" spans="1:20" x14ac:dyDescent="0.25">
      <c r="A13" s="92" t="s">
        <v>87</v>
      </c>
      <c r="B13" s="65">
        <v>70.638705429295399</v>
      </c>
      <c r="C13" s="65">
        <v>72.477206716058603</v>
      </c>
      <c r="D13" s="65">
        <v>40.656862940718703</v>
      </c>
      <c r="E13" s="65">
        <v>44.389046798067803</v>
      </c>
    </row>
    <row r="14" spans="1:20" x14ac:dyDescent="0.25">
      <c r="A14" s="92" t="s">
        <v>81</v>
      </c>
      <c r="B14" s="65">
        <v>76.8845631931122</v>
      </c>
      <c r="C14" s="65">
        <v>76.264805414551603</v>
      </c>
      <c r="D14" s="65">
        <v>44.607177951429499</v>
      </c>
      <c r="E14" s="65">
        <v>44.9365482233503</v>
      </c>
    </row>
    <row r="15" spans="1:20" x14ac:dyDescent="0.25">
      <c r="A15" s="92" t="s">
        <v>123</v>
      </c>
      <c r="B15" s="65">
        <v>74.726552847250503</v>
      </c>
      <c r="C15" s="65">
        <v>75.8183048488699</v>
      </c>
      <c r="D15" s="65">
        <v>46.277644313395399</v>
      </c>
      <c r="E15" s="65">
        <v>49.626652789305403</v>
      </c>
      <c r="T15">
        <f>49.6-46.3</f>
        <v>3.3000000000000043</v>
      </c>
    </row>
    <row r="16" spans="1:20" x14ac:dyDescent="0.25">
      <c r="A16" t="s">
        <v>231</v>
      </c>
    </row>
    <row r="18" spans="1:15" x14ac:dyDescent="0.25">
      <c r="A18" s="170" t="s">
        <v>188</v>
      </c>
      <c r="B18" s="170"/>
      <c r="C18" s="170"/>
      <c r="D18" s="170"/>
      <c r="E18" s="170"/>
      <c r="F18" s="170"/>
      <c r="H18" s="170" t="s">
        <v>189</v>
      </c>
      <c r="I18" s="170"/>
      <c r="J18" s="170"/>
      <c r="K18" s="170"/>
      <c r="L18" s="170"/>
      <c r="M18" s="170"/>
      <c r="N18" s="170"/>
      <c r="O18" s="19"/>
    </row>
    <row r="34" spans="1:8" x14ac:dyDescent="0.25">
      <c r="A34" t="s">
        <v>231</v>
      </c>
      <c r="H34" t="s">
        <v>231</v>
      </c>
    </row>
  </sheetData>
  <mergeCells count="6">
    <mergeCell ref="A2:E2"/>
    <mergeCell ref="D3:E3"/>
    <mergeCell ref="B3:C3"/>
    <mergeCell ref="H18:N18"/>
    <mergeCell ref="A18:F18"/>
    <mergeCell ref="A3:A4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7625-9E14-485A-A9E7-9D4F7353E2F6}">
  <dimension ref="A1:X88"/>
  <sheetViews>
    <sheetView zoomScale="68" zoomScaleNormal="68" workbookViewId="0">
      <selection activeCell="J10" sqref="J10"/>
    </sheetView>
  </sheetViews>
  <sheetFormatPr defaultRowHeight="15" x14ac:dyDescent="0.25"/>
  <cols>
    <col min="1" max="1" width="23.28515625" style="60" bestFit="1" customWidth="1"/>
    <col min="2" max="2" width="15.28515625" style="60" bestFit="1" customWidth="1"/>
    <col min="3" max="3" width="16.85546875" style="60" bestFit="1" customWidth="1"/>
    <col min="4" max="4" width="13.85546875" style="60" bestFit="1" customWidth="1"/>
    <col min="5" max="5" width="15.85546875" style="60" bestFit="1" customWidth="1"/>
    <col min="6" max="6" width="16.28515625" style="60" bestFit="1" customWidth="1"/>
    <col min="7" max="7" width="14" style="60" bestFit="1" customWidth="1"/>
    <col min="8" max="8" width="14.42578125" style="60" bestFit="1" customWidth="1"/>
    <col min="9" max="9" width="16.140625" style="60" bestFit="1" customWidth="1"/>
    <col min="10" max="10" width="16.5703125" style="60" bestFit="1" customWidth="1"/>
    <col min="11" max="11" width="23.28515625" style="60" bestFit="1" customWidth="1"/>
    <col min="12" max="12" width="18.140625" style="60" bestFit="1" customWidth="1"/>
    <col min="13" max="13" width="18.5703125" style="60" bestFit="1" customWidth="1"/>
    <col min="14" max="14" width="16.5703125" style="60" bestFit="1" customWidth="1"/>
    <col min="15" max="15" width="17" style="60" bestFit="1" customWidth="1"/>
    <col min="16" max="16" width="19.140625" style="60" bestFit="1" customWidth="1"/>
    <col min="17" max="17" width="19.5703125" style="60" bestFit="1" customWidth="1"/>
    <col min="18" max="18" width="17.28515625" style="60" bestFit="1" customWidth="1"/>
    <col min="19" max="19" width="17.7109375" style="60" bestFit="1" customWidth="1"/>
    <col min="20" max="20" width="19.42578125" style="60" bestFit="1" customWidth="1"/>
    <col min="21" max="21" width="19.85546875" style="60" bestFit="1" customWidth="1"/>
    <col min="22" max="22" width="17" style="60" bestFit="1" customWidth="1"/>
    <col min="23" max="23" width="24.7109375" style="60" bestFit="1" customWidth="1"/>
    <col min="24" max="16384" width="9.140625" style="60"/>
  </cols>
  <sheetData>
    <row r="1" spans="1:21" s="145" customFormat="1" ht="70.5" customHeight="1" x14ac:dyDescent="0.25">
      <c r="D1" s="139"/>
      <c r="E1" s="139"/>
    </row>
    <row r="2" spans="1:21" ht="41.25" customHeight="1" x14ac:dyDescent="0.25">
      <c r="A2" s="177" t="s">
        <v>239</v>
      </c>
      <c r="B2" s="177"/>
      <c r="C2" s="177"/>
      <c r="D2" s="177"/>
      <c r="E2" s="177"/>
      <c r="F2" s="177"/>
      <c r="G2" s="177"/>
      <c r="H2" s="177"/>
      <c r="I2" s="178"/>
      <c r="K2" s="173" t="s">
        <v>240</v>
      </c>
      <c r="L2" s="174"/>
      <c r="M2" s="174"/>
      <c r="N2" s="174"/>
      <c r="O2" s="174"/>
      <c r="P2" s="174"/>
      <c r="Q2" s="174"/>
      <c r="R2" s="174"/>
      <c r="S2" s="175"/>
    </row>
    <row r="3" spans="1:21" ht="30" x14ac:dyDescent="0.25">
      <c r="A3" s="136" t="s">
        <v>155</v>
      </c>
      <c r="B3" s="115" t="s">
        <v>135</v>
      </c>
      <c r="C3" s="115" t="s">
        <v>136</v>
      </c>
      <c r="D3" s="115" t="s">
        <v>137</v>
      </c>
      <c r="E3" s="115" t="s">
        <v>138</v>
      </c>
      <c r="F3" s="115" t="s">
        <v>139</v>
      </c>
      <c r="G3" s="115" t="s">
        <v>140</v>
      </c>
      <c r="H3" s="115" t="s">
        <v>141</v>
      </c>
      <c r="I3" s="115" t="s">
        <v>142</v>
      </c>
      <c r="K3" s="100" t="s">
        <v>91</v>
      </c>
      <c r="L3" s="100" t="s">
        <v>135</v>
      </c>
      <c r="M3" s="100" t="s">
        <v>136</v>
      </c>
      <c r="N3" s="100" t="s">
        <v>137</v>
      </c>
      <c r="O3" s="100" t="s">
        <v>138</v>
      </c>
      <c r="P3" s="100" t="s">
        <v>139</v>
      </c>
      <c r="Q3" s="100" t="s">
        <v>140</v>
      </c>
      <c r="R3" s="100" t="s">
        <v>141</v>
      </c>
      <c r="S3" s="100" t="s">
        <v>142</v>
      </c>
    </row>
    <row r="4" spans="1:21" x14ac:dyDescent="0.25">
      <c r="A4" s="93" t="s">
        <v>83</v>
      </c>
      <c r="B4" s="53">
        <v>73.306144643828205</v>
      </c>
      <c r="C4" s="53">
        <v>72.532005689900402</v>
      </c>
      <c r="D4" s="53">
        <v>79.591836734693899</v>
      </c>
      <c r="E4" s="53">
        <v>78.832116788321201</v>
      </c>
      <c r="F4" s="53">
        <v>88.235294117647101</v>
      </c>
      <c r="G4" s="53">
        <v>69.565217391304301</v>
      </c>
      <c r="H4" s="53">
        <v>78.156356819936093</v>
      </c>
      <c r="I4" s="53">
        <v>80.451237974312605</v>
      </c>
      <c r="K4" s="93" t="s">
        <v>83</v>
      </c>
      <c r="L4" s="53">
        <v>38.7438825448613</v>
      </c>
      <c r="M4" s="53">
        <v>39.649122807017498</v>
      </c>
      <c r="N4" s="53">
        <v>46.938775510204103</v>
      </c>
      <c r="O4" s="53">
        <v>45.985401459854003</v>
      </c>
      <c r="P4" s="53">
        <v>52.941176470588204</v>
      </c>
      <c r="Q4" s="53">
        <v>47.826086956521699</v>
      </c>
      <c r="R4" s="53">
        <v>45.798875289447601</v>
      </c>
      <c r="S4" s="53">
        <v>49.733847731601301</v>
      </c>
    </row>
    <row r="5" spans="1:21" x14ac:dyDescent="0.25">
      <c r="A5" s="93" t="s">
        <v>90</v>
      </c>
      <c r="B5" s="53">
        <v>66.876099522493107</v>
      </c>
      <c r="C5" s="53">
        <v>64.794007490636702</v>
      </c>
      <c r="D5" s="53">
        <v>75</v>
      </c>
      <c r="E5" s="53">
        <v>80.487804878048806</v>
      </c>
      <c r="F5" s="53">
        <v>83.3333333333333</v>
      </c>
      <c r="G5" s="53">
        <v>62.5</v>
      </c>
      <c r="H5" s="53">
        <v>73.249826026443998</v>
      </c>
      <c r="I5" s="53">
        <v>75.099900099900097</v>
      </c>
      <c r="K5" s="93" t="s">
        <v>90</v>
      </c>
      <c r="L5" s="53">
        <v>31.125911032922801</v>
      </c>
      <c r="M5" s="53">
        <v>31.226591760299598</v>
      </c>
      <c r="N5" s="53">
        <v>33.3333333333333</v>
      </c>
      <c r="O5" s="53">
        <v>53.658536585365901</v>
      </c>
      <c r="P5" s="53">
        <v>50</v>
      </c>
      <c r="Q5" s="53">
        <v>37.5</v>
      </c>
      <c r="R5" s="53">
        <v>38.914405010438401</v>
      </c>
      <c r="S5" s="53">
        <v>41.645854145854102</v>
      </c>
    </row>
    <row r="6" spans="1:21" x14ac:dyDescent="0.25">
      <c r="A6" s="93" t="s">
        <v>86</v>
      </c>
      <c r="B6" s="53">
        <v>65.476489816444598</v>
      </c>
      <c r="C6" s="53">
        <v>65.505209112207794</v>
      </c>
      <c r="D6" s="53">
        <v>73.410404624277504</v>
      </c>
      <c r="E6" s="53">
        <v>78.745644599303105</v>
      </c>
      <c r="F6" s="53">
        <v>63.3333333333333</v>
      </c>
      <c r="G6" s="53">
        <v>55.2631578947368</v>
      </c>
      <c r="H6" s="53">
        <v>72.256153311633696</v>
      </c>
      <c r="I6" s="53">
        <v>74.779198227598002</v>
      </c>
      <c r="K6" s="93" t="s">
        <v>86</v>
      </c>
      <c r="L6" s="53">
        <v>38.6283630877546</v>
      </c>
      <c r="M6" s="53">
        <v>40.541348885898003</v>
      </c>
      <c r="N6" s="53">
        <v>44.508670520231199</v>
      </c>
      <c r="O6" s="53">
        <v>48.083623693379799</v>
      </c>
      <c r="P6" s="53">
        <v>46.6666666666667</v>
      </c>
      <c r="Q6" s="53">
        <v>31.578947368421101</v>
      </c>
      <c r="R6" s="53">
        <v>45.883772812054303</v>
      </c>
      <c r="S6" s="53">
        <v>50.285919583245999</v>
      </c>
    </row>
    <row r="7" spans="1:21" x14ac:dyDescent="0.25">
      <c r="A7" s="93" t="s">
        <v>85</v>
      </c>
      <c r="B7" s="53">
        <v>63.370191558947198</v>
      </c>
      <c r="C7" s="53">
        <v>62.7190721649485</v>
      </c>
      <c r="D7" s="53">
        <v>69.811320754717002</v>
      </c>
      <c r="E7" s="53">
        <v>69.230769230769198</v>
      </c>
      <c r="F7" s="53">
        <v>61.538461538461497</v>
      </c>
      <c r="G7" s="53">
        <v>77.419354838709694</v>
      </c>
      <c r="H7" s="53">
        <v>70.934218203033794</v>
      </c>
      <c r="I7" s="53">
        <v>73.333746283449003</v>
      </c>
      <c r="K7" s="93" t="s">
        <v>85</v>
      </c>
      <c r="L7" s="53">
        <v>26.724809219747701</v>
      </c>
      <c r="M7" s="53">
        <v>28.0863402061856</v>
      </c>
      <c r="N7" s="53">
        <v>30.188679245283002</v>
      </c>
      <c r="O7" s="53">
        <v>39.102564102564102</v>
      </c>
      <c r="P7" s="53">
        <v>46.153846153846203</v>
      </c>
      <c r="Q7" s="53">
        <v>51.612903225806399</v>
      </c>
      <c r="R7" s="53">
        <v>35.578325554259003</v>
      </c>
      <c r="S7" s="53">
        <v>38.230921704658101</v>
      </c>
    </row>
    <row r="8" spans="1:21" x14ac:dyDescent="0.25">
      <c r="A8" s="93" t="s">
        <v>84</v>
      </c>
      <c r="B8" s="53">
        <v>73.558773903262093</v>
      </c>
      <c r="C8" s="53">
        <v>73.156394727467003</v>
      </c>
      <c r="D8" s="53">
        <v>76.129032258064498</v>
      </c>
      <c r="E8" s="53">
        <v>77.927927927927897</v>
      </c>
      <c r="F8" s="53">
        <v>75</v>
      </c>
      <c r="G8" s="53">
        <v>77.7777777777778</v>
      </c>
      <c r="H8" s="53">
        <v>78.062506280775807</v>
      </c>
      <c r="I8" s="53">
        <v>79.857474027646603</v>
      </c>
      <c r="K8" s="93" t="s">
        <v>84</v>
      </c>
      <c r="L8" s="53">
        <v>44.938132733408302</v>
      </c>
      <c r="M8" s="53">
        <v>46.722479515497</v>
      </c>
      <c r="N8" s="53">
        <v>52.258064516128997</v>
      </c>
      <c r="O8" s="53">
        <v>55.8558558558559</v>
      </c>
      <c r="P8" s="53">
        <v>58.3333333333333</v>
      </c>
      <c r="Q8" s="53">
        <v>55.5555555555556</v>
      </c>
      <c r="R8" s="53">
        <v>50.150738619234197</v>
      </c>
      <c r="S8" s="53">
        <v>53.451532583497901</v>
      </c>
    </row>
    <row r="9" spans="1:21" x14ac:dyDescent="0.25">
      <c r="A9" s="93" t="s">
        <v>89</v>
      </c>
      <c r="B9" s="53">
        <v>72.197109213683802</v>
      </c>
      <c r="C9" s="53">
        <v>70.976165233439303</v>
      </c>
      <c r="D9" s="53">
        <v>82.352941176470594</v>
      </c>
      <c r="E9" s="53">
        <v>82.461918484973197</v>
      </c>
      <c r="F9" s="53">
        <v>76.114649681528704</v>
      </c>
      <c r="G9" s="53">
        <v>73.7078651685393</v>
      </c>
      <c r="H9" s="53">
        <v>79.831902263692001</v>
      </c>
      <c r="I9" s="53">
        <v>80.749948706969604</v>
      </c>
      <c r="K9" s="93" t="s">
        <v>89</v>
      </c>
      <c r="L9" s="53">
        <v>46.6264858530052</v>
      </c>
      <c r="M9" s="53">
        <v>47.461420662033198</v>
      </c>
      <c r="N9" s="53">
        <v>54.755944931164002</v>
      </c>
      <c r="O9" s="53">
        <v>59.118979003705199</v>
      </c>
      <c r="P9" s="53">
        <v>53.821656050955397</v>
      </c>
      <c r="Q9" s="53">
        <v>51.685393258426998</v>
      </c>
      <c r="R9" s="53">
        <v>54.110770236171902</v>
      </c>
      <c r="S9" s="53">
        <v>57.5820019446749</v>
      </c>
    </row>
    <row r="10" spans="1:21" x14ac:dyDescent="0.25">
      <c r="A10" s="93" t="s">
        <v>88</v>
      </c>
      <c r="B10" s="53">
        <v>66.696951342620594</v>
      </c>
      <c r="C10" s="53">
        <v>67.000970559689407</v>
      </c>
      <c r="D10" s="53">
        <v>76.171875</v>
      </c>
      <c r="E10" s="53">
        <v>77.297297297297305</v>
      </c>
      <c r="F10" s="53">
        <v>62.068965517241402</v>
      </c>
      <c r="G10" s="53">
        <v>70.512820512820497</v>
      </c>
      <c r="H10" s="53">
        <v>75.503750253395495</v>
      </c>
      <c r="I10" s="53">
        <v>77.541657004670896</v>
      </c>
      <c r="K10" s="93" t="s">
        <v>88</v>
      </c>
      <c r="L10" s="53">
        <v>39.440742984050097</v>
      </c>
      <c r="M10" s="53">
        <v>41.588482691685499</v>
      </c>
      <c r="N10" s="53">
        <v>53.125</v>
      </c>
      <c r="O10" s="53">
        <v>51.351351351351397</v>
      </c>
      <c r="P10" s="53">
        <v>39.655172413793103</v>
      </c>
      <c r="Q10" s="53">
        <v>48.717948717948701</v>
      </c>
      <c r="R10" s="53">
        <v>47.486316643016401</v>
      </c>
      <c r="S10" s="53">
        <v>52.403352436479302</v>
      </c>
    </row>
    <row r="11" spans="1:21" ht="18" customHeight="1" x14ac:dyDescent="0.25">
      <c r="A11" s="93" t="s">
        <v>82</v>
      </c>
      <c r="B11" s="53">
        <v>65.151689929634301</v>
      </c>
      <c r="C11" s="53">
        <v>65.283312275245393</v>
      </c>
      <c r="D11" s="53">
        <v>68</v>
      </c>
      <c r="E11" s="53">
        <v>65.591397849462396</v>
      </c>
      <c r="F11" s="53">
        <v>70.588235294117695</v>
      </c>
      <c r="G11" s="53">
        <v>50</v>
      </c>
      <c r="H11" s="53">
        <v>73.642368389827197</v>
      </c>
      <c r="I11" s="53">
        <v>75.752382992395795</v>
      </c>
      <c r="K11" s="93" t="s">
        <v>82</v>
      </c>
      <c r="L11" s="53">
        <v>36.751643788210899</v>
      </c>
      <c r="M11" s="53">
        <v>39.177762659150602</v>
      </c>
      <c r="N11" s="53">
        <v>48</v>
      </c>
      <c r="O11" s="53">
        <v>43.010752688171998</v>
      </c>
      <c r="P11" s="53">
        <v>41.176470588235297</v>
      </c>
      <c r="Q11" s="53">
        <v>44.4444444444444</v>
      </c>
      <c r="R11" s="53">
        <v>47.332199501641398</v>
      </c>
      <c r="S11" s="53">
        <v>51.311984577487401</v>
      </c>
    </row>
    <row r="12" spans="1:21" x14ac:dyDescent="0.25">
      <c r="A12" s="93" t="s">
        <v>87</v>
      </c>
      <c r="B12" s="53">
        <v>61.482589190343901</v>
      </c>
      <c r="C12" s="53">
        <v>60.610218742432799</v>
      </c>
      <c r="D12" s="53">
        <v>74.725274725274701</v>
      </c>
      <c r="E12" s="53">
        <v>70.3125</v>
      </c>
      <c r="F12" s="53">
        <v>70.285188592456294</v>
      </c>
      <c r="G12" s="53">
        <v>69.811320754717002</v>
      </c>
      <c r="H12" s="53">
        <v>72.812951280687102</v>
      </c>
      <c r="I12" s="53">
        <v>75.459418827764907</v>
      </c>
      <c r="K12" s="93" t="s">
        <v>87</v>
      </c>
      <c r="L12" s="53">
        <v>31.777397991882101</v>
      </c>
      <c r="M12" s="53">
        <v>33.118088627007801</v>
      </c>
      <c r="N12" s="53">
        <v>40.6593406593407</v>
      </c>
      <c r="O12" s="53">
        <v>44.53125</v>
      </c>
      <c r="P12" s="53">
        <v>46.274149034038601</v>
      </c>
      <c r="Q12" s="53">
        <v>48.542024013722099</v>
      </c>
      <c r="R12" s="53">
        <v>42.611030883433401</v>
      </c>
      <c r="S12" s="53">
        <v>47.055565446165403</v>
      </c>
    </row>
    <row r="13" spans="1:21" ht="18" customHeight="1" x14ac:dyDescent="0.25">
      <c r="A13" s="93" t="s">
        <v>81</v>
      </c>
      <c r="B13" s="53">
        <v>74.1208128421639</v>
      </c>
      <c r="C13" s="53">
        <v>71.953928424516704</v>
      </c>
      <c r="D13" s="53">
        <v>73.529411764705898</v>
      </c>
      <c r="E13" s="53">
        <v>82.926829268292707</v>
      </c>
      <c r="F13" s="53">
        <v>66.6666666666667</v>
      </c>
      <c r="G13" s="53">
        <v>80</v>
      </c>
      <c r="H13" s="53">
        <v>79.738314212572305</v>
      </c>
      <c r="I13" s="53">
        <v>80.834864793909205</v>
      </c>
      <c r="K13" s="93" t="s">
        <v>81</v>
      </c>
      <c r="L13" s="53">
        <v>41.198849401503203</v>
      </c>
      <c r="M13" s="53">
        <v>40.115178938708397</v>
      </c>
      <c r="N13" s="53">
        <v>41.176470588235297</v>
      </c>
      <c r="O13" s="53">
        <v>41.463414634146297</v>
      </c>
      <c r="P13" s="53">
        <v>33.3333333333333</v>
      </c>
      <c r="Q13" s="53">
        <v>20</v>
      </c>
      <c r="R13" s="53">
        <v>48.117948231724696</v>
      </c>
      <c r="S13" s="53">
        <v>50.118141244421103</v>
      </c>
    </row>
    <row r="14" spans="1:21" x14ac:dyDescent="0.25">
      <c r="A14" s="93" t="s">
        <v>123</v>
      </c>
      <c r="B14" s="53">
        <v>69.291880395345899</v>
      </c>
      <c r="C14" s="53">
        <v>68.504006926099393</v>
      </c>
      <c r="D14" s="53">
        <v>79.137486177663106</v>
      </c>
      <c r="E14" s="53">
        <v>79.662698412698404</v>
      </c>
      <c r="F14" s="53">
        <v>71.167192429022094</v>
      </c>
      <c r="G14" s="53">
        <v>70.527460576400202</v>
      </c>
      <c r="H14" s="53">
        <v>76.723076607401197</v>
      </c>
      <c r="I14" s="53">
        <v>78.491570721594996</v>
      </c>
      <c r="K14" s="93" t="s">
        <v>123</v>
      </c>
      <c r="L14" s="53">
        <v>39.4713429806636</v>
      </c>
      <c r="M14" s="53">
        <v>40.911159455679602</v>
      </c>
      <c r="N14" s="53">
        <v>50.976778474013997</v>
      </c>
      <c r="O14" s="53">
        <v>54.6875</v>
      </c>
      <c r="P14" s="53">
        <v>47.697160883280802</v>
      </c>
      <c r="Q14" s="53">
        <v>48.939641109298499</v>
      </c>
      <c r="R14" s="53">
        <v>48.757322690851602</v>
      </c>
      <c r="S14" s="53">
        <v>52.788114666639601</v>
      </c>
    </row>
    <row r="15" spans="1:21" x14ac:dyDescent="0.25">
      <c r="A15" s="150" t="s">
        <v>232</v>
      </c>
      <c r="K15" s="60" t="s">
        <v>232</v>
      </c>
    </row>
    <row r="16" spans="1:21" x14ac:dyDescent="0.25">
      <c r="T16" s="137"/>
      <c r="U16" s="137"/>
    </row>
    <row r="20" spans="1:19" x14ac:dyDescent="0.25">
      <c r="A20" s="202" t="s">
        <v>191</v>
      </c>
      <c r="B20" s="203"/>
      <c r="C20" s="203"/>
      <c r="D20" s="203"/>
      <c r="E20" s="203"/>
      <c r="F20" s="203"/>
      <c r="G20" s="203"/>
      <c r="H20" s="203"/>
      <c r="I20" s="204"/>
      <c r="J20" s="137"/>
      <c r="K20" s="202" t="s">
        <v>192</v>
      </c>
      <c r="L20" s="203"/>
      <c r="M20" s="203"/>
      <c r="N20" s="203"/>
      <c r="O20" s="203"/>
      <c r="P20" s="203"/>
      <c r="Q20" s="203"/>
      <c r="R20" s="203"/>
      <c r="S20" s="204"/>
    </row>
    <row r="21" spans="1:19" x14ac:dyDescent="0.25">
      <c r="B21" s="134"/>
      <c r="D21" s="135"/>
      <c r="E21" s="135"/>
      <c r="F21" s="135"/>
      <c r="G21" s="135"/>
      <c r="H21" s="135"/>
      <c r="I21" s="135"/>
      <c r="J21" s="135"/>
      <c r="N21" s="134"/>
      <c r="P21" s="134"/>
      <c r="Q21" s="134"/>
    </row>
    <row r="22" spans="1:19" x14ac:dyDescent="0.25">
      <c r="B22" s="134"/>
      <c r="H22" s="134"/>
      <c r="I22" s="134"/>
      <c r="K22" s="134"/>
      <c r="N22" s="134"/>
      <c r="P22" s="134"/>
      <c r="Q22" s="134"/>
    </row>
    <row r="23" spans="1:19" x14ac:dyDescent="0.25">
      <c r="B23" s="134"/>
      <c r="C23" s="134"/>
      <c r="F23" s="134"/>
      <c r="H23" s="134"/>
      <c r="I23" s="134"/>
      <c r="K23" s="134"/>
      <c r="L23" s="134"/>
      <c r="N23" s="134"/>
      <c r="P23" s="134"/>
      <c r="Q23" s="134"/>
    </row>
    <row r="24" spans="1:19" ht="18" customHeight="1" x14ac:dyDescent="0.25">
      <c r="B24" s="134"/>
      <c r="C24" s="134"/>
      <c r="D24" s="134"/>
      <c r="F24" s="134"/>
      <c r="H24" s="134"/>
      <c r="I24" s="134"/>
      <c r="K24" s="134"/>
      <c r="N24" s="134"/>
      <c r="P24" s="134"/>
      <c r="Q24" s="134"/>
    </row>
    <row r="25" spans="1:19" x14ac:dyDescent="0.25">
      <c r="B25" s="134"/>
      <c r="C25" s="134"/>
      <c r="F25" s="134"/>
      <c r="H25" s="134"/>
      <c r="I25" s="134"/>
      <c r="N25" s="134"/>
      <c r="P25" s="134"/>
      <c r="Q25" s="134"/>
    </row>
    <row r="26" spans="1:19" x14ac:dyDescent="0.25">
      <c r="B26" s="134"/>
      <c r="F26" s="134"/>
      <c r="H26" s="134"/>
      <c r="I26" s="134"/>
      <c r="K26" s="134"/>
      <c r="P26" s="134"/>
      <c r="Q26" s="134"/>
    </row>
    <row r="27" spans="1:19" x14ac:dyDescent="0.25">
      <c r="B27" s="134"/>
      <c r="C27" s="134"/>
      <c r="H27" s="134"/>
      <c r="I27" s="134"/>
      <c r="P27" s="134"/>
      <c r="Q27" s="134"/>
    </row>
    <row r="28" spans="1:19" x14ac:dyDescent="0.25">
      <c r="B28" s="134"/>
      <c r="H28" s="134"/>
      <c r="I28" s="134"/>
      <c r="K28" s="134"/>
      <c r="N28" s="134"/>
      <c r="P28" s="134"/>
      <c r="Q28" s="134"/>
    </row>
    <row r="29" spans="1:19" x14ac:dyDescent="0.25">
      <c r="B29" s="134"/>
      <c r="C29" s="134"/>
      <c r="H29" s="134"/>
      <c r="I29" s="134"/>
      <c r="N29" s="134"/>
      <c r="P29" s="134"/>
      <c r="Q29" s="134"/>
    </row>
    <row r="30" spans="1:19" x14ac:dyDescent="0.25">
      <c r="B30" s="134"/>
      <c r="F30" s="134"/>
      <c r="H30" s="134"/>
      <c r="I30" s="134"/>
      <c r="K30" s="134"/>
      <c r="N30" s="134"/>
      <c r="P30" s="134"/>
      <c r="Q30" s="134"/>
    </row>
    <row r="31" spans="1:19" x14ac:dyDescent="0.25">
      <c r="B31" s="134"/>
      <c r="C31" s="134"/>
      <c r="F31" s="134"/>
      <c r="H31" s="134"/>
      <c r="I31" s="134"/>
      <c r="P31" s="134"/>
      <c r="Q31" s="134"/>
    </row>
    <row r="32" spans="1:19" x14ac:dyDescent="0.25">
      <c r="B32" s="134"/>
      <c r="H32" s="134"/>
      <c r="I32" s="134"/>
      <c r="K32" s="134"/>
      <c r="N32" s="134"/>
      <c r="P32" s="134"/>
      <c r="Q32" s="134"/>
    </row>
    <row r="33" spans="1:19" x14ac:dyDescent="0.25">
      <c r="B33" s="134"/>
      <c r="C33" s="134"/>
      <c r="F33" s="134"/>
      <c r="H33" s="134"/>
      <c r="I33" s="134"/>
      <c r="K33" s="134"/>
      <c r="L33" s="134"/>
      <c r="N33" s="134"/>
      <c r="P33" s="134"/>
      <c r="Q33" s="134"/>
    </row>
    <row r="34" spans="1:19" x14ac:dyDescent="0.25">
      <c r="B34" s="134"/>
      <c r="C34" s="134"/>
      <c r="D34" s="134"/>
      <c r="F34" s="134"/>
      <c r="H34" s="134"/>
      <c r="I34" s="134"/>
      <c r="K34" s="134"/>
      <c r="N34" s="134"/>
      <c r="P34" s="134"/>
      <c r="Q34" s="134"/>
    </row>
    <row r="35" spans="1:19" x14ac:dyDescent="0.25">
      <c r="A35" s="60" t="s">
        <v>232</v>
      </c>
      <c r="B35" s="135"/>
      <c r="C35" s="135"/>
      <c r="D35" s="135"/>
      <c r="E35" s="135"/>
      <c r="F35" s="135"/>
      <c r="G35" s="135"/>
      <c r="H35" s="135"/>
      <c r="I35" s="135"/>
      <c r="K35" s="134" t="s">
        <v>232</v>
      </c>
      <c r="L35" s="135"/>
      <c r="M35" s="135"/>
      <c r="N35" s="135"/>
      <c r="O35" s="135"/>
      <c r="P35" s="135"/>
      <c r="Q35" s="135"/>
      <c r="R35" s="135"/>
      <c r="S35" s="135"/>
    </row>
    <row r="36" spans="1:19" x14ac:dyDescent="0.25">
      <c r="B36" s="135"/>
      <c r="C36" s="135"/>
      <c r="D36" s="135"/>
      <c r="E36" s="135"/>
      <c r="F36" s="135"/>
      <c r="G36" s="135"/>
      <c r="H36" s="135"/>
      <c r="I36" s="135"/>
      <c r="K36" s="134"/>
      <c r="L36" s="135"/>
      <c r="M36" s="135"/>
      <c r="N36" s="135"/>
      <c r="O36" s="135"/>
      <c r="P36" s="135"/>
      <c r="Q36" s="135"/>
      <c r="R36" s="135"/>
      <c r="S36" s="135"/>
    </row>
    <row r="37" spans="1:19" x14ac:dyDescent="0.25">
      <c r="B37" s="135"/>
      <c r="C37" s="135"/>
      <c r="D37" s="135"/>
      <c r="E37" s="135"/>
      <c r="F37" s="135"/>
      <c r="G37" s="135"/>
      <c r="H37" s="135"/>
      <c r="I37" s="135"/>
      <c r="K37" s="134"/>
      <c r="L37" s="135"/>
      <c r="M37" s="135"/>
      <c r="N37" s="135"/>
      <c r="O37" s="135"/>
      <c r="P37" s="135"/>
      <c r="Q37" s="135"/>
      <c r="R37" s="135"/>
      <c r="S37" s="135"/>
    </row>
    <row r="38" spans="1:19" x14ac:dyDescent="0.25">
      <c r="B38" s="135"/>
      <c r="C38" s="135"/>
      <c r="D38" s="135"/>
      <c r="E38" s="135"/>
      <c r="F38" s="135"/>
      <c r="G38" s="135"/>
      <c r="H38" s="135"/>
      <c r="I38" s="135"/>
      <c r="L38" s="135"/>
      <c r="M38" s="135"/>
      <c r="N38" s="135"/>
      <c r="O38" s="135"/>
      <c r="P38" s="135"/>
      <c r="Q38" s="135"/>
      <c r="R38" s="135"/>
      <c r="S38" s="135"/>
    </row>
    <row r="39" spans="1:19" x14ac:dyDescent="0.25">
      <c r="B39" s="135"/>
      <c r="C39" s="135"/>
      <c r="D39" s="135"/>
      <c r="E39" s="135"/>
      <c r="F39" s="135"/>
      <c r="G39" s="135"/>
      <c r="H39" s="135"/>
      <c r="I39" s="135"/>
      <c r="K39" s="134"/>
      <c r="L39" s="135"/>
      <c r="M39" s="135"/>
      <c r="N39" s="135"/>
      <c r="O39" s="135"/>
      <c r="P39" s="135"/>
      <c r="Q39" s="135"/>
      <c r="R39" s="135"/>
      <c r="S39" s="135"/>
    </row>
    <row r="40" spans="1:19" x14ac:dyDescent="0.25">
      <c r="B40" s="135"/>
      <c r="C40" s="135"/>
      <c r="D40" s="135"/>
      <c r="E40" s="135"/>
      <c r="F40" s="135"/>
      <c r="G40" s="135"/>
      <c r="H40" s="135"/>
      <c r="I40" s="135"/>
      <c r="K40" s="134"/>
      <c r="L40" s="135"/>
      <c r="M40" s="135"/>
      <c r="N40" s="135"/>
      <c r="O40" s="135"/>
      <c r="P40" s="135"/>
      <c r="Q40" s="135"/>
      <c r="R40" s="135"/>
      <c r="S40" s="135"/>
    </row>
    <row r="41" spans="1:19" x14ac:dyDescent="0.25">
      <c r="B41" s="135"/>
      <c r="C41" s="135"/>
      <c r="D41" s="135"/>
      <c r="E41" s="135"/>
      <c r="F41" s="135"/>
      <c r="G41" s="135"/>
      <c r="H41" s="135"/>
      <c r="I41" s="135"/>
      <c r="L41" s="135"/>
      <c r="M41" s="135"/>
      <c r="N41" s="135"/>
      <c r="O41" s="135"/>
      <c r="P41" s="135"/>
      <c r="Q41" s="135"/>
      <c r="R41" s="135"/>
      <c r="S41" s="135"/>
    </row>
    <row r="42" spans="1:19" x14ac:dyDescent="0.25">
      <c r="B42" s="135"/>
      <c r="C42" s="135"/>
      <c r="D42" s="135"/>
      <c r="E42" s="135"/>
      <c r="F42" s="135"/>
      <c r="G42" s="135"/>
      <c r="H42" s="135"/>
      <c r="I42" s="135"/>
      <c r="K42" s="134"/>
      <c r="L42" s="135"/>
      <c r="M42" s="135"/>
      <c r="N42" s="135"/>
      <c r="O42" s="135"/>
      <c r="P42" s="135"/>
      <c r="Q42" s="135"/>
      <c r="R42" s="135"/>
      <c r="S42" s="135"/>
    </row>
    <row r="43" spans="1:19" x14ac:dyDescent="0.25">
      <c r="B43" s="135"/>
      <c r="C43" s="135"/>
      <c r="D43" s="135"/>
      <c r="E43" s="135"/>
      <c r="F43" s="135"/>
      <c r="G43" s="135"/>
      <c r="H43" s="135"/>
      <c r="I43" s="135"/>
      <c r="K43" s="134"/>
      <c r="N43" s="134"/>
      <c r="P43" s="134"/>
      <c r="Q43" s="134"/>
    </row>
    <row r="44" spans="1:19" x14ac:dyDescent="0.25">
      <c r="K44" s="134"/>
      <c r="N44" s="134"/>
      <c r="P44" s="134"/>
      <c r="Q44" s="134"/>
    </row>
    <row r="45" spans="1:19" x14ac:dyDescent="0.25">
      <c r="K45" s="134"/>
      <c r="N45" s="134"/>
      <c r="P45" s="134"/>
      <c r="Q45" s="134"/>
    </row>
    <row r="46" spans="1:19" x14ac:dyDescent="0.25">
      <c r="N46" s="134"/>
      <c r="P46" s="134"/>
      <c r="Q46" s="134"/>
    </row>
    <row r="47" spans="1:19" x14ac:dyDescent="0.25">
      <c r="N47" s="134"/>
      <c r="P47" s="134"/>
      <c r="Q47" s="134"/>
    </row>
    <row r="48" spans="1:19" x14ac:dyDescent="0.25">
      <c r="K48" s="134"/>
      <c r="N48" s="134"/>
      <c r="P48" s="134"/>
      <c r="Q48" s="134"/>
    </row>
    <row r="49" spans="2:17" x14ac:dyDescent="0.25">
      <c r="B49" s="134"/>
      <c r="F49" s="134"/>
      <c r="H49" s="134"/>
      <c r="I49" s="134"/>
      <c r="N49" s="134"/>
      <c r="P49" s="134"/>
      <c r="Q49" s="134"/>
    </row>
    <row r="50" spans="2:17" x14ac:dyDescent="0.25">
      <c r="B50" s="134"/>
      <c r="F50" s="134"/>
      <c r="H50" s="134"/>
      <c r="I50" s="134"/>
      <c r="K50" s="134"/>
      <c r="N50" s="134"/>
      <c r="P50" s="134"/>
      <c r="Q50" s="134"/>
    </row>
    <row r="51" spans="2:17" x14ac:dyDescent="0.25">
      <c r="B51" s="134"/>
      <c r="C51" s="134"/>
      <c r="F51" s="134"/>
      <c r="H51" s="134"/>
      <c r="I51" s="134"/>
      <c r="K51" s="134"/>
      <c r="N51" s="134"/>
      <c r="P51" s="134"/>
      <c r="Q51" s="134"/>
    </row>
    <row r="52" spans="2:17" x14ac:dyDescent="0.25">
      <c r="B52" s="134"/>
      <c r="H52" s="134"/>
      <c r="I52" s="134"/>
      <c r="P52" s="134"/>
      <c r="Q52" s="134"/>
    </row>
    <row r="53" spans="2:17" x14ac:dyDescent="0.25">
      <c r="B53" s="134"/>
      <c r="H53" s="134"/>
      <c r="I53" s="134"/>
      <c r="K53" s="134"/>
      <c r="N53" s="134"/>
      <c r="P53" s="134"/>
      <c r="Q53" s="134"/>
    </row>
    <row r="54" spans="2:17" x14ac:dyDescent="0.25">
      <c r="B54" s="134"/>
      <c r="C54" s="134"/>
      <c r="F54" s="134"/>
      <c r="H54" s="134"/>
      <c r="I54" s="134"/>
      <c r="K54" s="134"/>
      <c r="N54" s="134"/>
      <c r="P54" s="134"/>
      <c r="Q54" s="134"/>
    </row>
    <row r="55" spans="2:17" x14ac:dyDescent="0.25">
      <c r="B55" s="134"/>
      <c r="F55" s="134"/>
      <c r="H55" s="134"/>
      <c r="I55" s="134"/>
      <c r="K55" s="134"/>
      <c r="N55" s="134"/>
      <c r="P55" s="134"/>
      <c r="Q55" s="134"/>
    </row>
    <row r="56" spans="2:17" x14ac:dyDescent="0.25">
      <c r="B56" s="134"/>
      <c r="H56" s="134"/>
      <c r="I56" s="134"/>
      <c r="N56" s="134"/>
      <c r="P56" s="134"/>
      <c r="Q56" s="134"/>
    </row>
    <row r="57" spans="2:17" x14ac:dyDescent="0.25">
      <c r="B57" s="134"/>
      <c r="C57" s="134"/>
      <c r="F57" s="134"/>
      <c r="H57" s="134"/>
      <c r="I57" s="134"/>
      <c r="K57" s="134"/>
      <c r="N57" s="134"/>
      <c r="P57" s="134"/>
      <c r="Q57" s="134"/>
    </row>
    <row r="58" spans="2:17" x14ac:dyDescent="0.25">
      <c r="B58" s="134"/>
      <c r="H58" s="134"/>
      <c r="I58" s="134"/>
      <c r="K58" s="134"/>
      <c r="P58" s="134"/>
      <c r="Q58" s="134"/>
    </row>
    <row r="59" spans="2:17" x14ac:dyDescent="0.25">
      <c r="B59" s="134"/>
      <c r="C59" s="134"/>
      <c r="D59" s="134"/>
      <c r="F59" s="134"/>
      <c r="H59" s="134"/>
      <c r="I59" s="134"/>
      <c r="K59" s="134"/>
      <c r="L59" s="134"/>
      <c r="N59" s="134"/>
      <c r="P59" s="134"/>
      <c r="Q59" s="134"/>
    </row>
    <row r="60" spans="2:17" x14ac:dyDescent="0.25">
      <c r="B60" s="134"/>
      <c r="H60" s="134"/>
      <c r="I60" s="134"/>
      <c r="P60" s="134"/>
      <c r="Q60" s="134"/>
    </row>
    <row r="61" spans="2:17" x14ac:dyDescent="0.25">
      <c r="B61" s="134"/>
      <c r="C61" s="134"/>
      <c r="D61" s="134"/>
      <c r="F61" s="134"/>
      <c r="H61" s="134"/>
      <c r="I61" s="134"/>
      <c r="K61" s="134"/>
      <c r="L61" s="134"/>
      <c r="N61" s="134"/>
      <c r="P61" s="134"/>
      <c r="Q61" s="134"/>
    </row>
    <row r="62" spans="2:17" x14ac:dyDescent="0.25">
      <c r="B62" s="134"/>
      <c r="F62" s="134"/>
      <c r="H62" s="134"/>
      <c r="I62" s="134"/>
      <c r="N62" s="134"/>
      <c r="P62" s="134"/>
      <c r="Q62" s="134"/>
    </row>
    <row r="63" spans="2:17" x14ac:dyDescent="0.25">
      <c r="B63" s="134"/>
      <c r="F63" s="134"/>
      <c r="H63" s="134"/>
      <c r="I63" s="134"/>
      <c r="K63" s="134"/>
      <c r="N63" s="134"/>
      <c r="P63" s="134"/>
      <c r="Q63" s="134"/>
    </row>
    <row r="64" spans="2:17" x14ac:dyDescent="0.25">
      <c r="B64" s="134"/>
      <c r="C64" s="134"/>
      <c r="F64" s="134"/>
      <c r="H64" s="134"/>
      <c r="I64" s="134"/>
      <c r="K64" s="134"/>
      <c r="N64" s="134"/>
      <c r="P64" s="134"/>
      <c r="Q64" s="134"/>
    </row>
    <row r="65" spans="2:24" x14ac:dyDescent="0.25">
      <c r="B65" s="134"/>
      <c r="C65" s="134"/>
      <c r="F65" s="134"/>
      <c r="H65" s="134"/>
      <c r="I65" s="134"/>
      <c r="K65" s="134"/>
      <c r="M65" s="134"/>
      <c r="N65" s="134"/>
      <c r="P65" s="134"/>
      <c r="Q65" s="134"/>
    </row>
    <row r="66" spans="2:24" x14ac:dyDescent="0.25">
      <c r="B66" s="134"/>
      <c r="H66" s="134"/>
      <c r="I66" s="134"/>
      <c r="K66" s="134"/>
      <c r="N66" s="134"/>
      <c r="P66" s="134"/>
      <c r="Q66" s="134"/>
    </row>
    <row r="67" spans="2:24" x14ac:dyDescent="0.25">
      <c r="B67" s="134"/>
      <c r="F67" s="134"/>
      <c r="H67" s="134"/>
      <c r="I67" s="134"/>
      <c r="K67" s="134"/>
      <c r="N67" s="134"/>
      <c r="P67" s="134"/>
      <c r="Q67" s="134"/>
    </row>
    <row r="68" spans="2:24" x14ac:dyDescent="0.25">
      <c r="B68" s="134"/>
      <c r="C68" s="134"/>
      <c r="D68" s="134"/>
      <c r="F68" s="134"/>
      <c r="H68" s="134"/>
      <c r="I68" s="134"/>
      <c r="K68" s="134"/>
      <c r="L68" s="134"/>
      <c r="N68" s="134"/>
      <c r="P68" s="134"/>
      <c r="Q68" s="134"/>
    </row>
    <row r="69" spans="2:24" x14ac:dyDescent="0.25">
      <c r="B69" s="134"/>
      <c r="C69" s="134"/>
      <c r="D69" s="134"/>
      <c r="F69" s="134"/>
      <c r="H69" s="134"/>
      <c r="I69" s="134"/>
      <c r="K69" s="134"/>
      <c r="L69" s="134"/>
      <c r="N69" s="134"/>
      <c r="P69" s="134"/>
      <c r="Q69" s="134"/>
    </row>
    <row r="70" spans="2:24" x14ac:dyDescent="0.25">
      <c r="I70" s="134"/>
      <c r="Q70" s="134"/>
    </row>
    <row r="71" spans="2:24" x14ac:dyDescent="0.25">
      <c r="B71" s="134"/>
      <c r="C71" s="134"/>
      <c r="D71" s="134"/>
      <c r="E71" s="134"/>
      <c r="F71" s="134"/>
      <c r="G71" s="134"/>
      <c r="H71" s="134"/>
      <c r="I71" s="134"/>
      <c r="K71" s="134"/>
      <c r="L71" s="134"/>
      <c r="M71" s="134"/>
      <c r="N71" s="134"/>
      <c r="O71" s="134"/>
      <c r="P71" s="134"/>
      <c r="Q71" s="134"/>
    </row>
    <row r="72" spans="2:24" x14ac:dyDescent="0.25">
      <c r="I72" s="134"/>
      <c r="Q72" s="134"/>
    </row>
    <row r="73" spans="2:24" x14ac:dyDescent="0.25">
      <c r="I73" s="134"/>
    </row>
    <row r="75" spans="2:24" x14ac:dyDescent="0.25">
      <c r="I75" s="134"/>
      <c r="Q75" s="134"/>
    </row>
    <row r="76" spans="2:24" x14ac:dyDescent="0.25">
      <c r="I76" s="134"/>
      <c r="Q76" s="134"/>
    </row>
    <row r="77" spans="2:24" x14ac:dyDescent="0.25">
      <c r="B77" s="134"/>
      <c r="C77" s="134"/>
      <c r="D77" s="134"/>
      <c r="F77" s="134"/>
      <c r="H77" s="134"/>
      <c r="I77" s="134"/>
      <c r="K77" s="134"/>
      <c r="L77" s="134"/>
      <c r="N77" s="134"/>
      <c r="P77" s="134"/>
      <c r="Q77" s="134"/>
      <c r="S77" s="135"/>
      <c r="T77" s="135"/>
      <c r="U77" s="135"/>
      <c r="V77" s="135"/>
      <c r="W77" s="135"/>
      <c r="X77" s="135"/>
    </row>
    <row r="78" spans="2:24" x14ac:dyDescent="0.25">
      <c r="B78" s="134"/>
      <c r="C78" s="134"/>
      <c r="F78" s="134"/>
      <c r="H78" s="134"/>
      <c r="I78" s="134"/>
      <c r="K78" s="134"/>
      <c r="N78" s="134"/>
      <c r="P78" s="134"/>
      <c r="Q78" s="134"/>
      <c r="S78" s="135"/>
      <c r="T78" s="135"/>
      <c r="U78" s="135"/>
      <c r="V78" s="135"/>
      <c r="W78" s="135"/>
      <c r="X78" s="135"/>
    </row>
    <row r="79" spans="2:24" x14ac:dyDescent="0.25">
      <c r="B79" s="134"/>
      <c r="C79" s="134"/>
      <c r="D79" s="134"/>
      <c r="F79" s="134"/>
      <c r="H79" s="134"/>
      <c r="I79" s="134"/>
      <c r="K79" s="134"/>
      <c r="L79" s="134"/>
      <c r="N79" s="134"/>
      <c r="P79" s="134"/>
      <c r="Q79" s="134"/>
      <c r="S79" s="135"/>
      <c r="T79" s="135"/>
      <c r="U79" s="135"/>
      <c r="V79" s="135"/>
      <c r="W79" s="135"/>
      <c r="X79" s="135"/>
    </row>
    <row r="80" spans="2:24" x14ac:dyDescent="0.25">
      <c r="B80" s="134"/>
      <c r="C80" s="134"/>
      <c r="D80" s="134"/>
      <c r="F80" s="134"/>
      <c r="H80" s="134"/>
      <c r="I80" s="134"/>
      <c r="K80" s="134"/>
      <c r="L80" s="134"/>
      <c r="N80" s="134"/>
      <c r="P80" s="134"/>
      <c r="Q80" s="134"/>
      <c r="S80" s="135"/>
      <c r="T80" s="135"/>
      <c r="U80" s="135"/>
      <c r="V80" s="135"/>
      <c r="W80" s="135"/>
      <c r="X80" s="135"/>
    </row>
    <row r="81" spans="2:24" x14ac:dyDescent="0.25">
      <c r="B81" s="134"/>
      <c r="C81" s="134"/>
      <c r="D81" s="134"/>
      <c r="F81" s="134"/>
      <c r="H81" s="134"/>
      <c r="I81" s="134"/>
      <c r="K81" s="134"/>
      <c r="L81" s="134"/>
      <c r="N81" s="134"/>
      <c r="P81" s="134"/>
      <c r="Q81" s="134"/>
      <c r="S81" s="135"/>
      <c r="T81" s="135"/>
      <c r="U81" s="135"/>
      <c r="V81" s="135"/>
      <c r="W81" s="135"/>
      <c r="X81" s="135"/>
    </row>
    <row r="82" spans="2:24" x14ac:dyDescent="0.25">
      <c r="B82" s="134"/>
      <c r="C82" s="134"/>
      <c r="D82" s="134"/>
      <c r="E82" s="134"/>
      <c r="F82" s="134"/>
      <c r="H82" s="134"/>
      <c r="I82" s="134"/>
      <c r="K82" s="134"/>
      <c r="L82" s="134"/>
      <c r="M82" s="134"/>
      <c r="N82" s="134"/>
      <c r="P82" s="134"/>
      <c r="Q82" s="134"/>
      <c r="S82" s="135"/>
      <c r="T82" s="135"/>
      <c r="U82" s="135"/>
      <c r="V82" s="135"/>
      <c r="W82" s="135"/>
      <c r="X82" s="135"/>
    </row>
    <row r="83" spans="2:24" x14ac:dyDescent="0.25">
      <c r="B83" s="134"/>
      <c r="C83" s="134"/>
      <c r="D83" s="134"/>
      <c r="F83" s="134"/>
      <c r="H83" s="134"/>
      <c r="I83" s="134"/>
      <c r="K83" s="134"/>
      <c r="L83" s="134"/>
      <c r="N83" s="134"/>
      <c r="P83" s="134"/>
      <c r="Q83" s="134"/>
      <c r="S83" s="135"/>
      <c r="T83" s="135"/>
      <c r="U83" s="135"/>
      <c r="V83" s="135"/>
      <c r="W83" s="135"/>
      <c r="X83" s="135"/>
    </row>
    <row r="84" spans="2:24" x14ac:dyDescent="0.25">
      <c r="B84" s="134"/>
      <c r="C84" s="134"/>
      <c r="D84" s="134"/>
      <c r="F84" s="134"/>
      <c r="H84" s="134"/>
      <c r="I84" s="134"/>
      <c r="K84" s="134"/>
      <c r="L84" s="134"/>
      <c r="N84" s="134"/>
      <c r="P84" s="134"/>
      <c r="Q84" s="134"/>
      <c r="S84" s="135"/>
      <c r="T84" s="135"/>
      <c r="U84" s="135"/>
      <c r="V84" s="135"/>
      <c r="W84" s="135"/>
      <c r="X84" s="135"/>
    </row>
    <row r="85" spans="2:24" x14ac:dyDescent="0.25">
      <c r="B85" s="134"/>
      <c r="C85" s="134"/>
      <c r="D85" s="134"/>
      <c r="F85" s="134"/>
      <c r="H85" s="134"/>
      <c r="I85" s="134"/>
      <c r="K85" s="134"/>
      <c r="L85" s="134"/>
      <c r="N85" s="134"/>
      <c r="O85" s="134"/>
      <c r="P85" s="134"/>
      <c r="Q85" s="134"/>
      <c r="S85" s="135"/>
      <c r="T85" s="135"/>
      <c r="U85" s="135"/>
      <c r="V85" s="135"/>
      <c r="W85" s="135"/>
      <c r="X85" s="135"/>
    </row>
    <row r="86" spans="2:24" x14ac:dyDescent="0.25">
      <c r="B86" s="134"/>
      <c r="C86" s="134"/>
      <c r="D86" s="134"/>
      <c r="F86" s="134"/>
      <c r="H86" s="134"/>
      <c r="I86" s="134"/>
      <c r="K86" s="134"/>
      <c r="L86" s="134"/>
      <c r="N86" s="134"/>
      <c r="P86" s="134"/>
      <c r="Q86" s="134"/>
      <c r="S86" s="135"/>
      <c r="T86" s="135"/>
      <c r="U86" s="135"/>
      <c r="V86" s="135"/>
      <c r="W86" s="135"/>
      <c r="X86" s="135"/>
    </row>
    <row r="87" spans="2:24" x14ac:dyDescent="0.25">
      <c r="I87" s="134"/>
      <c r="Q87" s="134"/>
      <c r="S87" s="135"/>
      <c r="T87" s="135"/>
      <c r="U87" s="135"/>
      <c r="V87" s="135"/>
      <c r="W87" s="135"/>
      <c r="X87" s="135"/>
    </row>
    <row r="88" spans="2:24" x14ac:dyDescent="0.25">
      <c r="B88" s="134"/>
      <c r="C88" s="134"/>
      <c r="D88" s="134"/>
      <c r="E88" s="134"/>
      <c r="F88" s="134"/>
      <c r="G88" s="134"/>
      <c r="H88" s="134"/>
      <c r="I88" s="134"/>
      <c r="K88" s="134"/>
      <c r="L88" s="134"/>
      <c r="M88" s="134"/>
      <c r="N88" s="134"/>
      <c r="O88" s="134"/>
      <c r="P88" s="134"/>
      <c r="Q88" s="134"/>
      <c r="S88" s="135"/>
      <c r="T88" s="135"/>
      <c r="U88" s="135"/>
      <c r="V88" s="135"/>
      <c r="W88" s="135"/>
      <c r="X88" s="135"/>
    </row>
  </sheetData>
  <mergeCells count="4">
    <mergeCell ref="A2:I2"/>
    <mergeCell ref="K2:S2"/>
    <mergeCell ref="K20:S20"/>
    <mergeCell ref="A20:I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3A22-9E11-4604-BF65-F0D500A0437D}">
  <dimension ref="A1:Q37"/>
  <sheetViews>
    <sheetView zoomScale="93" zoomScaleNormal="93" workbookViewId="0"/>
  </sheetViews>
  <sheetFormatPr defaultRowHeight="15" x14ac:dyDescent="0.25"/>
  <cols>
    <col min="1" max="1" width="17.7109375" customWidth="1"/>
    <col min="2" max="2" width="10.85546875" customWidth="1"/>
    <col min="3" max="3" width="9.5703125" customWidth="1"/>
    <col min="4" max="4" width="11.5703125" customWidth="1"/>
    <col min="5" max="5" width="11.7109375" customWidth="1"/>
    <col min="6" max="6" width="11.85546875" customWidth="1"/>
    <col min="7" max="7" width="15.42578125" customWidth="1"/>
    <col min="8" max="8" width="9.85546875" customWidth="1"/>
    <col min="9" max="9" width="9.5703125" customWidth="1"/>
    <col min="10" max="10" width="11.28515625" customWidth="1"/>
    <col min="11" max="12" width="11.85546875" customWidth="1"/>
    <col min="13" max="13" width="22.85546875" bestFit="1" customWidth="1"/>
    <col min="14" max="14" width="10.140625" customWidth="1"/>
  </cols>
  <sheetData>
    <row r="1" spans="1:13" s="138" customFormat="1" ht="58.5" customHeight="1" x14ac:dyDescent="0.25">
      <c r="D1" s="139"/>
      <c r="E1" s="139"/>
    </row>
    <row r="2" spans="1:13" x14ac:dyDescent="0.25">
      <c r="A2" s="170" t="s">
        <v>215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</row>
    <row r="3" spans="1:13" x14ac:dyDescent="0.25">
      <c r="A3" s="200" t="s">
        <v>91</v>
      </c>
      <c r="B3" s="206" t="s">
        <v>133</v>
      </c>
      <c r="C3" s="206"/>
      <c r="D3" s="206"/>
      <c r="E3" s="206"/>
      <c r="F3" s="206"/>
      <c r="G3" s="206"/>
      <c r="H3" s="206" t="s">
        <v>134</v>
      </c>
      <c r="I3" s="206"/>
      <c r="J3" s="206"/>
      <c r="K3" s="206"/>
      <c r="L3" s="206"/>
      <c r="M3" s="206"/>
    </row>
    <row r="4" spans="1:13" x14ac:dyDescent="0.25">
      <c r="A4" s="201"/>
      <c r="B4" s="87" t="s">
        <v>149</v>
      </c>
      <c r="C4" s="87" t="s">
        <v>150</v>
      </c>
      <c r="D4" s="87" t="s">
        <v>151</v>
      </c>
      <c r="E4" s="87" t="s">
        <v>152</v>
      </c>
      <c r="F4" s="87" t="s">
        <v>153</v>
      </c>
      <c r="G4" s="87" t="s">
        <v>154</v>
      </c>
      <c r="H4" s="87" t="s">
        <v>149</v>
      </c>
      <c r="I4" s="87" t="s">
        <v>150</v>
      </c>
      <c r="J4" s="87" t="s">
        <v>151</v>
      </c>
      <c r="K4" s="87" t="s">
        <v>152</v>
      </c>
      <c r="L4" s="87" t="s">
        <v>153</v>
      </c>
      <c r="M4" s="87" t="s">
        <v>154</v>
      </c>
    </row>
    <row r="5" spans="1:13" x14ac:dyDescent="0.25">
      <c r="A5" s="92" t="s">
        <v>83</v>
      </c>
      <c r="B5" s="52">
        <v>95.149253731343293</v>
      </c>
      <c r="C5" s="52">
        <v>94.470353097934705</v>
      </c>
      <c r="D5" s="52">
        <v>92.040424904101499</v>
      </c>
      <c r="E5" s="52">
        <v>81.859364775758806</v>
      </c>
      <c r="F5" s="52">
        <v>75.471565808849306</v>
      </c>
      <c r="G5" s="52">
        <v>20.467345715997599</v>
      </c>
      <c r="H5" s="52">
        <v>64.945011783189301</v>
      </c>
      <c r="I5" s="52">
        <v>62.758161225849399</v>
      </c>
      <c r="J5" s="52">
        <v>57.598111537326602</v>
      </c>
      <c r="K5" s="52">
        <v>45.774399758393301</v>
      </c>
      <c r="L5" s="52">
        <v>39.709697777154503</v>
      </c>
      <c r="M5" s="52">
        <v>8.2684242061114404</v>
      </c>
    </row>
    <row r="6" spans="1:13" x14ac:dyDescent="0.25">
      <c r="A6" s="92" t="s">
        <v>90</v>
      </c>
      <c r="B6" s="52">
        <v>90.283790283790296</v>
      </c>
      <c r="C6" s="52">
        <v>87.566607460035499</v>
      </c>
      <c r="D6" s="52">
        <v>86.670437405731505</v>
      </c>
      <c r="E6" s="52">
        <v>75.307322287546796</v>
      </c>
      <c r="F6" s="52">
        <v>69.171964271344606</v>
      </c>
      <c r="G6" s="52">
        <v>15.2773657668348</v>
      </c>
      <c r="H6" s="52">
        <v>52.284752284752301</v>
      </c>
      <c r="I6" s="52">
        <v>49.1119005328597</v>
      </c>
      <c r="J6" s="52">
        <v>47.153092006033198</v>
      </c>
      <c r="K6" s="52">
        <v>37.2795296632817</v>
      </c>
      <c r="L6" s="52">
        <v>33.6605777742013</v>
      </c>
      <c r="M6" s="52">
        <v>6.0219519430436099</v>
      </c>
    </row>
    <row r="7" spans="1:13" x14ac:dyDescent="0.25">
      <c r="A7" s="92" t="s">
        <v>86</v>
      </c>
      <c r="B7" s="52">
        <v>93.322314049586794</v>
      </c>
      <c r="C7" s="52">
        <v>91.262653169952003</v>
      </c>
      <c r="D7" s="52">
        <v>88.614103819784503</v>
      </c>
      <c r="E7" s="52">
        <v>78.0928168225104</v>
      </c>
      <c r="F7" s="52">
        <v>68.426005132591996</v>
      </c>
      <c r="G7" s="52">
        <v>23.6162935323383</v>
      </c>
      <c r="H7" s="52">
        <v>71.719008264462801</v>
      </c>
      <c r="I7" s="52">
        <v>67.741076185402207</v>
      </c>
      <c r="J7" s="52">
        <v>60.363614103819799</v>
      </c>
      <c r="K7" s="52">
        <v>48.550006463567001</v>
      </c>
      <c r="L7" s="52">
        <v>40.960935272312497</v>
      </c>
      <c r="M7" s="52">
        <v>11.6060323383085</v>
      </c>
    </row>
    <row r="8" spans="1:13" x14ac:dyDescent="0.25">
      <c r="A8" s="92" t="s">
        <v>85</v>
      </c>
      <c r="B8" s="52">
        <v>91.715010877447398</v>
      </c>
      <c r="C8" s="52">
        <v>89.2357059509918</v>
      </c>
      <c r="D8" s="52">
        <v>86.383175715891795</v>
      </c>
      <c r="E8" s="52">
        <v>74.341015569542407</v>
      </c>
      <c r="F8" s="52">
        <v>66.126595776191493</v>
      </c>
      <c r="G8" s="52">
        <v>21.418005071851201</v>
      </c>
      <c r="H8" s="52">
        <v>54.151559100797698</v>
      </c>
      <c r="I8" s="52">
        <v>52.537922987164499</v>
      </c>
      <c r="J8" s="52">
        <v>46.1477415514847</v>
      </c>
      <c r="K8" s="52">
        <v>35.521272064739001</v>
      </c>
      <c r="L8" s="52">
        <v>29.519267794200399</v>
      </c>
      <c r="M8" s="52">
        <v>8.2734573119188504</v>
      </c>
    </row>
    <row r="9" spans="1:13" x14ac:dyDescent="0.25">
      <c r="A9" s="92" t="s">
        <v>84</v>
      </c>
      <c r="B9" s="52">
        <v>94.657590759075902</v>
      </c>
      <c r="C9" s="52">
        <v>93.073005093378598</v>
      </c>
      <c r="D9" s="52">
        <v>91.515669958783704</v>
      </c>
      <c r="E9" s="52">
        <v>83.076059500420996</v>
      </c>
      <c r="F9" s="52">
        <v>76.285313859998496</v>
      </c>
      <c r="G9" s="52">
        <v>29.324709493532101</v>
      </c>
      <c r="H9" s="52">
        <v>70.957095709571007</v>
      </c>
      <c r="I9" s="52">
        <v>67.741935483871003</v>
      </c>
      <c r="J9" s="52">
        <v>63.2630842211681</v>
      </c>
      <c r="K9" s="52">
        <v>52.5568341285434</v>
      </c>
      <c r="L9" s="52">
        <v>46.780261119716698</v>
      </c>
      <c r="M9" s="52">
        <v>14.404735803551899</v>
      </c>
    </row>
    <row r="10" spans="1:13" x14ac:dyDescent="0.25">
      <c r="A10" s="92" t="s">
        <v>89</v>
      </c>
      <c r="B10" s="52">
        <v>95.656643536366005</v>
      </c>
      <c r="C10" s="52">
        <v>94.915857893330994</v>
      </c>
      <c r="D10" s="52">
        <v>92.831176994395307</v>
      </c>
      <c r="E10" s="52">
        <v>84.836153543447907</v>
      </c>
      <c r="F10" s="52">
        <v>76.232070788411605</v>
      </c>
      <c r="G10" s="52">
        <v>34.447809477922704</v>
      </c>
      <c r="H10" s="52">
        <v>75.895942202804207</v>
      </c>
      <c r="I10" s="52">
        <v>73.920398895913095</v>
      </c>
      <c r="J10" s="52">
        <v>68.428055104499506</v>
      </c>
      <c r="K10" s="52">
        <v>57.060959467677897</v>
      </c>
      <c r="L10" s="52">
        <v>49.270831359619997</v>
      </c>
      <c r="M10" s="52">
        <v>20.430533090133199</v>
      </c>
    </row>
    <row r="11" spans="1:13" x14ac:dyDescent="0.25">
      <c r="A11" s="92" t="s">
        <v>88</v>
      </c>
      <c r="B11" s="52">
        <v>95.016529937553599</v>
      </c>
      <c r="C11" s="52">
        <v>93.061062648691504</v>
      </c>
      <c r="D11" s="52">
        <v>91.305492191612601</v>
      </c>
      <c r="E11" s="52">
        <v>82.236664769834405</v>
      </c>
      <c r="F11" s="52">
        <v>73.573298707933304</v>
      </c>
      <c r="G11" s="52">
        <v>25.934508201719598</v>
      </c>
      <c r="H11" s="52">
        <v>73.515366719725705</v>
      </c>
      <c r="I11" s="52">
        <v>69.964314036478996</v>
      </c>
      <c r="J11" s="52">
        <v>63.941042288120698</v>
      </c>
      <c r="K11" s="52">
        <v>52.649076043008201</v>
      </c>
      <c r="L11" s="52">
        <v>44.147385001809297</v>
      </c>
      <c r="M11" s="52">
        <v>12.6958960912251</v>
      </c>
    </row>
    <row r="12" spans="1:13" x14ac:dyDescent="0.25">
      <c r="A12" s="92" t="s">
        <v>82</v>
      </c>
      <c r="B12" s="52">
        <v>92.026660083929897</v>
      </c>
      <c r="C12" s="52">
        <v>90.122511485451795</v>
      </c>
      <c r="D12" s="52">
        <v>89.589712186160398</v>
      </c>
      <c r="E12" s="52">
        <v>80.958303719497707</v>
      </c>
      <c r="F12" s="52">
        <v>72.612529332290407</v>
      </c>
      <c r="G12" s="52">
        <v>20.580390483303098</v>
      </c>
      <c r="H12" s="52">
        <v>68.353492964700095</v>
      </c>
      <c r="I12" s="52">
        <v>64.395099540581896</v>
      </c>
      <c r="J12" s="52">
        <v>61.324468550432996</v>
      </c>
      <c r="K12" s="52">
        <v>51.107557450841</v>
      </c>
      <c r="L12" s="52">
        <v>44.659745431273599</v>
      </c>
      <c r="M12" s="52">
        <v>10.6582737650699</v>
      </c>
    </row>
    <row r="13" spans="1:13" x14ac:dyDescent="0.25">
      <c r="A13" s="92" t="s">
        <v>87</v>
      </c>
      <c r="B13" s="52">
        <v>89.894319682959093</v>
      </c>
      <c r="C13" s="52">
        <v>88.937875751503</v>
      </c>
      <c r="D13" s="52">
        <v>87.294203493409995</v>
      </c>
      <c r="E13" s="52">
        <v>77.780553969160493</v>
      </c>
      <c r="F13" s="52">
        <v>68.213858564266999</v>
      </c>
      <c r="G13" s="52">
        <v>24.279414080957601</v>
      </c>
      <c r="H13" s="52">
        <v>63.659180977542903</v>
      </c>
      <c r="I13" s="52">
        <v>60.841683366733498</v>
      </c>
      <c r="J13" s="52">
        <v>56.7565102385187</v>
      </c>
      <c r="K13" s="52">
        <v>45.3669331810394</v>
      </c>
      <c r="L13" s="52">
        <v>37.109703030765701</v>
      </c>
      <c r="M13" s="52">
        <v>10.7260985982044</v>
      </c>
    </row>
    <row r="14" spans="1:13" x14ac:dyDescent="0.25">
      <c r="A14" s="92" t="s">
        <v>81</v>
      </c>
      <c r="B14" s="52">
        <v>93.5472496473907</v>
      </c>
      <c r="C14" s="52">
        <v>91.8996006845408</v>
      </c>
      <c r="D14" s="52">
        <v>90.608546589935102</v>
      </c>
      <c r="E14" s="52">
        <v>81.1683599419448</v>
      </c>
      <c r="F14" s="52">
        <v>75.946008306414399</v>
      </c>
      <c r="G14" s="52">
        <v>17.509627727856198</v>
      </c>
      <c r="H14" s="52">
        <v>60.155148095909702</v>
      </c>
      <c r="I14" s="52">
        <v>58.3000570450656</v>
      </c>
      <c r="J14" s="52">
        <v>56.520142035018999</v>
      </c>
      <c r="K14" s="52">
        <v>45.3918722786647</v>
      </c>
      <c r="L14" s="52">
        <v>43.424088601753603</v>
      </c>
      <c r="M14" s="52">
        <v>7.1887034659820301</v>
      </c>
    </row>
    <row r="15" spans="1:13" x14ac:dyDescent="0.25">
      <c r="A15" s="92" t="s">
        <v>123</v>
      </c>
      <c r="B15" s="52">
        <v>94.130102920175304</v>
      </c>
      <c r="C15" s="52">
        <v>92.857422333515899</v>
      </c>
      <c r="D15" s="52">
        <v>90.866195414259593</v>
      </c>
      <c r="E15" s="52">
        <v>81.634661372402604</v>
      </c>
      <c r="F15" s="52">
        <v>73.258338544557702</v>
      </c>
      <c r="G15" s="52">
        <v>27.796999547495599</v>
      </c>
      <c r="H15" s="52">
        <v>70.217166494312295</v>
      </c>
      <c r="I15" s="52">
        <v>67.7850379528915</v>
      </c>
      <c r="J15" s="52">
        <v>62.456492877390701</v>
      </c>
      <c r="K15" s="52">
        <v>50.835601402475298</v>
      </c>
      <c r="L15" s="52">
        <v>43.551080538594697</v>
      </c>
      <c r="M15" s="52">
        <v>14.674370844791</v>
      </c>
    </row>
    <row r="16" spans="1:13" x14ac:dyDescent="0.25">
      <c r="A16" s="149" t="s">
        <v>232</v>
      </c>
    </row>
    <row r="20" spans="1:17" x14ac:dyDescent="0.25">
      <c r="A20" s="170" t="s">
        <v>193</v>
      </c>
      <c r="B20" s="170"/>
      <c r="C20" s="170"/>
      <c r="D20" s="170"/>
      <c r="E20" s="170"/>
      <c r="F20" s="170"/>
      <c r="G20" s="170"/>
      <c r="I20" s="205" t="s">
        <v>194</v>
      </c>
      <c r="J20" s="205"/>
      <c r="K20" s="205"/>
      <c r="L20" s="205"/>
      <c r="M20" s="205"/>
      <c r="N20" s="205"/>
      <c r="O20" s="205"/>
      <c r="P20" s="205"/>
      <c r="Q20" s="205"/>
    </row>
    <row r="37" spans="1:9" x14ac:dyDescent="0.25">
      <c r="A37" t="s">
        <v>232</v>
      </c>
      <c r="I37" t="s">
        <v>232</v>
      </c>
    </row>
  </sheetData>
  <mergeCells count="6">
    <mergeCell ref="A20:G20"/>
    <mergeCell ref="I20:Q20"/>
    <mergeCell ref="B3:G3"/>
    <mergeCell ref="H3:M3"/>
    <mergeCell ref="A2:M2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82"/>
  <sheetViews>
    <sheetView workbookViewId="0"/>
  </sheetViews>
  <sheetFormatPr defaultRowHeight="15" x14ac:dyDescent="0.25"/>
  <cols>
    <col min="2" max="2" width="24.5703125" bestFit="1" customWidth="1"/>
    <col min="3" max="3" width="14.7109375" bestFit="1" customWidth="1"/>
    <col min="4" max="4" width="9.7109375" style="9" bestFit="1" customWidth="1"/>
    <col min="5" max="5" width="9.7109375" style="9" customWidth="1"/>
    <col min="7" max="7" width="20.42578125" customWidth="1"/>
    <col min="8" max="8" width="24.7109375" customWidth="1"/>
    <col min="9" max="9" width="14.85546875" bestFit="1" customWidth="1"/>
    <col min="11" max="11" width="12" bestFit="1" customWidth="1"/>
    <col min="15" max="15" width="12" bestFit="1" customWidth="1"/>
  </cols>
  <sheetData>
    <row r="1" spans="1:9" s="138" customFormat="1" ht="58.5" customHeight="1" x14ac:dyDescent="0.25">
      <c r="D1" s="139"/>
      <c r="E1" s="139"/>
    </row>
    <row r="2" spans="1:9" ht="29.25" customHeight="1" x14ac:dyDescent="0.25">
      <c r="A2" s="172" t="s">
        <v>237</v>
      </c>
      <c r="B2" s="172"/>
      <c r="C2" s="172"/>
      <c r="D2" s="172"/>
      <c r="E2" s="172"/>
      <c r="G2" s="172" t="s">
        <v>238</v>
      </c>
      <c r="H2" s="172"/>
      <c r="I2" s="172"/>
    </row>
    <row r="3" spans="1:9" x14ac:dyDescent="0.25">
      <c r="A3" s="87" t="s">
        <v>0</v>
      </c>
      <c r="B3" s="87" t="s">
        <v>79</v>
      </c>
      <c r="C3" s="87" t="s">
        <v>91</v>
      </c>
      <c r="D3" s="87" t="s">
        <v>125</v>
      </c>
      <c r="E3" s="123" t="s">
        <v>126</v>
      </c>
      <c r="G3" s="87" t="s">
        <v>91</v>
      </c>
      <c r="H3" s="87" t="s">
        <v>125</v>
      </c>
      <c r="I3" s="123" t="s">
        <v>126</v>
      </c>
    </row>
    <row r="4" spans="1:9" x14ac:dyDescent="0.25">
      <c r="A4" s="107">
        <v>3200102</v>
      </c>
      <c r="B4" s="108" t="s">
        <v>1</v>
      </c>
      <c r="C4" s="104" t="s">
        <v>81</v>
      </c>
      <c r="D4" s="52">
        <v>57.689790675228799</v>
      </c>
      <c r="E4" s="52">
        <v>32.034975148623005</v>
      </c>
      <c r="G4" s="104" t="s">
        <v>83</v>
      </c>
      <c r="H4" s="52">
        <v>49.813625368788998</v>
      </c>
      <c r="I4" s="52">
        <v>23.394888710425299</v>
      </c>
    </row>
    <row r="5" spans="1:9" x14ac:dyDescent="0.25">
      <c r="A5" s="107">
        <v>3200136</v>
      </c>
      <c r="B5" s="108" t="s">
        <v>2</v>
      </c>
      <c r="C5" s="104" t="s">
        <v>82</v>
      </c>
      <c r="D5" s="52">
        <v>47.352668600415299</v>
      </c>
      <c r="E5" s="52">
        <v>26.616258987385301</v>
      </c>
      <c r="G5" s="104" t="s">
        <v>90</v>
      </c>
      <c r="H5" s="52">
        <v>43.1804409236384</v>
      </c>
      <c r="I5" s="52">
        <v>19.272249697512599</v>
      </c>
    </row>
    <row r="6" spans="1:9" x14ac:dyDescent="0.25">
      <c r="A6" s="107">
        <v>3200169</v>
      </c>
      <c r="B6" s="108" t="s">
        <v>3</v>
      </c>
      <c r="C6" s="104" t="s">
        <v>82</v>
      </c>
      <c r="D6" s="52">
        <v>65.258999348919602</v>
      </c>
      <c r="E6" s="52">
        <v>41.664925067126205</v>
      </c>
      <c r="G6" s="104" t="s">
        <v>86</v>
      </c>
      <c r="H6" s="52">
        <v>49.217265549966996</v>
      </c>
      <c r="I6" s="52">
        <v>30.7018804273843</v>
      </c>
    </row>
    <row r="7" spans="1:9" x14ac:dyDescent="0.25">
      <c r="A7" s="107">
        <v>3200201</v>
      </c>
      <c r="B7" s="108" t="s">
        <v>4</v>
      </c>
      <c r="C7" s="104" t="s">
        <v>83</v>
      </c>
      <c r="D7" s="52">
        <v>48.447523129420198</v>
      </c>
      <c r="E7" s="52">
        <v>25.869150007300902</v>
      </c>
      <c r="G7" s="104" t="s">
        <v>85</v>
      </c>
      <c r="H7" s="52">
        <v>41.723573644547599</v>
      </c>
      <c r="I7" s="52">
        <v>17.3766841228916</v>
      </c>
    </row>
    <row r="8" spans="1:9" x14ac:dyDescent="0.25">
      <c r="A8" s="107">
        <v>3200300</v>
      </c>
      <c r="B8" s="108" t="s">
        <v>5</v>
      </c>
      <c r="C8" s="104" t="s">
        <v>84</v>
      </c>
      <c r="D8" s="52">
        <v>40.645745246491799</v>
      </c>
      <c r="E8" s="52">
        <v>21.330792430852501</v>
      </c>
      <c r="G8" s="104" t="s">
        <v>84</v>
      </c>
      <c r="H8" s="52">
        <v>54.049405595758202</v>
      </c>
      <c r="I8" s="52">
        <v>32.608341352678899</v>
      </c>
    </row>
    <row r="9" spans="1:9" x14ac:dyDescent="0.25">
      <c r="A9" s="107">
        <v>3200359</v>
      </c>
      <c r="B9" s="108" t="s">
        <v>6</v>
      </c>
      <c r="C9" s="104" t="s">
        <v>85</v>
      </c>
      <c r="D9" s="52">
        <v>57.223692490397006</v>
      </c>
      <c r="E9" s="52">
        <v>30.367667959648699</v>
      </c>
      <c r="G9" s="104" t="s">
        <v>89</v>
      </c>
      <c r="H9" s="52">
        <v>58.6660651451229</v>
      </c>
      <c r="I9" s="52">
        <v>40.735551931231697</v>
      </c>
    </row>
    <row r="10" spans="1:9" x14ac:dyDescent="0.25">
      <c r="A10" s="107">
        <v>3200409</v>
      </c>
      <c r="B10" s="108" t="s">
        <v>7</v>
      </c>
      <c r="C10" s="104" t="s">
        <v>84</v>
      </c>
      <c r="D10" s="52">
        <v>61.491132818347403</v>
      </c>
      <c r="E10" s="52">
        <v>42.928389613170701</v>
      </c>
      <c r="G10" s="104" t="s">
        <v>88</v>
      </c>
      <c r="H10" s="52">
        <v>52.856630321725994</v>
      </c>
      <c r="I10" s="52">
        <v>32.726034242113897</v>
      </c>
    </row>
    <row r="11" spans="1:9" x14ac:dyDescent="0.25">
      <c r="A11" s="107">
        <v>3200508</v>
      </c>
      <c r="B11" s="108" t="s">
        <v>8</v>
      </c>
      <c r="C11" s="104" t="s">
        <v>86</v>
      </c>
      <c r="D11" s="52">
        <v>62.085559366359696</v>
      </c>
      <c r="E11" s="52">
        <v>40.132775623949904</v>
      </c>
      <c r="G11" s="104" t="s">
        <v>82</v>
      </c>
      <c r="H11" s="52">
        <v>49.6456647700101</v>
      </c>
      <c r="I11" s="52">
        <v>28.282325489558701</v>
      </c>
    </row>
    <row r="12" spans="1:9" x14ac:dyDescent="0.25">
      <c r="A12" s="107">
        <v>3200607</v>
      </c>
      <c r="B12" s="108" t="s">
        <v>9</v>
      </c>
      <c r="C12" s="104" t="s">
        <v>87</v>
      </c>
      <c r="D12" s="52">
        <v>49.556181309636898</v>
      </c>
      <c r="E12" s="52">
        <v>30.856197211224902</v>
      </c>
      <c r="G12" s="104" t="s">
        <v>87</v>
      </c>
      <c r="H12" s="52">
        <v>47.211917778048502</v>
      </c>
      <c r="I12" s="52">
        <v>24.246580790302001</v>
      </c>
    </row>
    <row r="13" spans="1:9" x14ac:dyDescent="0.25">
      <c r="A13" s="107">
        <v>3200706</v>
      </c>
      <c r="B13" s="108" t="s">
        <v>10</v>
      </c>
      <c r="C13" s="104" t="s">
        <v>86</v>
      </c>
      <c r="D13" s="52">
        <v>44.221919127445503</v>
      </c>
      <c r="E13" s="52">
        <v>23.632288687509899</v>
      </c>
      <c r="G13" s="104" t="s">
        <v>81</v>
      </c>
      <c r="H13" s="52">
        <v>49.3557112463062</v>
      </c>
      <c r="I13" s="52">
        <v>22.294707887585499</v>
      </c>
    </row>
    <row r="14" spans="1:9" x14ac:dyDescent="0.25">
      <c r="A14" s="107">
        <v>3200805</v>
      </c>
      <c r="B14" s="108" t="s">
        <v>11</v>
      </c>
      <c r="C14" s="104" t="s">
        <v>85</v>
      </c>
      <c r="D14" s="52">
        <v>42.799125675963303</v>
      </c>
      <c r="E14" s="52">
        <v>22.627575453769499</v>
      </c>
      <c r="G14" s="157" t="s">
        <v>123</v>
      </c>
      <c r="H14" s="52">
        <v>52.826525914613995</v>
      </c>
      <c r="I14" s="52">
        <v>32.207852826164704</v>
      </c>
    </row>
    <row r="15" spans="1:9" x14ac:dyDescent="0.25">
      <c r="A15" s="107">
        <v>3200904</v>
      </c>
      <c r="B15" s="108" t="s">
        <v>12</v>
      </c>
      <c r="C15" s="104" t="s">
        <v>82</v>
      </c>
      <c r="D15" s="52">
        <v>41.383493268145102</v>
      </c>
      <c r="E15" s="52">
        <v>20.617135047839998</v>
      </c>
      <c r="G15" s="158" t="s">
        <v>231</v>
      </c>
    </row>
    <row r="16" spans="1:9" x14ac:dyDescent="0.25">
      <c r="A16" s="107">
        <v>3201001</v>
      </c>
      <c r="B16" s="108" t="s">
        <v>13</v>
      </c>
      <c r="C16" s="104" t="s">
        <v>88</v>
      </c>
      <c r="D16" s="52">
        <v>59.659618384306199</v>
      </c>
      <c r="E16" s="52">
        <v>37.479413061344502</v>
      </c>
      <c r="H16" s="2"/>
    </row>
    <row r="17" spans="1:19" x14ac:dyDescent="0.25">
      <c r="A17" s="107">
        <v>3201100</v>
      </c>
      <c r="B17" s="108" t="s">
        <v>14</v>
      </c>
      <c r="C17" s="104" t="s">
        <v>83</v>
      </c>
      <c r="D17" s="52">
        <v>46.875262329584402</v>
      </c>
      <c r="E17" s="52">
        <v>27.267089705777298</v>
      </c>
      <c r="I17" s="1"/>
      <c r="J17" s="4"/>
    </row>
    <row r="18" spans="1:19" x14ac:dyDescent="0.25">
      <c r="A18" s="107">
        <v>3201159</v>
      </c>
      <c r="B18" s="108" t="s">
        <v>15</v>
      </c>
      <c r="C18" s="104" t="s">
        <v>81</v>
      </c>
      <c r="D18" s="52">
        <v>58.003795594777898</v>
      </c>
      <c r="E18" s="52">
        <v>21.373631060045202</v>
      </c>
      <c r="I18" s="1"/>
      <c r="J18" s="4"/>
    </row>
    <row r="19" spans="1:19" x14ac:dyDescent="0.25">
      <c r="A19" s="107">
        <v>3201209</v>
      </c>
      <c r="B19" s="108" t="s">
        <v>16</v>
      </c>
      <c r="C19" s="104" t="s">
        <v>86</v>
      </c>
      <c r="D19" s="52">
        <v>47.8661414279496</v>
      </c>
      <c r="E19" s="52">
        <v>30.975120392671901</v>
      </c>
      <c r="I19" s="1"/>
      <c r="J19" s="4"/>
    </row>
    <row r="20" spans="1:19" x14ac:dyDescent="0.25">
      <c r="A20" s="107">
        <v>3201308</v>
      </c>
      <c r="B20" s="108" t="s">
        <v>17</v>
      </c>
      <c r="C20" s="104" t="s">
        <v>89</v>
      </c>
      <c r="D20" s="52">
        <v>62.575381396472594</v>
      </c>
      <c r="E20" s="52">
        <v>45.700132317411303</v>
      </c>
      <c r="I20" s="1"/>
      <c r="J20" s="4"/>
    </row>
    <row r="21" spans="1:19" x14ac:dyDescent="0.25">
      <c r="A21" s="107">
        <v>3201407</v>
      </c>
      <c r="B21" s="108" t="s">
        <v>18</v>
      </c>
      <c r="C21" s="104" t="s">
        <v>86</v>
      </c>
      <c r="D21" s="52">
        <v>39.737114939601099</v>
      </c>
      <c r="E21" s="52">
        <v>20.198031052726602</v>
      </c>
      <c r="I21" s="1"/>
      <c r="J21" s="4"/>
    </row>
    <row r="22" spans="1:19" x14ac:dyDescent="0.25">
      <c r="A22" s="107">
        <v>3201506</v>
      </c>
      <c r="B22" s="108" t="s">
        <v>19</v>
      </c>
      <c r="C22" s="104" t="s">
        <v>85</v>
      </c>
      <c r="D22" s="52">
        <v>35.3590674075622</v>
      </c>
      <c r="E22" s="52">
        <v>10.2283277543668</v>
      </c>
      <c r="I22" s="1"/>
      <c r="J22" s="4"/>
    </row>
    <row r="23" spans="1:19" x14ac:dyDescent="0.25">
      <c r="A23" s="107">
        <v>3201605</v>
      </c>
      <c r="B23" s="108" t="s">
        <v>20</v>
      </c>
      <c r="C23" s="104" t="s">
        <v>88</v>
      </c>
      <c r="D23" s="52">
        <v>50.556964989921902</v>
      </c>
      <c r="E23" s="52">
        <v>29.468790620423203</v>
      </c>
      <c r="I23" s="1"/>
      <c r="J23" s="4"/>
    </row>
    <row r="24" spans="1:19" x14ac:dyDescent="0.25">
      <c r="A24" s="107">
        <v>3201704</v>
      </c>
      <c r="B24" s="108" t="s">
        <v>21</v>
      </c>
      <c r="C24" s="104" t="s">
        <v>81</v>
      </c>
      <c r="D24" s="52">
        <v>50.503950516121797</v>
      </c>
      <c r="E24" s="52">
        <v>24.418810408080798</v>
      </c>
      <c r="I24" s="1"/>
      <c r="J24" s="4"/>
    </row>
    <row r="25" spans="1:19" x14ac:dyDescent="0.25">
      <c r="A25" s="107">
        <v>3201803</v>
      </c>
      <c r="B25" s="108" t="s">
        <v>22</v>
      </c>
      <c r="C25" s="104" t="s">
        <v>83</v>
      </c>
      <c r="D25" s="52">
        <v>52.255147409643996</v>
      </c>
      <c r="E25" s="52">
        <v>18.129233345827799</v>
      </c>
      <c r="I25" s="1"/>
      <c r="J25" s="4"/>
    </row>
    <row r="26" spans="1:19" x14ac:dyDescent="0.25">
      <c r="A26" s="107">
        <v>3201902</v>
      </c>
      <c r="B26" s="108" t="s">
        <v>23</v>
      </c>
      <c r="C26" s="104" t="s">
        <v>81</v>
      </c>
      <c r="D26" s="52">
        <v>45.3879247742668</v>
      </c>
      <c r="E26" s="52">
        <v>18.7936156960651</v>
      </c>
      <c r="I26" s="1"/>
      <c r="J26" s="4"/>
    </row>
    <row r="27" spans="1:19" x14ac:dyDescent="0.25">
      <c r="A27" s="107">
        <v>3202009</v>
      </c>
      <c r="B27" s="108" t="s">
        <v>24</v>
      </c>
      <c r="C27" s="104" t="s">
        <v>83</v>
      </c>
      <c r="D27" s="52">
        <v>46.297640282441002</v>
      </c>
      <c r="E27" s="52">
        <v>24.056114720916398</v>
      </c>
      <c r="I27" s="1"/>
      <c r="J27" s="4"/>
    </row>
    <row r="28" spans="1:19" x14ac:dyDescent="0.25">
      <c r="A28" s="107">
        <v>3202108</v>
      </c>
      <c r="B28" s="108" t="s">
        <v>25</v>
      </c>
      <c r="C28" s="104" t="s">
        <v>82</v>
      </c>
      <c r="D28" s="52">
        <v>57.165443937583206</v>
      </c>
      <c r="E28" s="52">
        <v>37.588495875825799</v>
      </c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</row>
    <row r="29" spans="1:19" x14ac:dyDescent="0.25">
      <c r="A29" s="107">
        <v>3202207</v>
      </c>
      <c r="B29" s="108" t="s">
        <v>26</v>
      </c>
      <c r="C29" s="104" t="s">
        <v>89</v>
      </c>
      <c r="D29" s="52">
        <v>58.043578651696805</v>
      </c>
      <c r="E29" s="52">
        <v>39.290010460938099</v>
      </c>
    </row>
    <row r="30" spans="1:19" x14ac:dyDescent="0.25">
      <c r="A30" s="107">
        <v>3202256</v>
      </c>
      <c r="B30" s="108" t="s">
        <v>27</v>
      </c>
      <c r="C30" s="104" t="s">
        <v>85</v>
      </c>
      <c r="D30" s="52">
        <v>43.169868953551202</v>
      </c>
      <c r="E30" s="52">
        <v>14.345036906920299</v>
      </c>
    </row>
    <row r="31" spans="1:19" x14ac:dyDescent="0.25">
      <c r="A31" s="107">
        <v>3202306</v>
      </c>
      <c r="B31" s="108" t="s">
        <v>28</v>
      </c>
      <c r="C31" s="104" t="s">
        <v>83</v>
      </c>
      <c r="D31" s="52">
        <v>51.674500867221198</v>
      </c>
      <c r="E31" s="52">
        <v>27.223867566522603</v>
      </c>
    </row>
    <row r="32" spans="1:19" x14ac:dyDescent="0.25">
      <c r="A32" s="107">
        <v>3202405</v>
      </c>
      <c r="B32" s="108" t="s">
        <v>29</v>
      </c>
      <c r="C32" s="104" t="s">
        <v>89</v>
      </c>
      <c r="D32" s="52">
        <v>45.800767098867901</v>
      </c>
      <c r="E32" s="52">
        <v>19.207480115552301</v>
      </c>
    </row>
    <row r="33" spans="1:5" x14ac:dyDescent="0.25">
      <c r="A33" s="107">
        <v>3202454</v>
      </c>
      <c r="B33" s="108" t="s">
        <v>30</v>
      </c>
      <c r="C33" s="104" t="s">
        <v>83</v>
      </c>
      <c r="D33" s="52">
        <v>44.105605424206999</v>
      </c>
      <c r="E33" s="52">
        <v>12.0642204762911</v>
      </c>
    </row>
    <row r="34" spans="1:5" x14ac:dyDescent="0.25">
      <c r="A34" s="107">
        <v>3202504</v>
      </c>
      <c r="B34" s="108" t="s">
        <v>31</v>
      </c>
      <c r="C34" s="104" t="s">
        <v>87</v>
      </c>
      <c r="D34" s="52">
        <v>37.097471850301403</v>
      </c>
      <c r="E34" s="52">
        <v>16.538288827778601</v>
      </c>
    </row>
    <row r="35" spans="1:5" x14ac:dyDescent="0.25">
      <c r="A35" s="107">
        <v>3202553</v>
      </c>
      <c r="B35" s="108" t="s">
        <v>32</v>
      </c>
      <c r="C35" s="104" t="s">
        <v>83</v>
      </c>
      <c r="D35" s="52">
        <v>61.154804560197192</v>
      </c>
      <c r="E35" s="52">
        <v>33.4750098496555</v>
      </c>
    </row>
    <row r="36" spans="1:5" x14ac:dyDescent="0.25">
      <c r="A36" s="107">
        <v>3202603</v>
      </c>
      <c r="B36" s="108" t="s">
        <v>33</v>
      </c>
      <c r="C36" s="104" t="s">
        <v>84</v>
      </c>
      <c r="D36" s="52">
        <v>29.949452678118899</v>
      </c>
      <c r="E36" s="52">
        <v>11.4650484388058</v>
      </c>
    </row>
    <row r="37" spans="1:5" x14ac:dyDescent="0.25">
      <c r="A37" s="107">
        <v>3202652</v>
      </c>
      <c r="B37" s="108" t="s">
        <v>34</v>
      </c>
      <c r="C37" s="104" t="s">
        <v>83</v>
      </c>
      <c r="D37" s="52">
        <v>48.528939378164701</v>
      </c>
      <c r="E37" s="52">
        <v>11.9785994885651</v>
      </c>
    </row>
    <row r="38" spans="1:5" x14ac:dyDescent="0.25">
      <c r="A38" s="107">
        <v>3202702</v>
      </c>
      <c r="B38" s="108" t="s">
        <v>35</v>
      </c>
      <c r="C38" s="104" t="s">
        <v>90</v>
      </c>
      <c r="D38" s="52">
        <v>49.037241883788305</v>
      </c>
      <c r="E38" s="52">
        <v>22.104925562235401</v>
      </c>
    </row>
    <row r="39" spans="1:5" x14ac:dyDescent="0.25">
      <c r="A39" s="107">
        <v>3202801</v>
      </c>
      <c r="B39" s="108" t="s">
        <v>36</v>
      </c>
      <c r="C39" s="104" t="s">
        <v>84</v>
      </c>
      <c r="D39" s="52">
        <v>60.227094993385101</v>
      </c>
      <c r="E39" s="52">
        <v>38.929116330450704</v>
      </c>
    </row>
    <row r="40" spans="1:5" x14ac:dyDescent="0.25">
      <c r="A40" s="107">
        <v>3202900</v>
      </c>
      <c r="B40" s="108" t="s">
        <v>37</v>
      </c>
      <c r="C40" s="104" t="s">
        <v>90</v>
      </c>
      <c r="D40" s="52">
        <v>38.102951563889299</v>
      </c>
      <c r="E40" s="52">
        <v>15.278545727568599</v>
      </c>
    </row>
    <row r="41" spans="1:5" x14ac:dyDescent="0.25">
      <c r="A41" s="107">
        <v>3203007</v>
      </c>
      <c r="B41" s="108" t="s">
        <v>38</v>
      </c>
      <c r="C41" s="104" t="s">
        <v>83</v>
      </c>
      <c r="D41" s="52">
        <v>47.452204941555401</v>
      </c>
      <c r="E41" s="52">
        <v>18.063222345432699</v>
      </c>
    </row>
    <row r="42" spans="1:5" x14ac:dyDescent="0.25">
      <c r="A42" s="107">
        <v>3203056</v>
      </c>
      <c r="B42" s="108" t="s">
        <v>39</v>
      </c>
      <c r="C42" s="104" t="s">
        <v>88</v>
      </c>
      <c r="D42" s="52">
        <v>56.538720869480798</v>
      </c>
      <c r="E42" s="52">
        <v>34.583344392564904</v>
      </c>
    </row>
    <row r="43" spans="1:5" x14ac:dyDescent="0.25">
      <c r="A43" s="107">
        <v>3203106</v>
      </c>
      <c r="B43" s="108" t="s">
        <v>40</v>
      </c>
      <c r="C43" s="104" t="s">
        <v>83</v>
      </c>
      <c r="D43" s="52">
        <v>47.7460789093956</v>
      </c>
      <c r="E43" s="52">
        <v>29.212268146055496</v>
      </c>
    </row>
    <row r="44" spans="1:5" x14ac:dyDescent="0.25">
      <c r="A44" s="107">
        <v>3203130</v>
      </c>
      <c r="B44" s="108" t="s">
        <v>41</v>
      </c>
      <c r="C44" s="104" t="s">
        <v>87</v>
      </c>
      <c r="D44" s="52">
        <v>35.265224725809105</v>
      </c>
      <c r="E44" s="52">
        <v>13.047424084989601</v>
      </c>
    </row>
    <row r="45" spans="1:5" x14ac:dyDescent="0.25">
      <c r="A45" s="107">
        <v>3203163</v>
      </c>
      <c r="B45" s="108" t="s">
        <v>42</v>
      </c>
      <c r="C45" s="104" t="s">
        <v>81</v>
      </c>
      <c r="D45" s="52">
        <v>60.868203899044104</v>
      </c>
      <c r="E45" s="52">
        <v>37.056092900762998</v>
      </c>
    </row>
    <row r="46" spans="1:5" x14ac:dyDescent="0.25">
      <c r="A46" s="107">
        <v>3203205</v>
      </c>
      <c r="B46" s="108" t="s">
        <v>43</v>
      </c>
      <c r="C46" s="104" t="s">
        <v>87</v>
      </c>
      <c r="D46" s="52">
        <v>46.869174372400799</v>
      </c>
      <c r="E46" s="52">
        <v>22.3836138120468</v>
      </c>
    </row>
    <row r="47" spans="1:5" x14ac:dyDescent="0.25">
      <c r="A47" s="107">
        <v>3203304</v>
      </c>
      <c r="B47" s="108" t="s">
        <v>44</v>
      </c>
      <c r="C47" s="104" t="s">
        <v>82</v>
      </c>
      <c r="D47" s="52">
        <v>57.614451419866597</v>
      </c>
      <c r="E47" s="52">
        <v>35.772970362377102</v>
      </c>
    </row>
    <row r="48" spans="1:5" x14ac:dyDescent="0.25">
      <c r="A48" s="107">
        <v>3203320</v>
      </c>
      <c r="B48" s="108" t="s">
        <v>45</v>
      </c>
      <c r="C48" s="104" t="s">
        <v>84</v>
      </c>
      <c r="D48" s="52">
        <v>55.498285053871797</v>
      </c>
      <c r="E48" s="52">
        <v>31.157514993216299</v>
      </c>
    </row>
    <row r="49" spans="1:5" x14ac:dyDescent="0.25">
      <c r="A49" s="107">
        <v>3203346</v>
      </c>
      <c r="B49" s="108" t="s">
        <v>46</v>
      </c>
      <c r="C49" s="104" t="s">
        <v>81</v>
      </c>
      <c r="D49" s="52">
        <v>37.743411188312699</v>
      </c>
      <c r="E49" s="52">
        <v>14.112503210708899</v>
      </c>
    </row>
    <row r="50" spans="1:5" x14ac:dyDescent="0.25">
      <c r="A50" s="107">
        <v>3203353</v>
      </c>
      <c r="B50" s="108" t="s">
        <v>47</v>
      </c>
      <c r="C50" s="104" t="s">
        <v>85</v>
      </c>
      <c r="D50" s="52">
        <v>37.875689319299902</v>
      </c>
      <c r="E50" s="52">
        <v>15.4914679593077</v>
      </c>
    </row>
    <row r="51" spans="1:5" x14ac:dyDescent="0.25">
      <c r="A51" s="107">
        <v>3203403</v>
      </c>
      <c r="B51" s="108" t="s">
        <v>48</v>
      </c>
      <c r="C51" s="104" t="s">
        <v>86</v>
      </c>
      <c r="D51" s="52">
        <v>58.250334428438698</v>
      </c>
      <c r="E51" s="52">
        <v>34.530295571528903</v>
      </c>
    </row>
    <row r="52" spans="1:5" x14ac:dyDescent="0.25">
      <c r="A52" s="107">
        <v>3203502</v>
      </c>
      <c r="B52" s="108" t="s">
        <v>49</v>
      </c>
      <c r="C52" s="104" t="s">
        <v>88</v>
      </c>
      <c r="D52" s="52">
        <v>52.214077618675105</v>
      </c>
      <c r="E52" s="52">
        <v>36.6929468298922</v>
      </c>
    </row>
    <row r="53" spans="1:5" x14ac:dyDescent="0.25">
      <c r="A53" s="107">
        <v>3203601</v>
      </c>
      <c r="B53" s="108" t="s">
        <v>50</v>
      </c>
      <c r="C53" s="104" t="s">
        <v>88</v>
      </c>
      <c r="D53" s="52">
        <v>50.533737393400898</v>
      </c>
      <c r="E53" s="52">
        <v>34.020377696790199</v>
      </c>
    </row>
    <row r="54" spans="1:5" x14ac:dyDescent="0.25">
      <c r="A54" s="107">
        <v>3203700</v>
      </c>
      <c r="B54" s="108" t="s">
        <v>51</v>
      </c>
      <c r="C54" s="104" t="s">
        <v>83</v>
      </c>
      <c r="D54" s="52">
        <v>47.732732236377004</v>
      </c>
      <c r="E54" s="52">
        <v>20.295076916045801</v>
      </c>
    </row>
    <row r="55" spans="1:5" x14ac:dyDescent="0.25">
      <c r="A55" s="107">
        <v>3203809</v>
      </c>
      <c r="B55" s="108" t="s">
        <v>52</v>
      </c>
      <c r="C55" s="104" t="s">
        <v>86</v>
      </c>
      <c r="D55" s="52">
        <v>65.688690230436194</v>
      </c>
      <c r="E55" s="52">
        <v>49.271303818675598</v>
      </c>
    </row>
    <row r="56" spans="1:5" x14ac:dyDescent="0.25">
      <c r="A56" s="107">
        <v>3203908</v>
      </c>
      <c r="B56" s="108" t="s">
        <v>53</v>
      </c>
      <c r="C56" s="104" t="s">
        <v>82</v>
      </c>
      <c r="D56" s="52">
        <v>47.458984149970803</v>
      </c>
      <c r="E56" s="52">
        <v>26.608696667949001</v>
      </c>
    </row>
    <row r="57" spans="1:5" x14ac:dyDescent="0.25">
      <c r="A57" s="107">
        <v>3204005</v>
      </c>
      <c r="B57" s="108" t="s">
        <v>54</v>
      </c>
      <c r="C57" s="104" t="s">
        <v>85</v>
      </c>
      <c r="D57" s="52">
        <v>46.179310818155898</v>
      </c>
      <c r="E57" s="52">
        <v>19.6391872432078</v>
      </c>
    </row>
    <row r="58" spans="1:5" x14ac:dyDescent="0.25">
      <c r="A58" s="107">
        <v>3204054</v>
      </c>
      <c r="B58" s="108" t="s">
        <v>55</v>
      </c>
      <c r="C58" s="104" t="s">
        <v>88</v>
      </c>
      <c r="D58" s="52">
        <v>54.725298992635395</v>
      </c>
      <c r="E58" s="52">
        <v>33.915976354864405</v>
      </c>
    </row>
    <row r="59" spans="1:5" x14ac:dyDescent="0.25">
      <c r="A59" s="107">
        <v>3204104</v>
      </c>
      <c r="B59" s="108" t="s">
        <v>56</v>
      </c>
      <c r="C59" s="104" t="s">
        <v>88</v>
      </c>
      <c r="D59" s="52">
        <v>59.177841651267101</v>
      </c>
      <c r="E59" s="52">
        <v>37.780270436603999</v>
      </c>
    </row>
    <row r="60" spans="1:5" x14ac:dyDescent="0.25">
      <c r="A60" s="107">
        <v>3204203</v>
      </c>
      <c r="B60" s="108" t="s">
        <v>57</v>
      </c>
      <c r="C60" s="104" t="s">
        <v>84</v>
      </c>
      <c r="D60" s="52">
        <v>38.939525570805699</v>
      </c>
      <c r="E60" s="52">
        <v>11.2525278059582</v>
      </c>
    </row>
    <row r="61" spans="1:5" x14ac:dyDescent="0.25">
      <c r="A61" s="107">
        <v>3204252</v>
      </c>
      <c r="B61" s="108" t="s">
        <v>58</v>
      </c>
      <c r="C61" s="104" t="s">
        <v>88</v>
      </c>
      <c r="D61" s="52">
        <v>60.808868495100896</v>
      </c>
      <c r="E61" s="52">
        <v>48.984964354511803</v>
      </c>
    </row>
    <row r="62" spans="1:5" x14ac:dyDescent="0.25">
      <c r="A62" s="107">
        <v>3204302</v>
      </c>
      <c r="B62" s="108" t="s">
        <v>59</v>
      </c>
      <c r="C62" s="104" t="s">
        <v>84</v>
      </c>
      <c r="D62" s="52">
        <v>61.165927371737503</v>
      </c>
      <c r="E62" s="52">
        <v>44.057529181010104</v>
      </c>
    </row>
    <row r="63" spans="1:5" x14ac:dyDescent="0.25">
      <c r="A63" s="107">
        <v>3204351</v>
      </c>
      <c r="B63" s="108" t="s">
        <v>60</v>
      </c>
      <c r="C63" s="104" t="s">
        <v>87</v>
      </c>
      <c r="D63" s="52">
        <v>54.314366646418499</v>
      </c>
      <c r="E63" s="52">
        <v>24.095834200158301</v>
      </c>
    </row>
    <row r="64" spans="1:5" x14ac:dyDescent="0.25">
      <c r="A64" s="107">
        <v>3204401</v>
      </c>
      <c r="B64" s="108" t="s">
        <v>61</v>
      </c>
      <c r="C64" s="104" t="s">
        <v>84</v>
      </c>
      <c r="D64" s="52">
        <v>49.699403923297297</v>
      </c>
      <c r="E64" s="52">
        <v>31.227888286269902</v>
      </c>
    </row>
    <row r="65" spans="1:5" x14ac:dyDescent="0.25">
      <c r="A65" s="107">
        <v>3204500</v>
      </c>
      <c r="B65" s="108" t="s">
        <v>62</v>
      </c>
      <c r="C65" s="104" t="s">
        <v>90</v>
      </c>
      <c r="D65" s="52">
        <v>54.193317319134202</v>
      </c>
      <c r="E65" s="52">
        <v>31.857991738457496</v>
      </c>
    </row>
    <row r="66" spans="1:5" x14ac:dyDescent="0.25">
      <c r="A66" s="107">
        <v>3204559</v>
      </c>
      <c r="B66" s="108" t="s">
        <v>63</v>
      </c>
      <c r="C66" s="104" t="s">
        <v>90</v>
      </c>
      <c r="D66" s="52">
        <v>37.865023470007699</v>
      </c>
      <c r="E66" s="52">
        <v>14.674923968207301</v>
      </c>
    </row>
    <row r="67" spans="1:5" x14ac:dyDescent="0.25">
      <c r="A67" s="107">
        <v>3204609</v>
      </c>
      <c r="B67" s="108" t="s">
        <v>64</v>
      </c>
      <c r="C67" s="104" t="s">
        <v>90</v>
      </c>
      <c r="D67" s="52">
        <v>43.724409463371202</v>
      </c>
      <c r="E67" s="52">
        <v>19.282986104925101</v>
      </c>
    </row>
    <row r="68" spans="1:5" x14ac:dyDescent="0.25">
      <c r="A68" s="107">
        <v>3204658</v>
      </c>
      <c r="B68" s="108" t="s">
        <v>65</v>
      </c>
      <c r="C68" s="104" t="s">
        <v>85</v>
      </c>
      <c r="D68" s="52">
        <v>55.0638778972002</v>
      </c>
      <c r="E68" s="52">
        <v>35.316643867515005</v>
      </c>
    </row>
    <row r="69" spans="1:5" x14ac:dyDescent="0.25">
      <c r="A69" s="107">
        <v>3204708</v>
      </c>
      <c r="B69" s="108" t="s">
        <v>66</v>
      </c>
      <c r="C69" s="104" t="s">
        <v>85</v>
      </c>
      <c r="D69" s="52">
        <v>39.3001151815143</v>
      </c>
      <c r="E69" s="52">
        <v>15.850252791532601</v>
      </c>
    </row>
    <row r="70" spans="1:5" x14ac:dyDescent="0.25">
      <c r="A70" s="107">
        <v>3204807</v>
      </c>
      <c r="B70" s="108" t="s">
        <v>67</v>
      </c>
      <c r="C70" s="104" t="s">
        <v>83</v>
      </c>
      <c r="D70" s="52">
        <v>61.675486147178006</v>
      </c>
      <c r="E70" s="52">
        <v>40.569910332876404</v>
      </c>
    </row>
    <row r="71" spans="1:5" x14ac:dyDescent="0.25">
      <c r="A71" s="107">
        <v>3204906</v>
      </c>
      <c r="B71" s="108" t="s">
        <v>68</v>
      </c>
      <c r="C71" s="104" t="s">
        <v>88</v>
      </c>
      <c r="D71" s="52">
        <v>49.490359428750999</v>
      </c>
      <c r="E71" s="52">
        <v>28.7554261122187</v>
      </c>
    </row>
    <row r="72" spans="1:5" x14ac:dyDescent="0.25">
      <c r="A72" s="107">
        <v>3204955</v>
      </c>
      <c r="B72" s="108" t="s">
        <v>69</v>
      </c>
      <c r="C72" s="104" t="s">
        <v>85</v>
      </c>
      <c r="D72" s="52">
        <v>46.475940893885095</v>
      </c>
      <c r="E72" s="52">
        <v>25.469125888064596</v>
      </c>
    </row>
    <row r="73" spans="1:5" x14ac:dyDescent="0.25">
      <c r="A73" s="107">
        <v>3205002</v>
      </c>
      <c r="B73" s="108" t="s">
        <v>70</v>
      </c>
      <c r="C73" s="104" t="s">
        <v>89</v>
      </c>
      <c r="D73" s="52">
        <v>61.051602076137101</v>
      </c>
      <c r="E73" s="52">
        <v>43.765436503417895</v>
      </c>
    </row>
    <row r="74" spans="1:5" x14ac:dyDescent="0.25">
      <c r="A74" s="107">
        <v>3205010</v>
      </c>
      <c r="B74" s="108" t="s">
        <v>71</v>
      </c>
      <c r="C74" s="104" t="s">
        <v>87</v>
      </c>
      <c r="D74" s="52">
        <v>50.105700417085899</v>
      </c>
      <c r="E74" s="52">
        <v>23.141952974015702</v>
      </c>
    </row>
    <row r="75" spans="1:5" x14ac:dyDescent="0.25">
      <c r="A75" s="107">
        <v>3205036</v>
      </c>
      <c r="B75" s="108" t="s">
        <v>72</v>
      </c>
      <c r="C75" s="104" t="s">
        <v>86</v>
      </c>
      <c r="D75" s="52">
        <v>38.975837720253395</v>
      </c>
      <c r="E75" s="52">
        <v>16.2834496225293</v>
      </c>
    </row>
    <row r="76" spans="1:5" x14ac:dyDescent="0.25">
      <c r="A76" s="107">
        <v>3205069</v>
      </c>
      <c r="B76" s="108" t="s">
        <v>73</v>
      </c>
      <c r="C76" s="104" t="s">
        <v>81</v>
      </c>
      <c r="D76" s="52">
        <v>34.374221090832904</v>
      </c>
      <c r="E76" s="52">
        <v>6.867473295836179</v>
      </c>
    </row>
    <row r="77" spans="1:5" x14ac:dyDescent="0.25">
      <c r="A77" s="107">
        <v>3205101</v>
      </c>
      <c r="B77" s="108" t="s">
        <v>74</v>
      </c>
      <c r="C77" s="104" t="s">
        <v>89</v>
      </c>
      <c r="D77" s="52">
        <v>62.559729927158102</v>
      </c>
      <c r="E77" s="52">
        <v>46.025473932897896</v>
      </c>
    </row>
    <row r="78" spans="1:5" x14ac:dyDescent="0.25">
      <c r="A78" s="107">
        <v>3205150</v>
      </c>
      <c r="B78" s="108" t="s">
        <v>75</v>
      </c>
      <c r="C78" s="104" t="s">
        <v>82</v>
      </c>
      <c r="D78" s="52">
        <v>47.500156985153502</v>
      </c>
      <c r="E78" s="52">
        <v>21.153974917826901</v>
      </c>
    </row>
    <row r="79" spans="1:5" x14ac:dyDescent="0.25">
      <c r="A79" s="107">
        <v>3205176</v>
      </c>
      <c r="B79" s="108" t="s">
        <v>76</v>
      </c>
      <c r="C79" s="104" t="s">
        <v>85</v>
      </c>
      <c r="D79" s="52">
        <v>50.753047822726806</v>
      </c>
      <c r="E79" s="52">
        <v>21.8584411474686</v>
      </c>
    </row>
    <row r="80" spans="1:5" x14ac:dyDescent="0.25">
      <c r="A80" s="107">
        <v>3205200</v>
      </c>
      <c r="B80" s="108" t="s">
        <v>77</v>
      </c>
      <c r="C80" s="104" t="s">
        <v>89</v>
      </c>
      <c r="D80" s="52">
        <v>50.662047233300001</v>
      </c>
      <c r="E80" s="52">
        <v>30.192950348000302</v>
      </c>
    </row>
    <row r="81" spans="1:5" x14ac:dyDescent="0.25">
      <c r="A81" s="107">
        <v>3205309</v>
      </c>
      <c r="B81" s="108" t="s">
        <v>78</v>
      </c>
      <c r="C81" s="104" t="s">
        <v>89</v>
      </c>
      <c r="D81" s="52">
        <v>62.524173325579405</v>
      </c>
      <c r="E81" s="52">
        <v>48.383278558581303</v>
      </c>
    </row>
    <row r="82" spans="1:5" x14ac:dyDescent="0.25">
      <c r="A82" t="s">
        <v>231</v>
      </c>
      <c r="D82"/>
      <c r="E82"/>
    </row>
  </sheetData>
  <sortState xmlns:xlrd2="http://schemas.microsoft.com/office/spreadsheetml/2017/richdata2" ref="A4:D81">
    <sortCondition ref="A4:A81"/>
  </sortState>
  <mergeCells count="3">
    <mergeCell ref="G28:S28"/>
    <mergeCell ref="A2:E2"/>
    <mergeCell ref="G2:I2"/>
  </mergeCell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83"/>
  <sheetViews>
    <sheetView zoomScaleNormal="100" workbookViewId="0"/>
  </sheetViews>
  <sheetFormatPr defaultRowHeight="15" x14ac:dyDescent="0.25"/>
  <cols>
    <col min="2" max="2" width="28.28515625" customWidth="1"/>
    <col min="3" max="3" width="18.28515625" customWidth="1"/>
    <col min="4" max="4" width="19.7109375" customWidth="1"/>
    <col min="5" max="5" width="16.85546875" bestFit="1" customWidth="1"/>
    <col min="6" max="6" width="16" bestFit="1" customWidth="1"/>
    <col min="7" max="7" width="18.140625" bestFit="1" customWidth="1"/>
    <col min="8" max="8" width="12" bestFit="1" customWidth="1"/>
    <col min="15" max="15" width="11" bestFit="1" customWidth="1"/>
  </cols>
  <sheetData>
    <row r="1" spans="1:10" s="138" customFormat="1" ht="58.5" customHeight="1" x14ac:dyDescent="0.25">
      <c r="D1" s="139"/>
      <c r="E1" s="139"/>
    </row>
    <row r="2" spans="1:10" ht="27.75" customHeight="1" x14ac:dyDescent="0.25">
      <c r="A2" s="172" t="s">
        <v>195</v>
      </c>
      <c r="B2" s="172"/>
      <c r="C2" s="172"/>
      <c r="D2" s="172"/>
    </row>
    <row r="3" spans="1:10" x14ac:dyDescent="0.25">
      <c r="A3" s="87" t="s">
        <v>0</v>
      </c>
      <c r="B3" s="87" t="s">
        <v>79</v>
      </c>
      <c r="C3" s="87" t="s">
        <v>91</v>
      </c>
      <c r="D3" s="114" t="s">
        <v>212</v>
      </c>
      <c r="F3" s="20"/>
      <c r="G3" s="7"/>
    </row>
    <row r="4" spans="1:10" x14ac:dyDescent="0.25">
      <c r="A4" s="107">
        <v>3200102</v>
      </c>
      <c r="B4" s="108" t="s">
        <v>1</v>
      </c>
      <c r="C4" s="104" t="s">
        <v>81</v>
      </c>
      <c r="D4" s="66">
        <v>37382984.357548296</v>
      </c>
      <c r="E4" s="20"/>
      <c r="G4" s="8"/>
      <c r="I4" s="5"/>
    </row>
    <row r="5" spans="1:10" x14ac:dyDescent="0.25">
      <c r="A5" s="107">
        <v>3200136</v>
      </c>
      <c r="B5" s="108" t="s">
        <v>2</v>
      </c>
      <c r="C5" s="104" t="s">
        <v>82</v>
      </c>
      <c r="D5" s="66">
        <v>12723851.463606</v>
      </c>
      <c r="E5" s="20"/>
      <c r="I5" s="5"/>
    </row>
    <row r="6" spans="1:10" x14ac:dyDescent="0.25">
      <c r="A6" s="107">
        <v>3200169</v>
      </c>
      <c r="B6" s="108" t="s">
        <v>3</v>
      </c>
      <c r="C6" s="104" t="s">
        <v>82</v>
      </c>
      <c r="D6" s="66">
        <v>24449414.624071401</v>
      </c>
      <c r="E6" s="20"/>
      <c r="H6" s="2"/>
      <c r="J6" s="5"/>
    </row>
    <row r="7" spans="1:10" x14ac:dyDescent="0.25">
      <c r="A7" s="107">
        <v>3200201</v>
      </c>
      <c r="B7" s="108" t="s">
        <v>4</v>
      </c>
      <c r="C7" s="104" t="s">
        <v>83</v>
      </c>
      <c r="D7" s="66">
        <v>22878373.8474061</v>
      </c>
      <c r="E7" s="20"/>
      <c r="G7" s="20"/>
      <c r="H7" s="2"/>
      <c r="J7" s="5"/>
    </row>
    <row r="8" spans="1:10" x14ac:dyDescent="0.25">
      <c r="A8" s="107">
        <v>3200300</v>
      </c>
      <c r="B8" s="108" t="s">
        <v>5</v>
      </c>
      <c r="C8" s="104" t="s">
        <v>84</v>
      </c>
      <c r="D8" s="66">
        <v>10023972.4011993</v>
      </c>
      <c r="E8" s="20"/>
      <c r="H8" s="2"/>
    </row>
    <row r="9" spans="1:10" x14ac:dyDescent="0.25">
      <c r="A9" s="107">
        <v>3200359</v>
      </c>
      <c r="B9" s="108" t="s">
        <v>6</v>
      </c>
      <c r="C9" s="104" t="s">
        <v>85</v>
      </c>
      <c r="D9" s="66">
        <v>15410225.940278901</v>
      </c>
      <c r="E9" s="20"/>
      <c r="H9" s="2"/>
    </row>
    <row r="10" spans="1:10" x14ac:dyDescent="0.25">
      <c r="A10" s="107">
        <v>3200409</v>
      </c>
      <c r="B10" s="108" t="s">
        <v>7</v>
      </c>
      <c r="C10" s="104" t="s">
        <v>84</v>
      </c>
      <c r="D10" s="66">
        <v>36303257.975561596</v>
      </c>
      <c r="E10" s="20"/>
      <c r="H10" s="2"/>
    </row>
    <row r="11" spans="1:10" x14ac:dyDescent="0.25">
      <c r="A11" s="107">
        <v>3200508</v>
      </c>
      <c r="B11" s="108" t="s">
        <v>8</v>
      </c>
      <c r="C11" s="104" t="s">
        <v>86</v>
      </c>
      <c r="D11" s="66">
        <v>11888391.249708001</v>
      </c>
      <c r="E11" s="20"/>
      <c r="H11" s="2"/>
    </row>
    <row r="12" spans="1:10" x14ac:dyDescent="0.25">
      <c r="A12" s="107">
        <v>3200607</v>
      </c>
      <c r="B12" s="108" t="s">
        <v>9</v>
      </c>
      <c r="C12" s="104" t="s">
        <v>87</v>
      </c>
      <c r="D12" s="66">
        <v>90158254.443160698</v>
      </c>
      <c r="E12" s="20"/>
      <c r="H12" s="2"/>
    </row>
    <row r="13" spans="1:10" x14ac:dyDescent="0.25">
      <c r="A13" s="107">
        <v>3200706</v>
      </c>
      <c r="B13" s="108" t="s">
        <v>10</v>
      </c>
      <c r="C13" s="104" t="s">
        <v>86</v>
      </c>
      <c r="D13" s="66">
        <v>9530442.6788322907</v>
      </c>
      <c r="E13" s="20"/>
      <c r="H13" s="2"/>
    </row>
    <row r="14" spans="1:10" x14ac:dyDescent="0.25">
      <c r="A14" s="107">
        <v>3200805</v>
      </c>
      <c r="B14" s="108" t="s">
        <v>11</v>
      </c>
      <c r="C14" s="104" t="s">
        <v>85</v>
      </c>
      <c r="D14" s="66">
        <v>31568035.910831101</v>
      </c>
      <c r="E14" s="20"/>
      <c r="H14" s="2"/>
    </row>
    <row r="15" spans="1:10" x14ac:dyDescent="0.25">
      <c r="A15" s="107">
        <v>3200904</v>
      </c>
      <c r="B15" s="108" t="s">
        <v>12</v>
      </c>
      <c r="C15" s="104" t="s">
        <v>82</v>
      </c>
      <c r="D15" s="66">
        <v>48482003.8684301</v>
      </c>
      <c r="E15" s="20"/>
    </row>
    <row r="16" spans="1:10" x14ac:dyDescent="0.25">
      <c r="A16" s="107">
        <v>3201001</v>
      </c>
      <c r="B16" s="108" t="s">
        <v>13</v>
      </c>
      <c r="C16" s="104" t="s">
        <v>88</v>
      </c>
      <c r="D16" s="66">
        <v>24932112.4805119</v>
      </c>
      <c r="E16" s="20"/>
      <c r="G16" s="14"/>
      <c r="H16" s="2"/>
    </row>
    <row r="17" spans="1:5" x14ac:dyDescent="0.25">
      <c r="A17" s="107">
        <v>3201100</v>
      </c>
      <c r="B17" s="108" t="s">
        <v>14</v>
      </c>
      <c r="C17" s="104" t="s">
        <v>83</v>
      </c>
      <c r="D17" s="66">
        <v>11552689.6527001</v>
      </c>
      <c r="E17" s="20"/>
    </row>
    <row r="18" spans="1:5" x14ac:dyDescent="0.25">
      <c r="A18" s="107">
        <v>3201159</v>
      </c>
      <c r="B18" s="108" t="s">
        <v>15</v>
      </c>
      <c r="C18" s="104" t="s">
        <v>81</v>
      </c>
      <c r="D18" s="66">
        <v>16052550.430854799</v>
      </c>
      <c r="E18" s="20"/>
    </row>
    <row r="19" spans="1:5" x14ac:dyDescent="0.25">
      <c r="A19" s="107">
        <v>3201209</v>
      </c>
      <c r="B19" s="108" t="s">
        <v>16</v>
      </c>
      <c r="C19" s="104" t="s">
        <v>86</v>
      </c>
      <c r="D19" s="66">
        <v>150387183.39029199</v>
      </c>
      <c r="E19" s="20"/>
    </row>
    <row r="20" spans="1:5" x14ac:dyDescent="0.25">
      <c r="A20" s="107">
        <v>3201308</v>
      </c>
      <c r="B20" s="108" t="s">
        <v>17</v>
      </c>
      <c r="C20" s="104" t="s">
        <v>89</v>
      </c>
      <c r="D20" s="66">
        <v>408333648.890477</v>
      </c>
      <c r="E20" s="20"/>
    </row>
    <row r="21" spans="1:5" x14ac:dyDescent="0.25">
      <c r="A21" s="107">
        <v>3201407</v>
      </c>
      <c r="B21" s="108" t="s">
        <v>18</v>
      </c>
      <c r="C21" s="104" t="s">
        <v>86</v>
      </c>
      <c r="D21" s="66">
        <v>18777932.613168299</v>
      </c>
      <c r="E21" s="20"/>
    </row>
    <row r="22" spans="1:5" x14ac:dyDescent="0.25">
      <c r="A22" s="107">
        <v>3201506</v>
      </c>
      <c r="B22" s="108" t="s">
        <v>19</v>
      </c>
      <c r="C22" s="104" t="s">
        <v>85</v>
      </c>
      <c r="D22" s="66">
        <v>62775003.194554798</v>
      </c>
      <c r="E22" s="20"/>
    </row>
    <row r="23" spans="1:5" x14ac:dyDescent="0.25">
      <c r="A23" s="107">
        <v>3201605</v>
      </c>
      <c r="B23" s="108" t="s">
        <v>20</v>
      </c>
      <c r="C23" s="104" t="s">
        <v>88</v>
      </c>
      <c r="D23" s="66">
        <v>43555634.250257596</v>
      </c>
      <c r="E23" s="20"/>
    </row>
    <row r="24" spans="1:5" x14ac:dyDescent="0.25">
      <c r="A24" s="107">
        <v>3201704</v>
      </c>
      <c r="B24" s="108" t="s">
        <v>21</v>
      </c>
      <c r="C24" s="104" t="s">
        <v>81</v>
      </c>
      <c r="D24" s="66">
        <v>12588816.721450601</v>
      </c>
      <c r="E24" s="20"/>
    </row>
    <row r="25" spans="1:5" x14ac:dyDescent="0.25">
      <c r="A25" s="107">
        <v>3201803</v>
      </c>
      <c r="B25" s="108" t="s">
        <v>22</v>
      </c>
      <c r="C25" s="104" t="s">
        <v>83</v>
      </c>
      <c r="D25" s="66">
        <v>5502467.0222355202</v>
      </c>
      <c r="E25" s="20"/>
    </row>
    <row r="26" spans="1:5" x14ac:dyDescent="0.25">
      <c r="A26" s="107">
        <v>3201902</v>
      </c>
      <c r="B26" s="108" t="s">
        <v>23</v>
      </c>
      <c r="C26" s="104" t="s">
        <v>81</v>
      </c>
      <c r="D26" s="66">
        <v>18852691.537637699</v>
      </c>
      <c r="E26" s="20"/>
    </row>
    <row r="27" spans="1:5" x14ac:dyDescent="0.25">
      <c r="A27" s="107">
        <v>3202009</v>
      </c>
      <c r="B27" s="108" t="s">
        <v>24</v>
      </c>
      <c r="C27" s="104" t="s">
        <v>83</v>
      </c>
      <c r="D27" s="66">
        <v>8247739.4257557299</v>
      </c>
      <c r="E27" s="20"/>
    </row>
    <row r="28" spans="1:5" x14ac:dyDescent="0.25">
      <c r="A28" s="107">
        <v>3202108</v>
      </c>
      <c r="B28" s="108" t="s">
        <v>25</v>
      </c>
      <c r="C28" s="104" t="s">
        <v>82</v>
      </c>
      <c r="D28" s="66">
        <v>29989563.544095501</v>
      </c>
      <c r="E28" s="20"/>
    </row>
    <row r="29" spans="1:5" x14ac:dyDescent="0.25">
      <c r="A29" s="107">
        <v>3202207</v>
      </c>
      <c r="B29" s="108" t="s">
        <v>26</v>
      </c>
      <c r="C29" s="104" t="s">
        <v>89</v>
      </c>
      <c r="D29" s="66">
        <v>21395095.265330002</v>
      </c>
      <c r="E29" s="20"/>
    </row>
    <row r="30" spans="1:5" x14ac:dyDescent="0.25">
      <c r="A30" s="107">
        <v>3202256</v>
      </c>
      <c r="B30" s="108" t="s">
        <v>27</v>
      </c>
      <c r="C30" s="104" t="s">
        <v>85</v>
      </c>
      <c r="D30" s="66">
        <v>7909669.7294075703</v>
      </c>
      <c r="E30" s="20"/>
    </row>
    <row r="31" spans="1:5" x14ac:dyDescent="0.25">
      <c r="A31" s="107">
        <v>3202306</v>
      </c>
      <c r="B31" s="108" t="s">
        <v>28</v>
      </c>
      <c r="C31" s="104" t="s">
        <v>83</v>
      </c>
      <c r="D31" s="66">
        <v>35974133.919731602</v>
      </c>
      <c r="E31" s="20"/>
    </row>
    <row r="32" spans="1:5" x14ac:dyDescent="0.25">
      <c r="A32" s="107">
        <v>3202405</v>
      </c>
      <c r="B32" s="108" t="s">
        <v>29</v>
      </c>
      <c r="C32" s="104" t="s">
        <v>89</v>
      </c>
      <c r="D32" s="66">
        <v>90535475.542742506</v>
      </c>
      <c r="E32" s="20"/>
    </row>
    <row r="33" spans="1:5" x14ac:dyDescent="0.25">
      <c r="A33" s="107">
        <v>3202454</v>
      </c>
      <c r="B33" s="108" t="s">
        <v>30</v>
      </c>
      <c r="C33" s="104" t="s">
        <v>83</v>
      </c>
      <c r="D33" s="66">
        <v>18629678.463920001</v>
      </c>
      <c r="E33" s="20"/>
    </row>
    <row r="34" spans="1:5" x14ac:dyDescent="0.25">
      <c r="A34" s="107">
        <v>3202504</v>
      </c>
      <c r="B34" s="108" t="s">
        <v>31</v>
      </c>
      <c r="C34" s="104" t="s">
        <v>87</v>
      </c>
      <c r="D34" s="66">
        <v>12646602.3487115</v>
      </c>
      <c r="E34" s="20"/>
    </row>
    <row r="35" spans="1:5" x14ac:dyDescent="0.25">
      <c r="A35" s="107">
        <v>3202553</v>
      </c>
      <c r="B35" s="108" t="s">
        <v>32</v>
      </c>
      <c r="C35" s="104" t="s">
        <v>83</v>
      </c>
      <c r="D35" s="66">
        <v>18110139.203238599</v>
      </c>
      <c r="E35" s="20"/>
    </row>
    <row r="36" spans="1:5" x14ac:dyDescent="0.25">
      <c r="A36" s="107">
        <v>3202603</v>
      </c>
      <c r="B36" s="108" t="s">
        <v>33</v>
      </c>
      <c r="C36" s="104" t="s">
        <v>84</v>
      </c>
      <c r="D36" s="66">
        <v>6043739.6515390398</v>
      </c>
      <c r="E36" s="20"/>
    </row>
    <row r="37" spans="1:5" x14ac:dyDescent="0.25">
      <c r="A37" s="107">
        <v>3202652</v>
      </c>
      <c r="B37" s="108" t="s">
        <v>34</v>
      </c>
      <c r="C37" s="104" t="s">
        <v>83</v>
      </c>
      <c r="D37" s="66">
        <v>18226013.7622573</v>
      </c>
      <c r="E37" s="20"/>
    </row>
    <row r="38" spans="1:5" x14ac:dyDescent="0.25">
      <c r="A38" s="107">
        <v>3202702</v>
      </c>
      <c r="B38" s="108" t="s">
        <v>35</v>
      </c>
      <c r="C38" s="104" t="s">
        <v>90</v>
      </c>
      <c r="D38" s="66">
        <v>15075126.974398</v>
      </c>
      <c r="E38" s="20"/>
    </row>
    <row r="39" spans="1:5" x14ac:dyDescent="0.25">
      <c r="A39" s="107">
        <v>3202801</v>
      </c>
      <c r="B39" s="108" t="s">
        <v>36</v>
      </c>
      <c r="C39" s="104" t="s">
        <v>84</v>
      </c>
      <c r="D39" s="66">
        <v>59640001.271389499</v>
      </c>
      <c r="E39" s="20"/>
    </row>
    <row r="40" spans="1:5" x14ac:dyDescent="0.25">
      <c r="A40" s="107">
        <v>3202900</v>
      </c>
      <c r="B40" s="108" t="s">
        <v>37</v>
      </c>
      <c r="C40" s="104" t="s">
        <v>90</v>
      </c>
      <c r="D40" s="66">
        <v>7726135.4886098402</v>
      </c>
      <c r="E40" s="20"/>
    </row>
    <row r="41" spans="1:5" x14ac:dyDescent="0.25">
      <c r="A41" s="107">
        <v>3203007</v>
      </c>
      <c r="B41" s="108" t="s">
        <v>38</v>
      </c>
      <c r="C41" s="104" t="s">
        <v>83</v>
      </c>
      <c r="D41" s="66">
        <v>24942587.196659401</v>
      </c>
      <c r="E41" s="20"/>
    </row>
    <row r="42" spans="1:5" x14ac:dyDescent="0.25">
      <c r="A42" s="107">
        <v>3203056</v>
      </c>
      <c r="B42" s="108" t="s">
        <v>39</v>
      </c>
      <c r="C42" s="104" t="s">
        <v>88</v>
      </c>
      <c r="D42" s="66">
        <v>40108455.507367902</v>
      </c>
      <c r="E42" s="20"/>
    </row>
    <row r="43" spans="1:5" x14ac:dyDescent="0.25">
      <c r="A43" s="107">
        <v>3203106</v>
      </c>
      <c r="B43" s="108" t="s">
        <v>40</v>
      </c>
      <c r="C43" s="104" t="s">
        <v>83</v>
      </c>
      <c r="D43" s="66">
        <v>15206744.164011201</v>
      </c>
      <c r="E43" s="20"/>
    </row>
    <row r="44" spans="1:5" x14ac:dyDescent="0.25">
      <c r="A44" s="107">
        <v>3203130</v>
      </c>
      <c r="B44" s="108" t="s">
        <v>41</v>
      </c>
      <c r="C44" s="104" t="s">
        <v>87</v>
      </c>
      <c r="D44" s="66">
        <v>10791793.5401427</v>
      </c>
      <c r="E44" s="20"/>
    </row>
    <row r="45" spans="1:5" x14ac:dyDescent="0.25">
      <c r="A45" s="107">
        <v>3203163</v>
      </c>
      <c r="B45" s="108" t="s">
        <v>42</v>
      </c>
      <c r="C45" s="104" t="s">
        <v>81</v>
      </c>
      <c r="D45" s="66">
        <v>12325811.289556401</v>
      </c>
      <c r="E45" s="20"/>
    </row>
    <row r="46" spans="1:5" x14ac:dyDescent="0.25">
      <c r="A46" s="107">
        <v>3203205</v>
      </c>
      <c r="B46" s="108" t="s">
        <v>43</v>
      </c>
      <c r="C46" s="104" t="s">
        <v>87</v>
      </c>
      <c r="D46" s="66">
        <v>132631139.54581</v>
      </c>
      <c r="E46" s="20"/>
    </row>
    <row r="47" spans="1:5" x14ac:dyDescent="0.25">
      <c r="A47" s="107">
        <v>3203304</v>
      </c>
      <c r="B47" s="108" t="s">
        <v>44</v>
      </c>
      <c r="C47" s="104" t="s">
        <v>82</v>
      </c>
      <c r="D47" s="66">
        <v>22313385.661497299</v>
      </c>
      <c r="E47" s="20"/>
    </row>
    <row r="48" spans="1:5" x14ac:dyDescent="0.25">
      <c r="A48" s="107">
        <v>3203320</v>
      </c>
      <c r="B48" s="108" t="s">
        <v>45</v>
      </c>
      <c r="C48" s="104" t="s">
        <v>84</v>
      </c>
      <c r="D48" s="66">
        <v>55967245.562577002</v>
      </c>
      <c r="E48" s="20"/>
    </row>
    <row r="49" spans="1:5" x14ac:dyDescent="0.25">
      <c r="A49" s="107">
        <v>3203346</v>
      </c>
      <c r="B49" s="108" t="s">
        <v>46</v>
      </c>
      <c r="C49" s="104" t="s">
        <v>81</v>
      </c>
      <c r="D49" s="66">
        <v>9024902.5360598192</v>
      </c>
      <c r="E49" s="20"/>
    </row>
    <row r="50" spans="1:5" x14ac:dyDescent="0.25">
      <c r="A50" s="107">
        <v>3203353</v>
      </c>
      <c r="B50" s="108" t="s">
        <v>47</v>
      </c>
      <c r="C50" s="104" t="s">
        <v>85</v>
      </c>
      <c r="D50" s="66">
        <v>7663691.2254884997</v>
      </c>
      <c r="E50" s="20"/>
    </row>
    <row r="51" spans="1:5" x14ac:dyDescent="0.25">
      <c r="A51" s="107">
        <v>3203403</v>
      </c>
      <c r="B51" s="108" t="s">
        <v>48</v>
      </c>
      <c r="C51" s="104" t="s">
        <v>86</v>
      </c>
      <c r="D51" s="66">
        <v>32046537.986474399</v>
      </c>
      <c r="E51" s="20"/>
    </row>
    <row r="52" spans="1:5" x14ac:dyDescent="0.25">
      <c r="A52" s="107">
        <v>3203502</v>
      </c>
      <c r="B52" s="108" t="s">
        <v>49</v>
      </c>
      <c r="C52" s="104" t="s">
        <v>88</v>
      </c>
      <c r="D52" s="66">
        <v>35230404.591648698</v>
      </c>
      <c r="E52" s="20"/>
    </row>
    <row r="53" spans="1:5" x14ac:dyDescent="0.25">
      <c r="A53" s="107">
        <v>3203601</v>
      </c>
      <c r="B53" s="108" t="s">
        <v>50</v>
      </c>
      <c r="C53" s="104" t="s">
        <v>88</v>
      </c>
      <c r="D53" s="66">
        <v>9076061.3708043806</v>
      </c>
      <c r="E53" s="20"/>
    </row>
    <row r="54" spans="1:5" x14ac:dyDescent="0.25">
      <c r="A54" s="107">
        <v>3203700</v>
      </c>
      <c r="B54" s="108" t="s">
        <v>51</v>
      </c>
      <c r="C54" s="104" t="s">
        <v>83</v>
      </c>
      <c r="D54" s="66">
        <v>17785216.031274099</v>
      </c>
      <c r="E54" s="20"/>
    </row>
    <row r="55" spans="1:5" x14ac:dyDescent="0.25">
      <c r="A55" s="107">
        <v>3203809</v>
      </c>
      <c r="B55" s="108" t="s">
        <v>52</v>
      </c>
      <c r="C55" s="104" t="s">
        <v>86</v>
      </c>
      <c r="D55" s="66">
        <v>22989333.674706701</v>
      </c>
      <c r="E55" s="20"/>
    </row>
    <row r="56" spans="1:5" x14ac:dyDescent="0.25">
      <c r="A56" s="107">
        <v>3203908</v>
      </c>
      <c r="B56" s="108" t="s">
        <v>53</v>
      </c>
      <c r="C56" s="104" t="s">
        <v>82</v>
      </c>
      <c r="D56" s="66">
        <v>44305429.571173497</v>
      </c>
      <c r="E56" s="20"/>
    </row>
    <row r="57" spans="1:5" x14ac:dyDescent="0.25">
      <c r="A57" s="107">
        <v>3204005</v>
      </c>
      <c r="B57" s="108" t="s">
        <v>54</v>
      </c>
      <c r="C57" s="104" t="s">
        <v>85</v>
      </c>
      <c r="D57" s="66">
        <v>20670136.598071501</v>
      </c>
      <c r="E57" s="20"/>
    </row>
    <row r="58" spans="1:5" x14ac:dyDescent="0.25">
      <c r="A58" s="107">
        <v>3204054</v>
      </c>
      <c r="B58" s="108" t="s">
        <v>55</v>
      </c>
      <c r="C58" s="104" t="s">
        <v>88</v>
      </c>
      <c r="D58" s="66">
        <v>34466102.756159797</v>
      </c>
      <c r="E58" s="20"/>
    </row>
    <row r="59" spans="1:5" x14ac:dyDescent="0.25">
      <c r="A59" s="107">
        <v>3204104</v>
      </c>
      <c r="B59" s="108" t="s">
        <v>56</v>
      </c>
      <c r="C59" s="104" t="s">
        <v>88</v>
      </c>
      <c r="D59" s="66">
        <v>35180398.371895202</v>
      </c>
      <c r="E59" s="20"/>
    </row>
    <row r="60" spans="1:5" x14ac:dyDescent="0.25">
      <c r="A60" s="107">
        <v>3204203</v>
      </c>
      <c r="B60" s="108" t="s">
        <v>57</v>
      </c>
      <c r="C60" s="104" t="s">
        <v>84</v>
      </c>
      <c r="D60" s="66">
        <v>15015626.213460701</v>
      </c>
      <c r="E60" s="20"/>
    </row>
    <row r="61" spans="1:5" x14ac:dyDescent="0.25">
      <c r="A61" s="107">
        <v>3204252</v>
      </c>
      <c r="B61" s="108" t="s">
        <v>58</v>
      </c>
      <c r="C61" s="104" t="s">
        <v>88</v>
      </c>
      <c r="D61" s="66">
        <v>15502248.08093</v>
      </c>
      <c r="E61" s="20"/>
    </row>
    <row r="62" spans="1:5" x14ac:dyDescent="0.25">
      <c r="A62" s="107">
        <v>3204302</v>
      </c>
      <c r="B62" s="108" t="s">
        <v>59</v>
      </c>
      <c r="C62" s="104" t="s">
        <v>84</v>
      </c>
      <c r="D62" s="66">
        <v>24970378.1902381</v>
      </c>
      <c r="E62" s="20"/>
    </row>
    <row r="63" spans="1:5" x14ac:dyDescent="0.25">
      <c r="A63" s="107">
        <v>3204351</v>
      </c>
      <c r="B63" s="108" t="s">
        <v>60</v>
      </c>
      <c r="C63" s="104" t="s">
        <v>87</v>
      </c>
      <c r="D63" s="66">
        <v>16031645.7168235</v>
      </c>
      <c r="E63" s="20"/>
    </row>
    <row r="64" spans="1:5" x14ac:dyDescent="0.25">
      <c r="A64" s="107">
        <v>3204401</v>
      </c>
      <c r="B64" s="108" t="s">
        <v>61</v>
      </c>
      <c r="C64" s="104" t="s">
        <v>84</v>
      </c>
      <c r="D64" s="66">
        <v>10074864.365715099</v>
      </c>
      <c r="E64" s="20"/>
    </row>
    <row r="65" spans="1:6" x14ac:dyDescent="0.25">
      <c r="A65" s="107">
        <v>3204500</v>
      </c>
      <c r="B65" s="108" t="s">
        <v>62</v>
      </c>
      <c r="C65" s="104" t="s">
        <v>90</v>
      </c>
      <c r="D65" s="66">
        <v>13087035.8127631</v>
      </c>
      <c r="E65" s="20"/>
    </row>
    <row r="66" spans="1:6" x14ac:dyDescent="0.25">
      <c r="A66" s="107">
        <v>3204559</v>
      </c>
      <c r="B66" s="108" t="s">
        <v>63</v>
      </c>
      <c r="C66" s="104" t="s">
        <v>90</v>
      </c>
      <c r="D66" s="66">
        <v>25560935.553522602</v>
      </c>
      <c r="E66" s="20"/>
    </row>
    <row r="67" spans="1:6" x14ac:dyDescent="0.25">
      <c r="A67" s="107">
        <v>3204609</v>
      </c>
      <c r="B67" s="108" t="s">
        <v>64</v>
      </c>
      <c r="C67" s="104" t="s">
        <v>90</v>
      </c>
      <c r="D67" s="66">
        <v>12681565.3742994</v>
      </c>
      <c r="E67" s="20"/>
    </row>
    <row r="68" spans="1:6" x14ac:dyDescent="0.25">
      <c r="A68" s="107">
        <v>3204658</v>
      </c>
      <c r="B68" s="108" t="s">
        <v>65</v>
      </c>
      <c r="C68" s="104" t="s">
        <v>85</v>
      </c>
      <c r="D68" s="66">
        <v>9743993.7049327604</v>
      </c>
      <c r="E68" s="20"/>
    </row>
    <row r="69" spans="1:6" x14ac:dyDescent="0.25">
      <c r="A69" s="107">
        <v>3204708</v>
      </c>
      <c r="B69" s="108" t="s">
        <v>66</v>
      </c>
      <c r="C69" s="104" t="s">
        <v>85</v>
      </c>
      <c r="D69" s="66">
        <v>19352398.518372402</v>
      </c>
      <c r="E69" s="20"/>
    </row>
    <row r="70" spans="1:6" x14ac:dyDescent="0.25">
      <c r="A70" s="107">
        <v>3204807</v>
      </c>
      <c r="B70" s="108" t="s">
        <v>67</v>
      </c>
      <c r="C70" s="104" t="s">
        <v>83</v>
      </c>
      <c r="D70" s="66">
        <v>13794832.635567</v>
      </c>
      <c r="E70" s="20"/>
    </row>
    <row r="71" spans="1:6" x14ac:dyDescent="0.25">
      <c r="A71" s="107">
        <v>3204906</v>
      </c>
      <c r="B71" s="108" t="s">
        <v>68</v>
      </c>
      <c r="C71" s="104" t="s">
        <v>88</v>
      </c>
      <c r="D71" s="66">
        <v>140919839.24461401</v>
      </c>
      <c r="E71" s="20"/>
    </row>
    <row r="72" spans="1:6" x14ac:dyDescent="0.25">
      <c r="A72" s="107">
        <v>3204955</v>
      </c>
      <c r="B72" s="108" t="s">
        <v>69</v>
      </c>
      <c r="C72" s="104" t="s">
        <v>85</v>
      </c>
      <c r="D72" s="66">
        <v>8043591.0905046901</v>
      </c>
      <c r="E72" s="20"/>
    </row>
    <row r="73" spans="1:6" x14ac:dyDescent="0.25">
      <c r="A73" s="107">
        <v>3205002</v>
      </c>
      <c r="B73" s="108" t="s">
        <v>70</v>
      </c>
      <c r="C73" s="104" t="s">
        <v>89</v>
      </c>
      <c r="D73" s="66">
        <v>411346646.68916398</v>
      </c>
      <c r="E73" s="20"/>
    </row>
    <row r="74" spans="1:6" x14ac:dyDescent="0.25">
      <c r="A74" s="107">
        <v>3205010</v>
      </c>
      <c r="B74" s="108" t="s">
        <v>71</v>
      </c>
      <c r="C74" s="104" t="s">
        <v>87</v>
      </c>
      <c r="D74" s="66">
        <v>29651852.027025599</v>
      </c>
      <c r="E74" s="20"/>
    </row>
    <row r="75" spans="1:6" x14ac:dyDescent="0.25">
      <c r="A75" s="107">
        <v>3205036</v>
      </c>
      <c r="B75" s="108" t="s">
        <v>72</v>
      </c>
      <c r="C75" s="104" t="s">
        <v>86</v>
      </c>
      <c r="D75" s="66">
        <v>12927038.145001</v>
      </c>
      <c r="E75" s="20"/>
    </row>
    <row r="76" spans="1:6" x14ac:dyDescent="0.25">
      <c r="A76" s="107">
        <v>3205069</v>
      </c>
      <c r="B76" s="108" t="s">
        <v>73</v>
      </c>
      <c r="C76" s="104" t="s">
        <v>81</v>
      </c>
      <c r="D76" s="66">
        <v>13735938.7478968</v>
      </c>
      <c r="E76" s="20"/>
    </row>
    <row r="77" spans="1:6" x14ac:dyDescent="0.25">
      <c r="A77" s="107">
        <v>3205101</v>
      </c>
      <c r="B77" s="108" t="s">
        <v>74</v>
      </c>
      <c r="C77" s="104" t="s">
        <v>89</v>
      </c>
      <c r="D77" s="66">
        <v>84830618.422846794</v>
      </c>
      <c r="E77" s="20"/>
    </row>
    <row r="78" spans="1:6" x14ac:dyDescent="0.25">
      <c r="A78" s="107">
        <v>3205150</v>
      </c>
      <c r="B78" s="108" t="s">
        <v>75</v>
      </c>
      <c r="C78" s="104" t="s">
        <v>82</v>
      </c>
      <c r="D78" s="66">
        <v>12040149.7919688</v>
      </c>
      <c r="E78" s="20"/>
    </row>
    <row r="79" spans="1:6" x14ac:dyDescent="0.25">
      <c r="A79" s="107">
        <v>3205176</v>
      </c>
      <c r="B79" s="108" t="s">
        <v>76</v>
      </c>
      <c r="C79" s="104" t="s">
        <v>85</v>
      </c>
      <c r="D79" s="66">
        <v>16082219.7696831</v>
      </c>
      <c r="E79" s="20"/>
    </row>
    <row r="80" spans="1:6" x14ac:dyDescent="0.25">
      <c r="A80" s="107">
        <v>3205200</v>
      </c>
      <c r="B80" s="108" t="s">
        <v>77</v>
      </c>
      <c r="C80" s="104" t="s">
        <v>89</v>
      </c>
      <c r="D80" s="66">
        <v>239183934.88824999</v>
      </c>
      <c r="E80" s="20"/>
      <c r="F80" s="21"/>
    </row>
    <row r="81" spans="1:9" x14ac:dyDescent="0.25">
      <c r="A81" s="107">
        <v>3205309</v>
      </c>
      <c r="B81" s="108" t="s">
        <v>78</v>
      </c>
      <c r="C81" s="104" t="s">
        <v>89</v>
      </c>
      <c r="D81" s="66">
        <v>268791045.98162597</v>
      </c>
      <c r="E81" s="20"/>
    </row>
    <row r="82" spans="1:9" x14ac:dyDescent="0.25">
      <c r="A82" s="208" t="s">
        <v>123</v>
      </c>
      <c r="B82" s="209"/>
      <c r="C82" s="210"/>
      <c r="D82" s="67">
        <f>SUM(D4:D81)</f>
        <v>3470352829.6824846</v>
      </c>
      <c r="E82" s="23"/>
      <c r="F82" s="17"/>
      <c r="G82" s="15"/>
      <c r="I82" s="17"/>
    </row>
    <row r="83" spans="1:9" x14ac:dyDescent="0.25">
      <c r="A83" t="s">
        <v>231</v>
      </c>
      <c r="D83" s="15"/>
    </row>
  </sheetData>
  <sortState xmlns:xlrd2="http://schemas.microsoft.com/office/spreadsheetml/2017/richdata2" ref="A4:D81">
    <sortCondition ref="A4:A81"/>
  </sortState>
  <mergeCells count="2">
    <mergeCell ref="A2:D2"/>
    <mergeCell ref="A82:C82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3"/>
  <sheetViews>
    <sheetView workbookViewId="0"/>
  </sheetViews>
  <sheetFormatPr defaultRowHeight="15" x14ac:dyDescent="0.25"/>
  <cols>
    <col min="1" max="1" width="15.28515625" customWidth="1"/>
    <col min="2" max="2" width="27.28515625" customWidth="1"/>
    <col min="3" max="3" width="24.85546875" customWidth="1"/>
    <col min="4" max="4" width="24.7109375" customWidth="1"/>
    <col min="5" max="5" width="15.28515625" bestFit="1" customWidth="1"/>
    <col min="7" max="8" width="12" bestFit="1" customWidth="1"/>
    <col min="15" max="15" width="12" bestFit="1" customWidth="1"/>
    <col min="17" max="17" width="10" bestFit="1" customWidth="1"/>
  </cols>
  <sheetData>
    <row r="1" spans="1:10" s="138" customFormat="1" ht="58.5" customHeight="1" x14ac:dyDescent="0.25">
      <c r="D1" s="139"/>
      <c r="E1" s="139"/>
    </row>
    <row r="2" spans="1:10" ht="26.25" customHeight="1" x14ac:dyDescent="0.25">
      <c r="A2" s="172" t="s">
        <v>196</v>
      </c>
      <c r="B2" s="172"/>
      <c r="C2" s="172"/>
      <c r="D2" s="172"/>
    </row>
    <row r="3" spans="1:10" x14ac:dyDescent="0.25">
      <c r="A3" s="87" t="s">
        <v>0</v>
      </c>
      <c r="B3" s="87" t="s">
        <v>79</v>
      </c>
      <c r="C3" s="87" t="s">
        <v>91</v>
      </c>
      <c r="D3" s="114" t="s">
        <v>212</v>
      </c>
      <c r="G3" s="7"/>
    </row>
    <row r="4" spans="1:10" x14ac:dyDescent="0.25">
      <c r="A4" s="107">
        <v>3200102</v>
      </c>
      <c r="B4" s="108" t="s">
        <v>1</v>
      </c>
      <c r="C4" s="104" t="s">
        <v>81</v>
      </c>
      <c r="D4" s="68">
        <v>7150206.4531726604</v>
      </c>
      <c r="G4" s="7"/>
      <c r="I4" s="5"/>
    </row>
    <row r="5" spans="1:10" x14ac:dyDescent="0.25">
      <c r="A5" s="107">
        <v>3200136</v>
      </c>
      <c r="B5" s="108" t="s">
        <v>2</v>
      </c>
      <c r="C5" s="104" t="s">
        <v>82</v>
      </c>
      <c r="D5" s="68">
        <v>2463430.5878148698</v>
      </c>
      <c r="I5" s="5"/>
    </row>
    <row r="6" spans="1:10" x14ac:dyDescent="0.25">
      <c r="A6" s="107">
        <v>3200169</v>
      </c>
      <c r="B6" s="108" t="s">
        <v>3</v>
      </c>
      <c r="C6" s="104" t="s">
        <v>82</v>
      </c>
      <c r="D6" s="68">
        <v>5376725.2521524299</v>
      </c>
      <c r="H6" s="2"/>
      <c r="J6" s="5"/>
    </row>
    <row r="7" spans="1:10" x14ac:dyDescent="0.25">
      <c r="A7" s="107">
        <v>3200201</v>
      </c>
      <c r="B7" s="108" t="s">
        <v>4</v>
      </c>
      <c r="C7" s="104" t="s">
        <v>83</v>
      </c>
      <c r="D7" s="68">
        <v>4207798.3327375399</v>
      </c>
      <c r="H7" s="2"/>
      <c r="J7" s="5"/>
    </row>
    <row r="8" spans="1:10" x14ac:dyDescent="0.25">
      <c r="A8" s="107">
        <v>3200300</v>
      </c>
      <c r="B8" s="108" t="s">
        <v>5</v>
      </c>
      <c r="C8" s="104" t="s">
        <v>84</v>
      </c>
      <c r="D8" s="68">
        <v>1811969.75998968</v>
      </c>
      <c r="H8" s="2"/>
    </row>
    <row r="9" spans="1:10" x14ac:dyDescent="0.25">
      <c r="A9" s="107">
        <v>3200359</v>
      </c>
      <c r="B9" s="108" t="s">
        <v>6</v>
      </c>
      <c r="C9" s="104" t="s">
        <v>85</v>
      </c>
      <c r="D9" s="68">
        <v>2816850.2181346798</v>
      </c>
      <c r="H9" s="2"/>
    </row>
    <row r="10" spans="1:10" x14ac:dyDescent="0.25">
      <c r="A10" s="107">
        <v>3200409</v>
      </c>
      <c r="B10" s="108" t="s">
        <v>7</v>
      </c>
      <c r="C10" s="104" t="s">
        <v>84</v>
      </c>
      <c r="D10" s="68">
        <v>8729651.1557187904</v>
      </c>
      <c r="H10" s="2"/>
    </row>
    <row r="11" spans="1:10" x14ac:dyDescent="0.25">
      <c r="A11" s="107">
        <v>3200508</v>
      </c>
      <c r="B11" s="108" t="s">
        <v>8</v>
      </c>
      <c r="C11" s="104" t="s">
        <v>86</v>
      </c>
      <c r="D11" s="68">
        <v>2646981.2959429901</v>
      </c>
      <c r="H11" s="2"/>
    </row>
    <row r="12" spans="1:10" x14ac:dyDescent="0.25">
      <c r="A12" s="107">
        <v>3200607</v>
      </c>
      <c r="B12" s="108" t="s">
        <v>9</v>
      </c>
      <c r="C12" s="104" t="s">
        <v>87</v>
      </c>
      <c r="D12" s="68">
        <v>19336116.208526801</v>
      </c>
      <c r="H12" s="2"/>
    </row>
    <row r="13" spans="1:10" x14ac:dyDescent="0.25">
      <c r="A13" s="107">
        <v>3200706</v>
      </c>
      <c r="B13" s="108" t="s">
        <v>10</v>
      </c>
      <c r="C13" s="104" t="s">
        <v>86</v>
      </c>
      <c r="D13" s="68">
        <v>1754286.2332244499</v>
      </c>
      <c r="H13" s="2"/>
    </row>
    <row r="14" spans="1:10" x14ac:dyDescent="0.25">
      <c r="A14" s="107">
        <v>3200805</v>
      </c>
      <c r="B14" s="108" t="s">
        <v>11</v>
      </c>
      <c r="C14" s="104" t="s">
        <v>85</v>
      </c>
      <c r="D14" s="68">
        <v>5748702.9880884904</v>
      </c>
      <c r="H14" s="2"/>
    </row>
    <row r="15" spans="1:10" x14ac:dyDescent="0.25">
      <c r="A15" s="107">
        <v>3200904</v>
      </c>
      <c r="B15" s="108" t="s">
        <v>12</v>
      </c>
      <c r="C15" s="104" t="s">
        <v>82</v>
      </c>
      <c r="D15" s="68">
        <v>8319570.6544497302</v>
      </c>
    </row>
    <row r="16" spans="1:10" x14ac:dyDescent="0.25">
      <c r="A16" s="107">
        <v>3201001</v>
      </c>
      <c r="B16" s="108" t="s">
        <v>13</v>
      </c>
      <c r="C16" s="104" t="s">
        <v>88</v>
      </c>
      <c r="D16" s="68">
        <v>5394989.1048804596</v>
      </c>
      <c r="H16" s="2"/>
    </row>
    <row r="17" spans="1:4" x14ac:dyDescent="0.25">
      <c r="A17" s="107">
        <v>3201100</v>
      </c>
      <c r="B17" s="108" t="s">
        <v>14</v>
      </c>
      <c r="C17" s="104" t="s">
        <v>83</v>
      </c>
      <c r="D17" s="68">
        <v>2314714.1519593201</v>
      </c>
    </row>
    <row r="18" spans="1:4" x14ac:dyDescent="0.25">
      <c r="A18" s="107">
        <v>3201159</v>
      </c>
      <c r="B18" s="108" t="s">
        <v>15</v>
      </c>
      <c r="C18" s="104" t="s">
        <v>81</v>
      </c>
      <c r="D18" s="68">
        <v>2037441.3807988099</v>
      </c>
    </row>
    <row r="19" spans="1:4" x14ac:dyDescent="0.25">
      <c r="A19" s="107">
        <v>3201209</v>
      </c>
      <c r="B19" s="108" t="s">
        <v>16</v>
      </c>
      <c r="C19" s="104" t="s">
        <v>86</v>
      </c>
      <c r="D19" s="68">
        <v>33520816.857167698</v>
      </c>
    </row>
    <row r="20" spans="1:4" x14ac:dyDescent="0.25">
      <c r="A20" s="107">
        <v>3201308</v>
      </c>
      <c r="B20" s="108" t="s">
        <v>17</v>
      </c>
      <c r="C20" s="104" t="s">
        <v>89</v>
      </c>
      <c r="D20" s="68">
        <v>102718414.244711</v>
      </c>
    </row>
    <row r="21" spans="1:4" x14ac:dyDescent="0.25">
      <c r="A21" s="107">
        <v>3201407</v>
      </c>
      <c r="B21" s="108" t="s">
        <v>18</v>
      </c>
      <c r="C21" s="104" t="s">
        <v>86</v>
      </c>
      <c r="D21" s="68">
        <v>3287605.2372088302</v>
      </c>
    </row>
    <row r="22" spans="1:4" x14ac:dyDescent="0.25">
      <c r="A22" s="107">
        <v>3201506</v>
      </c>
      <c r="B22" s="108" t="s">
        <v>19</v>
      </c>
      <c r="C22" s="104" t="s">
        <v>85</v>
      </c>
      <c r="D22" s="68">
        <v>6254747.20739388</v>
      </c>
    </row>
    <row r="23" spans="1:4" x14ac:dyDescent="0.25">
      <c r="A23" s="107">
        <v>3201605</v>
      </c>
      <c r="B23" s="108" t="s">
        <v>20</v>
      </c>
      <c r="C23" s="104" t="s">
        <v>88</v>
      </c>
      <c r="D23" s="68">
        <v>8744698.59138312</v>
      </c>
    </row>
    <row r="24" spans="1:4" x14ac:dyDescent="0.25">
      <c r="A24" s="107">
        <v>3201704</v>
      </c>
      <c r="B24" s="108" t="s">
        <v>21</v>
      </c>
      <c r="C24" s="104" t="s">
        <v>81</v>
      </c>
      <c r="D24" s="68">
        <v>2096540.4564928401</v>
      </c>
    </row>
    <row r="25" spans="1:4" x14ac:dyDescent="0.25">
      <c r="A25" s="107">
        <v>3201803</v>
      </c>
      <c r="B25" s="108" t="s">
        <v>22</v>
      </c>
      <c r="C25" s="104" t="s">
        <v>83</v>
      </c>
      <c r="D25" s="68">
        <v>657547.29345317394</v>
      </c>
    </row>
    <row r="26" spans="1:4" x14ac:dyDescent="0.25">
      <c r="A26" s="107">
        <v>3201902</v>
      </c>
      <c r="B26" s="108" t="s">
        <v>23</v>
      </c>
      <c r="C26" s="104" t="s">
        <v>81</v>
      </c>
      <c r="D26" s="68">
        <v>2688825.14997487</v>
      </c>
    </row>
    <row r="27" spans="1:4" x14ac:dyDescent="0.25">
      <c r="A27" s="107">
        <v>3202009</v>
      </c>
      <c r="B27" s="108" t="s">
        <v>24</v>
      </c>
      <c r="C27" s="104" t="s">
        <v>83</v>
      </c>
      <c r="D27" s="68">
        <v>1476116.87783604</v>
      </c>
    </row>
    <row r="28" spans="1:4" x14ac:dyDescent="0.25">
      <c r="A28" s="107">
        <v>3202108</v>
      </c>
      <c r="B28" s="108" t="s">
        <v>25</v>
      </c>
      <c r="C28" s="104" t="s">
        <v>82</v>
      </c>
      <c r="D28" s="68">
        <v>6792203.6162658501</v>
      </c>
    </row>
    <row r="29" spans="1:4" x14ac:dyDescent="0.25">
      <c r="A29" s="107">
        <v>3202207</v>
      </c>
      <c r="B29" s="108" t="s">
        <v>26</v>
      </c>
      <c r="C29" s="104" t="s">
        <v>89</v>
      </c>
      <c r="D29" s="68">
        <v>4988401.1721583595</v>
      </c>
    </row>
    <row r="30" spans="1:4" x14ac:dyDescent="0.25">
      <c r="A30" s="107">
        <v>3202256</v>
      </c>
      <c r="B30" s="108" t="s">
        <v>27</v>
      </c>
      <c r="C30" s="104" t="s">
        <v>85</v>
      </c>
      <c r="D30" s="68">
        <v>905312.41018835595</v>
      </c>
    </row>
    <row r="31" spans="1:4" x14ac:dyDescent="0.25">
      <c r="A31" s="107">
        <v>3202306</v>
      </c>
      <c r="B31" s="108" t="s">
        <v>28</v>
      </c>
      <c r="C31" s="104" t="s">
        <v>83</v>
      </c>
      <c r="D31" s="68">
        <v>6528043.8724175403</v>
      </c>
    </row>
    <row r="32" spans="1:4" x14ac:dyDescent="0.25">
      <c r="A32" s="107">
        <v>3202405</v>
      </c>
      <c r="B32" s="108" t="s">
        <v>29</v>
      </c>
      <c r="C32" s="104" t="s">
        <v>89</v>
      </c>
      <c r="D32" s="68">
        <v>13077827.718244299</v>
      </c>
    </row>
    <row r="33" spans="1:4" x14ac:dyDescent="0.25">
      <c r="A33" s="107">
        <v>3202454</v>
      </c>
      <c r="B33" s="108" t="s">
        <v>30</v>
      </c>
      <c r="C33" s="104" t="s">
        <v>83</v>
      </c>
      <c r="D33" s="68">
        <v>1755213.7857192</v>
      </c>
    </row>
    <row r="34" spans="1:4" x14ac:dyDescent="0.25">
      <c r="A34" s="107">
        <v>3202504</v>
      </c>
      <c r="B34" s="108" t="s">
        <v>31</v>
      </c>
      <c r="C34" s="104" t="s">
        <v>87</v>
      </c>
      <c r="D34" s="68">
        <v>1941955.6430776501</v>
      </c>
    </row>
    <row r="35" spans="1:4" x14ac:dyDescent="0.25">
      <c r="A35" s="107">
        <v>3202553</v>
      </c>
      <c r="B35" s="108" t="s">
        <v>32</v>
      </c>
      <c r="C35" s="104" t="s">
        <v>83</v>
      </c>
      <c r="D35" s="68">
        <v>3414531.3446884998</v>
      </c>
    </row>
    <row r="36" spans="1:4" x14ac:dyDescent="0.25">
      <c r="A36" s="107">
        <v>3202603</v>
      </c>
      <c r="B36" s="108" t="s">
        <v>33</v>
      </c>
      <c r="C36" s="104" t="s">
        <v>84</v>
      </c>
      <c r="D36" s="68">
        <v>796914.87989420397</v>
      </c>
    </row>
    <row r="37" spans="1:4" x14ac:dyDescent="0.25">
      <c r="A37" s="107">
        <v>3202652</v>
      </c>
      <c r="B37" s="108" t="s">
        <v>34</v>
      </c>
      <c r="C37" s="104" t="s">
        <v>83</v>
      </c>
      <c r="D37" s="68">
        <v>1549587.56563925</v>
      </c>
    </row>
    <row r="38" spans="1:4" x14ac:dyDescent="0.25">
      <c r="A38" s="107">
        <v>3202702</v>
      </c>
      <c r="B38" s="108" t="s">
        <v>35</v>
      </c>
      <c r="C38" s="104" t="s">
        <v>90</v>
      </c>
      <c r="D38" s="68">
        <v>2340686.1468000002</v>
      </c>
    </row>
    <row r="39" spans="1:4" x14ac:dyDescent="0.25">
      <c r="A39" s="107">
        <v>3202801</v>
      </c>
      <c r="B39" s="108" t="s">
        <v>36</v>
      </c>
      <c r="C39" s="104" t="s">
        <v>84</v>
      </c>
      <c r="D39" s="68">
        <v>13278207.7159812</v>
      </c>
    </row>
    <row r="40" spans="1:4" x14ac:dyDescent="0.25">
      <c r="A40" s="107">
        <v>3202900</v>
      </c>
      <c r="B40" s="108" t="s">
        <v>37</v>
      </c>
      <c r="C40" s="104" t="s">
        <v>90</v>
      </c>
      <c r="D40" s="68">
        <v>1067099.4692505701</v>
      </c>
    </row>
    <row r="41" spans="1:4" x14ac:dyDescent="0.25">
      <c r="A41" s="107">
        <v>3203007</v>
      </c>
      <c r="B41" s="108" t="s">
        <v>38</v>
      </c>
      <c r="C41" s="104" t="s">
        <v>83</v>
      </c>
      <c r="D41" s="68">
        <v>3270389.7573742098</v>
      </c>
    </row>
    <row r="42" spans="1:4" x14ac:dyDescent="0.25">
      <c r="A42" s="107">
        <v>3203056</v>
      </c>
      <c r="B42" s="108" t="s">
        <v>39</v>
      </c>
      <c r="C42" s="104" t="s">
        <v>88</v>
      </c>
      <c r="D42" s="68">
        <v>8450377.9523033202</v>
      </c>
    </row>
    <row r="43" spans="1:4" x14ac:dyDescent="0.25">
      <c r="A43" s="107">
        <v>3203106</v>
      </c>
      <c r="B43" s="108" t="s">
        <v>40</v>
      </c>
      <c r="C43" s="104" t="s">
        <v>83</v>
      </c>
      <c r="D43" s="68">
        <v>3204667.6099731</v>
      </c>
    </row>
    <row r="44" spans="1:4" x14ac:dyDescent="0.25">
      <c r="A44" s="107">
        <v>3203130</v>
      </c>
      <c r="B44" s="108" t="s">
        <v>41</v>
      </c>
      <c r="C44" s="104" t="s">
        <v>87</v>
      </c>
      <c r="D44" s="68">
        <v>1375279.3925872301</v>
      </c>
    </row>
    <row r="45" spans="1:4" x14ac:dyDescent="0.25">
      <c r="A45" s="107">
        <v>3203163</v>
      </c>
      <c r="B45" s="108" t="s">
        <v>42</v>
      </c>
      <c r="C45" s="104" t="s">
        <v>81</v>
      </c>
      <c r="D45" s="68">
        <v>2584662.4798282199</v>
      </c>
    </row>
    <row r="46" spans="1:4" x14ac:dyDescent="0.25">
      <c r="A46" s="107">
        <v>3203205</v>
      </c>
      <c r="B46" s="108" t="s">
        <v>43</v>
      </c>
      <c r="C46" s="104" t="s">
        <v>87</v>
      </c>
      <c r="D46" s="68">
        <v>21817630.706640899</v>
      </c>
    </row>
    <row r="47" spans="1:4" x14ac:dyDescent="0.25">
      <c r="A47" s="107">
        <v>3203304</v>
      </c>
      <c r="B47" s="108" t="s">
        <v>44</v>
      </c>
      <c r="C47" s="104" t="s">
        <v>82</v>
      </c>
      <c r="D47" s="68">
        <v>4772085.6279648198</v>
      </c>
    </row>
    <row r="48" spans="1:4" x14ac:dyDescent="0.25">
      <c r="A48" s="107">
        <v>3203320</v>
      </c>
      <c r="B48" s="108" t="s">
        <v>45</v>
      </c>
      <c r="C48" s="104" t="s">
        <v>84</v>
      </c>
      <c r="D48" s="68">
        <v>10822718.6204687</v>
      </c>
    </row>
    <row r="49" spans="1:4" x14ac:dyDescent="0.25">
      <c r="A49" s="107">
        <v>3203346</v>
      </c>
      <c r="B49" s="108" t="s">
        <v>46</v>
      </c>
      <c r="C49" s="104" t="s">
        <v>81</v>
      </c>
      <c r="D49" s="68">
        <v>1162317.05443655</v>
      </c>
    </row>
    <row r="50" spans="1:4" x14ac:dyDescent="0.25">
      <c r="A50" s="107">
        <v>3203353</v>
      </c>
      <c r="B50" s="108" t="s">
        <v>47</v>
      </c>
      <c r="C50" s="104" t="s">
        <v>85</v>
      </c>
      <c r="D50" s="68">
        <v>1079665.46624958</v>
      </c>
    </row>
    <row r="51" spans="1:4" x14ac:dyDescent="0.25">
      <c r="A51" s="107">
        <v>3203403</v>
      </c>
      <c r="B51" s="108" t="s">
        <v>48</v>
      </c>
      <c r="C51" s="104" t="s">
        <v>86</v>
      </c>
      <c r="D51" s="68">
        <v>6543380.5138589097</v>
      </c>
    </row>
    <row r="52" spans="1:4" x14ac:dyDescent="0.25">
      <c r="A52" s="107">
        <v>3203502</v>
      </c>
      <c r="B52" s="108" t="s">
        <v>49</v>
      </c>
      <c r="C52" s="104" t="s">
        <v>88</v>
      </c>
      <c r="D52" s="68">
        <v>8527697.6938947607</v>
      </c>
    </row>
    <row r="53" spans="1:4" x14ac:dyDescent="0.25">
      <c r="A53" s="107">
        <v>3203601</v>
      </c>
      <c r="B53" s="108" t="s">
        <v>50</v>
      </c>
      <c r="C53" s="104" t="s">
        <v>88</v>
      </c>
      <c r="D53" s="68">
        <v>2104623.0376831498</v>
      </c>
    </row>
    <row r="54" spans="1:4" x14ac:dyDescent="0.25">
      <c r="A54" s="107">
        <v>3203700</v>
      </c>
      <c r="B54" s="108" t="s">
        <v>51</v>
      </c>
      <c r="C54" s="104" t="s">
        <v>83</v>
      </c>
      <c r="D54" s="68">
        <v>2604670.1714053201</v>
      </c>
    </row>
    <row r="55" spans="1:4" x14ac:dyDescent="0.25">
      <c r="A55" s="107">
        <v>3203809</v>
      </c>
      <c r="B55" s="108" t="s">
        <v>52</v>
      </c>
      <c r="C55" s="104" t="s">
        <v>86</v>
      </c>
      <c r="D55" s="68">
        <v>5939488.1529083699</v>
      </c>
    </row>
    <row r="56" spans="1:4" x14ac:dyDescent="0.25">
      <c r="A56" s="107">
        <v>3203908</v>
      </c>
      <c r="B56" s="108" t="s">
        <v>53</v>
      </c>
      <c r="C56" s="104" t="s">
        <v>82</v>
      </c>
      <c r="D56" s="68">
        <v>8556207.3527163509</v>
      </c>
    </row>
    <row r="57" spans="1:4" x14ac:dyDescent="0.25">
      <c r="A57" s="107">
        <v>3204005</v>
      </c>
      <c r="B57" s="108" t="s">
        <v>54</v>
      </c>
      <c r="C57" s="104" t="s">
        <v>85</v>
      </c>
      <c r="D57" s="68">
        <v>3027879.5488964599</v>
      </c>
    </row>
    <row r="58" spans="1:4" x14ac:dyDescent="0.25">
      <c r="A58" s="107">
        <v>3204054</v>
      </c>
      <c r="B58" s="108" t="s">
        <v>55</v>
      </c>
      <c r="C58" s="104" t="s">
        <v>88</v>
      </c>
      <c r="D58" s="68">
        <v>7357453.7994181802</v>
      </c>
    </row>
    <row r="59" spans="1:4" x14ac:dyDescent="0.25">
      <c r="A59" s="107">
        <v>3204104</v>
      </c>
      <c r="B59" s="108" t="s">
        <v>56</v>
      </c>
      <c r="C59" s="104" t="s">
        <v>88</v>
      </c>
      <c r="D59" s="68">
        <v>7736167.7486002604</v>
      </c>
    </row>
    <row r="60" spans="1:4" x14ac:dyDescent="0.25">
      <c r="A60" s="107">
        <v>3204203</v>
      </c>
      <c r="B60" s="108" t="s">
        <v>57</v>
      </c>
      <c r="C60" s="104" t="s">
        <v>84</v>
      </c>
      <c r="D60" s="68">
        <v>1494589.9997596601</v>
      </c>
    </row>
    <row r="61" spans="1:4" x14ac:dyDescent="0.25">
      <c r="A61" s="107">
        <v>3204252</v>
      </c>
      <c r="B61" s="108" t="s">
        <v>58</v>
      </c>
      <c r="C61" s="104" t="s">
        <v>88</v>
      </c>
      <c r="D61" s="68">
        <v>4301399.1109482897</v>
      </c>
    </row>
    <row r="62" spans="1:4" x14ac:dyDescent="0.25">
      <c r="A62" s="107">
        <v>3204302</v>
      </c>
      <c r="B62" s="108" t="s">
        <v>59</v>
      </c>
      <c r="C62" s="104" t="s">
        <v>84</v>
      </c>
      <c r="D62" s="68">
        <v>6195193.5233169198</v>
      </c>
    </row>
    <row r="63" spans="1:4" x14ac:dyDescent="0.25">
      <c r="A63" s="107">
        <v>3204351</v>
      </c>
      <c r="B63" s="108" t="s">
        <v>60</v>
      </c>
      <c r="C63" s="104" t="s">
        <v>87</v>
      </c>
      <c r="D63" s="68">
        <v>2449765.63312802</v>
      </c>
    </row>
    <row r="64" spans="1:4" x14ac:dyDescent="0.25">
      <c r="A64" s="107">
        <v>3204401</v>
      </c>
      <c r="B64" s="108" t="s">
        <v>61</v>
      </c>
      <c r="C64" s="104" t="s">
        <v>84</v>
      </c>
      <c r="D64" s="68">
        <v>2180468.56285583</v>
      </c>
    </row>
    <row r="65" spans="1:4" x14ac:dyDescent="0.25">
      <c r="A65" s="107">
        <v>3204500</v>
      </c>
      <c r="B65" s="108" t="s">
        <v>62</v>
      </c>
      <c r="C65" s="104" t="s">
        <v>90</v>
      </c>
      <c r="D65" s="68">
        <v>2649922.2664115098</v>
      </c>
    </row>
    <row r="66" spans="1:4" x14ac:dyDescent="0.25">
      <c r="A66" s="107">
        <v>3204559</v>
      </c>
      <c r="B66" s="108" t="s">
        <v>63</v>
      </c>
      <c r="C66" s="104" t="s">
        <v>90</v>
      </c>
      <c r="D66" s="68">
        <v>3412192.7761940099</v>
      </c>
    </row>
    <row r="67" spans="1:4" x14ac:dyDescent="0.25">
      <c r="A67" s="107">
        <v>3204609</v>
      </c>
      <c r="B67" s="108" t="s">
        <v>64</v>
      </c>
      <c r="C67" s="104" t="s">
        <v>90</v>
      </c>
      <c r="D67" s="68">
        <v>1926381.8816736799</v>
      </c>
    </row>
    <row r="68" spans="1:4" x14ac:dyDescent="0.25">
      <c r="A68" s="107">
        <v>3204658</v>
      </c>
      <c r="B68" s="108" t="s">
        <v>65</v>
      </c>
      <c r="C68" s="104" t="s">
        <v>85</v>
      </c>
      <c r="D68" s="68">
        <v>2152627.1403415501</v>
      </c>
    </row>
    <row r="69" spans="1:4" x14ac:dyDescent="0.25">
      <c r="A69" s="107">
        <v>3204708</v>
      </c>
      <c r="B69" s="108" t="s">
        <v>66</v>
      </c>
      <c r="C69" s="104" t="s">
        <v>85</v>
      </c>
      <c r="D69" s="68">
        <v>2688415.2668313398</v>
      </c>
    </row>
    <row r="70" spans="1:4" x14ac:dyDescent="0.25">
      <c r="A70" s="107">
        <v>3204807</v>
      </c>
      <c r="B70" s="108" t="s">
        <v>67</v>
      </c>
      <c r="C70" s="104" t="s">
        <v>83</v>
      </c>
      <c r="D70" s="68">
        <v>3125554.5759371901</v>
      </c>
    </row>
    <row r="71" spans="1:4" x14ac:dyDescent="0.25">
      <c r="A71" s="107">
        <v>3204906</v>
      </c>
      <c r="B71" s="108" t="s">
        <v>68</v>
      </c>
      <c r="C71" s="104" t="s">
        <v>88</v>
      </c>
      <c r="D71" s="68">
        <v>28202689.311489601</v>
      </c>
    </row>
    <row r="72" spans="1:4" x14ac:dyDescent="0.25">
      <c r="A72" s="107">
        <v>3204955</v>
      </c>
      <c r="B72" s="108" t="s">
        <v>69</v>
      </c>
      <c r="C72" s="104" t="s">
        <v>85</v>
      </c>
      <c r="D72" s="68">
        <v>1518291.00156519</v>
      </c>
    </row>
    <row r="73" spans="1:4" x14ac:dyDescent="0.25">
      <c r="A73" s="107">
        <v>3205002</v>
      </c>
      <c r="B73" s="108" t="s">
        <v>70</v>
      </c>
      <c r="C73" s="104" t="s">
        <v>89</v>
      </c>
      <c r="D73" s="68">
        <v>101569039.407323</v>
      </c>
    </row>
    <row r="74" spans="1:4" x14ac:dyDescent="0.25">
      <c r="A74" s="107">
        <v>3205010</v>
      </c>
      <c r="B74" s="108" t="s">
        <v>71</v>
      </c>
      <c r="C74" s="104" t="s">
        <v>87</v>
      </c>
      <c r="D74" s="68">
        <v>4717195.5251456201</v>
      </c>
    </row>
    <row r="75" spans="1:4" x14ac:dyDescent="0.25">
      <c r="A75" s="107">
        <v>3205036</v>
      </c>
      <c r="B75" s="108" t="s">
        <v>72</v>
      </c>
      <c r="C75" s="104" t="s">
        <v>86</v>
      </c>
      <c r="D75" s="68">
        <v>1860240.8250173</v>
      </c>
    </row>
    <row r="76" spans="1:4" x14ac:dyDescent="0.25">
      <c r="A76" s="107">
        <v>3205069</v>
      </c>
      <c r="B76" s="108" t="s">
        <v>73</v>
      </c>
      <c r="C76" s="104" t="s">
        <v>81</v>
      </c>
      <c r="D76" s="68">
        <v>945239.02443889203</v>
      </c>
    </row>
    <row r="77" spans="1:4" x14ac:dyDescent="0.25">
      <c r="A77" s="107">
        <v>3205101</v>
      </c>
      <c r="B77" s="108" t="s">
        <v>74</v>
      </c>
      <c r="C77" s="104" t="s">
        <v>89</v>
      </c>
      <c r="D77" s="68">
        <v>21496869.572279401</v>
      </c>
    </row>
    <row r="78" spans="1:4" x14ac:dyDescent="0.25">
      <c r="A78" s="107">
        <v>3205150</v>
      </c>
      <c r="B78" s="108" t="s">
        <v>75</v>
      </c>
      <c r="C78" s="104" t="s">
        <v>82</v>
      </c>
      <c r="D78" s="68">
        <v>1846919.7037156001</v>
      </c>
    </row>
    <row r="79" spans="1:4" x14ac:dyDescent="0.25">
      <c r="A79" s="107">
        <v>3205176</v>
      </c>
      <c r="B79" s="108" t="s">
        <v>76</v>
      </c>
      <c r="C79" s="104" t="s">
        <v>85</v>
      </c>
      <c r="D79" s="68">
        <v>2385735.1873522298</v>
      </c>
    </row>
    <row r="80" spans="1:4" x14ac:dyDescent="0.25">
      <c r="A80" s="107">
        <v>3205200</v>
      </c>
      <c r="B80" s="108" t="s">
        <v>77</v>
      </c>
      <c r="C80" s="104" t="s">
        <v>89</v>
      </c>
      <c r="D80" s="68">
        <v>49099153.881140903</v>
      </c>
    </row>
    <row r="81" spans="1:5" x14ac:dyDescent="0.25">
      <c r="A81" s="107">
        <v>3205309</v>
      </c>
      <c r="B81" s="108" t="s">
        <v>78</v>
      </c>
      <c r="C81" s="104" t="s">
        <v>89</v>
      </c>
      <c r="D81" s="68">
        <v>71644246.121486202</v>
      </c>
    </row>
    <row r="82" spans="1:5" x14ac:dyDescent="0.25">
      <c r="A82" s="208" t="s">
        <v>123</v>
      </c>
      <c r="B82" s="209"/>
      <c r="C82" s="210"/>
      <c r="D82" s="69">
        <f>SUM(D4:D81)</f>
        <v>728790224.0190984</v>
      </c>
      <c r="E82" s="20"/>
    </row>
    <row r="83" spans="1:5" x14ac:dyDescent="0.25">
      <c r="A83" t="s">
        <v>231</v>
      </c>
    </row>
  </sheetData>
  <sortState xmlns:xlrd2="http://schemas.microsoft.com/office/spreadsheetml/2017/richdata2" ref="A4:D81">
    <sortCondition ref="A4:A81"/>
  </sortState>
  <mergeCells count="2">
    <mergeCell ref="A2:D2"/>
    <mergeCell ref="A82:C82"/>
  </mergeCells>
  <pageMargins left="0.511811024" right="0.511811024" top="0.78740157499999996" bottom="0.78740157499999996" header="0.31496062000000002" footer="0.31496062000000002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15"/>
  <sheetViews>
    <sheetView zoomScale="85" zoomScaleNormal="85" workbookViewId="0">
      <selection activeCell="B3" sqref="B3"/>
    </sheetView>
  </sheetViews>
  <sheetFormatPr defaultRowHeight="15" x14ac:dyDescent="0.25"/>
  <cols>
    <col min="1" max="1" width="25.42578125" style="11" customWidth="1"/>
    <col min="2" max="2" width="13.140625" style="12" bestFit="1" customWidth="1"/>
    <col min="3" max="3" width="17.5703125" style="11" customWidth="1"/>
    <col min="4" max="4" width="26.7109375" style="11" bestFit="1" customWidth="1"/>
    <col min="5" max="5" width="23.28515625" style="11" bestFit="1" customWidth="1"/>
    <col min="6" max="6" width="17.85546875" style="11" bestFit="1" customWidth="1"/>
    <col min="7" max="7" width="26.140625" style="11" bestFit="1" customWidth="1"/>
    <col min="8" max="8" width="21.28515625" style="11" customWidth="1"/>
    <col min="9" max="9" width="22.85546875" style="11" bestFit="1" customWidth="1"/>
    <col min="10" max="10" width="8.85546875" style="11" customWidth="1"/>
    <col min="11" max="16384" width="9.140625" style="11"/>
  </cols>
  <sheetData>
    <row r="1" spans="1:9" s="138" customFormat="1" ht="58.5" customHeight="1" x14ac:dyDescent="0.25">
      <c r="D1" s="139"/>
      <c r="E1" s="139"/>
    </row>
    <row r="2" spans="1:9" s="10" customFormat="1" ht="20.25" x14ac:dyDescent="0.25">
      <c r="A2" s="211" t="s">
        <v>216</v>
      </c>
      <c r="B2" s="211"/>
      <c r="C2" s="211"/>
      <c r="D2" s="211"/>
      <c r="E2" s="211"/>
      <c r="F2" s="211"/>
      <c r="G2" s="211"/>
      <c r="H2" s="211"/>
      <c r="I2" s="211"/>
    </row>
    <row r="3" spans="1:9" ht="45" customHeight="1" x14ac:dyDescent="0.25">
      <c r="A3" s="121" t="s">
        <v>102</v>
      </c>
      <c r="B3" s="90" t="s">
        <v>130</v>
      </c>
      <c r="C3" s="116" t="s">
        <v>113</v>
      </c>
      <c r="D3" s="90" t="s">
        <v>114</v>
      </c>
      <c r="E3" s="90" t="s">
        <v>115</v>
      </c>
      <c r="F3" s="90" t="s">
        <v>116</v>
      </c>
      <c r="G3" s="90" t="s">
        <v>117</v>
      </c>
      <c r="H3" s="90" t="s">
        <v>118</v>
      </c>
      <c r="I3" s="90" t="s">
        <v>119</v>
      </c>
    </row>
    <row r="4" spans="1:9" ht="20.25" customHeight="1" x14ac:dyDescent="0.25">
      <c r="A4" s="212" t="s">
        <v>120</v>
      </c>
      <c r="B4" s="213"/>
      <c r="C4" s="118">
        <v>0.71144154399758874</v>
      </c>
      <c r="D4" s="118">
        <v>0.74433455749407695</v>
      </c>
      <c r="E4" s="118">
        <v>0.61397248942018301</v>
      </c>
      <c r="F4" s="118">
        <v>0.46760209158103999</v>
      </c>
      <c r="G4" s="118">
        <v>0.54863056658645604</v>
      </c>
      <c r="H4" s="118">
        <v>0.98376572879672997</v>
      </c>
      <c r="I4" s="118">
        <v>0.91193163356818197</v>
      </c>
    </row>
    <row r="5" spans="1:9" ht="20.25" customHeight="1" x14ac:dyDescent="0.25">
      <c r="A5" s="117" t="s">
        <v>85</v>
      </c>
      <c r="B5" s="119" t="s">
        <v>103</v>
      </c>
      <c r="C5" s="120">
        <v>0.73167169398186005</v>
      </c>
      <c r="D5" s="120">
        <v>0.75976985623048099</v>
      </c>
      <c r="E5" s="120">
        <v>0.60458880792279801</v>
      </c>
      <c r="F5" s="120">
        <v>0.53109379249547495</v>
      </c>
      <c r="G5" s="120">
        <v>0.61020219640060402</v>
      </c>
      <c r="H5" s="120">
        <v>0.98494780969529905</v>
      </c>
      <c r="I5" s="120">
        <v>0.90199188143113396</v>
      </c>
    </row>
    <row r="6" spans="1:9" ht="21" customHeight="1" x14ac:dyDescent="0.25">
      <c r="A6" s="117" t="s">
        <v>87</v>
      </c>
      <c r="B6" s="119" t="s">
        <v>104</v>
      </c>
      <c r="C6" s="120">
        <v>0.72742205675657645</v>
      </c>
      <c r="D6" s="120">
        <v>0.74883906364905795</v>
      </c>
      <c r="E6" s="120">
        <v>0.60104546243276102</v>
      </c>
      <c r="F6" s="120">
        <v>0.51764127479900501</v>
      </c>
      <c r="G6" s="120">
        <v>0.59446125426571805</v>
      </c>
      <c r="H6" s="120">
        <v>0.98352035012628503</v>
      </c>
      <c r="I6" s="120">
        <v>0.91976515925274005</v>
      </c>
    </row>
    <row r="7" spans="1:9" ht="21.75" customHeight="1" x14ac:dyDescent="0.25">
      <c r="A7" s="117" t="s">
        <v>86</v>
      </c>
      <c r="B7" s="119" t="s">
        <v>105</v>
      </c>
      <c r="C7" s="120">
        <v>0.72325103012644554</v>
      </c>
      <c r="D7" s="120">
        <v>0.77740881634811998</v>
      </c>
      <c r="E7" s="120">
        <v>0.61760058183741595</v>
      </c>
      <c r="F7" s="120">
        <v>0.46937502066184</v>
      </c>
      <c r="G7" s="120">
        <v>0.56474180964660003</v>
      </c>
      <c r="H7" s="120">
        <v>0.98882056707108801</v>
      </c>
      <c r="I7" s="120">
        <v>0.92316546048342196</v>
      </c>
    </row>
    <row r="8" spans="1:9" ht="21.75" customHeight="1" x14ac:dyDescent="0.25">
      <c r="A8" s="117" t="s">
        <v>90</v>
      </c>
      <c r="B8" s="119" t="s">
        <v>106</v>
      </c>
      <c r="C8" s="120">
        <v>0.72273376269022083</v>
      </c>
      <c r="D8" s="120">
        <v>0.75171993986338503</v>
      </c>
      <c r="E8" s="120">
        <v>0.59664836421871403</v>
      </c>
      <c r="F8" s="120">
        <v>0.54791523678791998</v>
      </c>
      <c r="G8" s="120">
        <v>0.63780813886982402</v>
      </c>
      <c r="H8" s="120">
        <v>0.98451917944025003</v>
      </c>
      <c r="I8" s="120">
        <v>0.81856272401433705</v>
      </c>
    </row>
    <row r="9" spans="1:9" ht="24.75" customHeight="1" x14ac:dyDescent="0.25">
      <c r="A9" s="117" t="s">
        <v>83</v>
      </c>
      <c r="B9" s="119" t="s">
        <v>107</v>
      </c>
      <c r="C9" s="120">
        <v>0.71393470345648935</v>
      </c>
      <c r="D9" s="120">
        <v>0.75727031997403704</v>
      </c>
      <c r="E9" s="120">
        <v>0.58843490380710906</v>
      </c>
      <c r="F9" s="120">
        <v>0.493107913826973</v>
      </c>
      <c r="G9" s="120">
        <v>0.57470039179534405</v>
      </c>
      <c r="H9" s="120">
        <v>0.98155891380136595</v>
      </c>
      <c r="I9" s="120">
        <v>0.88863799784832898</v>
      </c>
    </row>
    <row r="10" spans="1:9" ht="24" customHeight="1" x14ac:dyDescent="0.25">
      <c r="A10" s="117" t="s">
        <v>81</v>
      </c>
      <c r="B10" s="119" t="s">
        <v>108</v>
      </c>
      <c r="C10" s="120">
        <v>0.71195646427488735</v>
      </c>
      <c r="D10" s="120">
        <v>0.75632702134054697</v>
      </c>
      <c r="E10" s="120">
        <v>0.58522993688007197</v>
      </c>
      <c r="F10" s="120">
        <v>0.52776274922352495</v>
      </c>
      <c r="G10" s="120">
        <v>0.59308686504358299</v>
      </c>
      <c r="H10" s="120">
        <v>0.97824533279898496</v>
      </c>
      <c r="I10" s="120">
        <v>0.83197835041189505</v>
      </c>
    </row>
    <row r="11" spans="1:9" ht="19.5" customHeight="1" x14ac:dyDescent="0.25">
      <c r="A11" s="117" t="s">
        <v>88</v>
      </c>
      <c r="B11" s="119" t="s">
        <v>109</v>
      </c>
      <c r="C11" s="120">
        <v>0.70665331981673629</v>
      </c>
      <c r="D11" s="120">
        <v>0.75553416874283497</v>
      </c>
      <c r="E11" s="120">
        <v>0.59604438101945401</v>
      </c>
      <c r="F11" s="120">
        <v>0.45136559358995698</v>
      </c>
      <c r="G11" s="120">
        <v>0.55891110822815704</v>
      </c>
      <c r="H11" s="120">
        <v>0.98695051409249801</v>
      </c>
      <c r="I11" s="120">
        <v>0.89144291411611898</v>
      </c>
    </row>
    <row r="12" spans="1:9" ht="18.75" customHeight="1" x14ac:dyDescent="0.25">
      <c r="A12" s="117" t="s">
        <v>82</v>
      </c>
      <c r="B12" s="119" t="s">
        <v>110</v>
      </c>
      <c r="C12" s="120">
        <v>0.70662423226783144</v>
      </c>
      <c r="D12" s="120">
        <v>0.76628365400815401</v>
      </c>
      <c r="E12" s="120">
        <v>0.58075838752793996</v>
      </c>
      <c r="F12" s="120">
        <v>0.47518280149610798</v>
      </c>
      <c r="G12" s="120">
        <v>0.58663836191888197</v>
      </c>
      <c r="H12" s="120">
        <v>0.98654775677385798</v>
      </c>
      <c r="I12" s="120">
        <v>0.84455392966721698</v>
      </c>
    </row>
    <row r="13" spans="1:9" ht="19.5" customHeight="1" x14ac:dyDescent="0.25">
      <c r="A13" s="117" t="s">
        <v>84</v>
      </c>
      <c r="B13" s="119" t="s">
        <v>111</v>
      </c>
      <c r="C13" s="120">
        <v>0.70562452241458007</v>
      </c>
      <c r="D13" s="120">
        <v>0.74263740020020996</v>
      </c>
      <c r="E13" s="120">
        <v>0.60488007747963302</v>
      </c>
      <c r="F13" s="120">
        <v>0.462279952144933</v>
      </c>
      <c r="G13" s="120">
        <v>0.55108101179285596</v>
      </c>
      <c r="H13" s="120">
        <v>0.98735258930097403</v>
      </c>
      <c r="I13" s="120">
        <v>0.88616433235166503</v>
      </c>
    </row>
    <row r="14" spans="1:9" ht="21" customHeight="1" x14ac:dyDescent="0.25">
      <c r="A14" s="117" t="s">
        <v>89</v>
      </c>
      <c r="B14" s="119" t="s">
        <v>112</v>
      </c>
      <c r="C14" s="120">
        <v>0.70344997491903127</v>
      </c>
      <c r="D14" s="120">
        <v>0.72418485443868097</v>
      </c>
      <c r="E14" s="120">
        <v>0.63657168252551999</v>
      </c>
      <c r="F14" s="120">
        <v>0.43444810006370599</v>
      </c>
      <c r="G14" s="120">
        <v>0.50160468448738804</v>
      </c>
      <c r="H14" s="120">
        <v>0.98151574704466604</v>
      </c>
      <c r="I14" s="120">
        <v>0.94517880780054198</v>
      </c>
    </row>
    <row r="15" spans="1:9" x14ac:dyDescent="0.25">
      <c r="A15" s="159" t="s">
        <v>231</v>
      </c>
      <c r="B15" s="11"/>
      <c r="C15" s="12"/>
    </row>
  </sheetData>
  <mergeCells count="2">
    <mergeCell ref="A2:I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2DF8A-CD09-4265-8722-F108D42D4961}">
  <dimension ref="D3:P22"/>
  <sheetViews>
    <sheetView showGridLines="0" workbookViewId="0">
      <selection activeCell="D7" sqref="D7:P10"/>
    </sheetView>
  </sheetViews>
  <sheetFormatPr defaultRowHeight="15" x14ac:dyDescent="0.25"/>
  <sheetData>
    <row r="3" spans="4:16" x14ac:dyDescent="0.25">
      <c r="D3" s="167" t="s">
        <v>229</v>
      </c>
      <c r="E3" s="167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</row>
    <row r="4" spans="4:16" x14ac:dyDescent="0.25">
      <c r="D4" s="166" t="s">
        <v>233</v>
      </c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5" spans="4:16" x14ac:dyDescent="0.25"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4:16" x14ac:dyDescent="0.25"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</row>
    <row r="7" spans="4:16" ht="15" customHeight="1" x14ac:dyDescent="0.25">
      <c r="D7" s="166" t="s">
        <v>234</v>
      </c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</row>
    <row r="8" spans="4:16" x14ac:dyDescent="0.25"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</row>
    <row r="9" spans="4:16" x14ac:dyDescent="0.25"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</row>
    <row r="10" spans="4:16" x14ac:dyDescent="0.25"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</row>
    <row r="11" spans="4:16" x14ac:dyDescent="0.25"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</row>
    <row r="12" spans="4:16" ht="15" customHeight="1" x14ac:dyDescent="0.25">
      <c r="D12" s="165" t="s">
        <v>230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4:16" x14ac:dyDescent="0.25"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4:16" x14ac:dyDescent="0.25"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4:16" x14ac:dyDescent="0.25"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4:16" x14ac:dyDescent="0.25"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spans="4:16" x14ac:dyDescent="0.25"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4:16" ht="15" customHeight="1" x14ac:dyDescent="0.25">
      <c r="D18" s="165" t="s">
        <v>235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4:16" x14ac:dyDescent="0.25"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4:16" x14ac:dyDescent="0.25"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  <row r="21" spans="4:16" x14ac:dyDescent="0.25"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4:16" x14ac:dyDescent="0.25"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</sheetData>
  <mergeCells count="5">
    <mergeCell ref="D12:P16"/>
    <mergeCell ref="D7:P10"/>
    <mergeCell ref="D4:P5"/>
    <mergeCell ref="D18:P22"/>
    <mergeCell ref="D3:E3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8"/>
  <sheetViews>
    <sheetView topLeftCell="A2" zoomScale="93" zoomScaleNormal="93" workbookViewId="0">
      <selection activeCell="D16" sqref="D16"/>
    </sheetView>
  </sheetViews>
  <sheetFormatPr defaultRowHeight="15" x14ac:dyDescent="0.25"/>
  <cols>
    <col min="1" max="1" width="22.28515625" style="11" customWidth="1"/>
    <col min="2" max="2" width="11.28515625" style="11" customWidth="1"/>
    <col min="3" max="3" width="11.28515625" style="12" customWidth="1"/>
    <col min="4" max="9" width="17.5703125" style="11" customWidth="1"/>
    <col min="10" max="16384" width="9.140625" style="11"/>
  </cols>
  <sheetData>
    <row r="1" spans="1:9" s="138" customFormat="1" ht="58.5" customHeight="1" x14ac:dyDescent="0.25">
      <c r="D1" s="139"/>
      <c r="E1" s="139"/>
    </row>
    <row r="2" spans="1:9" s="13" customFormat="1" ht="30" customHeight="1" x14ac:dyDescent="0.25">
      <c r="A2" s="211" t="s">
        <v>143</v>
      </c>
      <c r="B2" s="211"/>
      <c r="C2" s="211"/>
      <c r="D2" s="211"/>
      <c r="E2" s="211"/>
      <c r="F2" s="211"/>
      <c r="G2" s="211"/>
      <c r="H2" s="211"/>
      <c r="I2" s="211"/>
    </row>
    <row r="3" spans="1:9" ht="27" customHeight="1" x14ac:dyDescent="0.25">
      <c r="A3" s="121" t="s">
        <v>102</v>
      </c>
      <c r="B3" s="90" t="s">
        <v>130</v>
      </c>
      <c r="C3" s="116" t="s">
        <v>113</v>
      </c>
      <c r="D3" s="90" t="s">
        <v>114</v>
      </c>
      <c r="E3" s="90" t="s">
        <v>115</v>
      </c>
      <c r="F3" s="90" t="s">
        <v>116</v>
      </c>
      <c r="G3" s="90" t="s">
        <v>117</v>
      </c>
      <c r="H3" s="90" t="s">
        <v>118</v>
      </c>
      <c r="I3" s="90" t="s">
        <v>119</v>
      </c>
    </row>
    <row r="4" spans="1:9" ht="30" customHeight="1" x14ac:dyDescent="0.25">
      <c r="A4" s="212" t="s">
        <v>120</v>
      </c>
      <c r="B4" s="213"/>
      <c r="C4" s="118">
        <v>0.70831184433476291</v>
      </c>
      <c r="D4" s="118">
        <v>0.74078025128571201</v>
      </c>
      <c r="E4" s="118">
        <v>0.60782457060760098</v>
      </c>
      <c r="F4" s="118">
        <v>0.480777665694887</v>
      </c>
      <c r="G4" s="118">
        <v>0.55108198496193594</v>
      </c>
      <c r="H4" s="118">
        <v>0.98557282295571302</v>
      </c>
      <c r="I4" s="118">
        <v>0.88533612899448999</v>
      </c>
    </row>
    <row r="5" spans="1:9" s="10" customFormat="1" ht="22.5" customHeight="1" x14ac:dyDescent="0.25">
      <c r="A5" s="117" t="s">
        <v>85</v>
      </c>
      <c r="B5" s="119" t="s">
        <v>103</v>
      </c>
      <c r="C5" s="120">
        <v>0.7297926441415431</v>
      </c>
      <c r="D5" s="120">
        <v>0.75756370887825897</v>
      </c>
      <c r="E5" s="120">
        <v>0.60062230595758004</v>
      </c>
      <c r="F5" s="120">
        <v>0.54470802051516298</v>
      </c>
      <c r="G5" s="120">
        <v>0.61150956771621301</v>
      </c>
      <c r="H5" s="120">
        <v>0.98568569425810204</v>
      </c>
      <c r="I5" s="120">
        <v>0.88090280626897499</v>
      </c>
    </row>
    <row r="6" spans="1:9" s="10" customFormat="1" ht="22.5" customHeight="1" x14ac:dyDescent="0.25">
      <c r="A6" s="117" t="s">
        <v>87</v>
      </c>
      <c r="B6" s="119" t="s">
        <v>104</v>
      </c>
      <c r="C6" s="120">
        <v>0.72279144032086917</v>
      </c>
      <c r="D6" s="120">
        <v>0.74540742730696696</v>
      </c>
      <c r="E6" s="120">
        <v>0.59205957208993198</v>
      </c>
      <c r="F6" s="120">
        <v>0.52877026833118101</v>
      </c>
      <c r="G6" s="120">
        <v>0.594626768168808</v>
      </c>
      <c r="H6" s="120">
        <v>0.984955932664205</v>
      </c>
      <c r="I6" s="120">
        <v>0.89154741369527202</v>
      </c>
    </row>
    <row r="7" spans="1:9" ht="18.75" customHeight="1" x14ac:dyDescent="0.25">
      <c r="A7" s="117" t="s">
        <v>90</v>
      </c>
      <c r="B7" s="119" t="s">
        <v>105</v>
      </c>
      <c r="C7" s="120">
        <v>0.71942097540751182</v>
      </c>
      <c r="D7" s="120">
        <v>0.75264667800655005</v>
      </c>
      <c r="E7" s="120">
        <v>0.59322315028730499</v>
      </c>
      <c r="F7" s="120">
        <v>0.55426218825898899</v>
      </c>
      <c r="G7" s="120">
        <v>0.63549626799360204</v>
      </c>
      <c r="H7" s="120">
        <v>0.98599016645933302</v>
      </c>
      <c r="I7" s="120">
        <v>0.79558764585374497</v>
      </c>
    </row>
    <row r="8" spans="1:9" ht="19.5" customHeight="1" x14ac:dyDescent="0.25">
      <c r="A8" s="117" t="s">
        <v>86</v>
      </c>
      <c r="B8" s="119" t="s">
        <v>106</v>
      </c>
      <c r="C8" s="120">
        <v>0.71635566759271363</v>
      </c>
      <c r="D8" s="120">
        <v>0.77206896781991396</v>
      </c>
      <c r="E8" s="120">
        <v>0.60794371990838103</v>
      </c>
      <c r="F8" s="120">
        <v>0.47657177581451898</v>
      </c>
      <c r="G8" s="120">
        <v>0.55850044407049004</v>
      </c>
      <c r="H8" s="120">
        <v>0.989928169650509</v>
      </c>
      <c r="I8" s="120">
        <v>0.89461992662233403</v>
      </c>
    </row>
    <row r="9" spans="1:9" ht="19.5" customHeight="1" x14ac:dyDescent="0.25">
      <c r="A9" s="117" t="s">
        <v>83</v>
      </c>
      <c r="B9" s="119" t="s">
        <v>107</v>
      </c>
      <c r="C9" s="120">
        <v>0.7085673394812122</v>
      </c>
      <c r="D9" s="120">
        <v>0.752250852994373</v>
      </c>
      <c r="E9" s="120">
        <v>0.58277160125790595</v>
      </c>
      <c r="F9" s="120">
        <v>0.50142625001461305</v>
      </c>
      <c r="G9" s="120">
        <v>0.56811220612819902</v>
      </c>
      <c r="H9" s="120">
        <v>0.98330975734265502</v>
      </c>
      <c r="I9" s="120">
        <v>0.86363693316226298</v>
      </c>
    </row>
    <row r="10" spans="1:9" ht="19.5" customHeight="1" x14ac:dyDescent="0.25">
      <c r="A10" s="117" t="s">
        <v>81</v>
      </c>
      <c r="B10" s="119" t="s">
        <v>108</v>
      </c>
      <c r="C10" s="120">
        <v>0.70747640584825011</v>
      </c>
      <c r="D10" s="120">
        <v>0.75482017624568098</v>
      </c>
      <c r="E10" s="120">
        <v>0.57925126254881498</v>
      </c>
      <c r="F10" s="120">
        <v>0.53187552393220106</v>
      </c>
      <c r="G10" s="120">
        <v>0.59045369972806605</v>
      </c>
      <c r="H10" s="120">
        <v>0.98005138795177404</v>
      </c>
      <c r="I10" s="120">
        <v>0.80931104138468501</v>
      </c>
    </row>
    <row r="11" spans="1:9" ht="19.5" customHeight="1" x14ac:dyDescent="0.25">
      <c r="A11" s="117" t="s">
        <v>82</v>
      </c>
      <c r="B11" s="119" t="s">
        <v>109</v>
      </c>
      <c r="C11" s="120">
        <v>0.70465231508947634</v>
      </c>
      <c r="D11" s="120">
        <v>0.764489698434903</v>
      </c>
      <c r="E11" s="120">
        <v>0.57713330376334904</v>
      </c>
      <c r="F11" s="120">
        <v>0.48410613349710602</v>
      </c>
      <c r="G11" s="120">
        <v>0.58641970043331404</v>
      </c>
      <c r="H11" s="120">
        <v>0.98855110868485596</v>
      </c>
      <c r="I11" s="120">
        <v>0.82735839932641497</v>
      </c>
    </row>
    <row r="12" spans="1:9" ht="19.5" customHeight="1" x14ac:dyDescent="0.25">
      <c r="A12" s="117" t="s">
        <v>88</v>
      </c>
      <c r="B12" s="119" t="s">
        <v>110</v>
      </c>
      <c r="C12" s="120">
        <v>0.70404304836529463</v>
      </c>
      <c r="D12" s="120">
        <v>0.752991779774422</v>
      </c>
      <c r="E12" s="120">
        <v>0.59055120117249704</v>
      </c>
      <c r="F12" s="120">
        <v>0.45887656917096797</v>
      </c>
      <c r="G12" s="120">
        <v>0.56284649206652604</v>
      </c>
      <c r="H12" s="120">
        <v>0.98959408653539804</v>
      </c>
      <c r="I12" s="120">
        <v>0.86981402369560301</v>
      </c>
    </row>
    <row r="13" spans="1:9" ht="19.5" customHeight="1" x14ac:dyDescent="0.25">
      <c r="A13" s="117" t="s">
        <v>84</v>
      </c>
      <c r="B13" s="119" t="s">
        <v>111</v>
      </c>
      <c r="C13" s="120">
        <v>0.70278811461153678</v>
      </c>
      <c r="D13" s="120">
        <v>0.74013597780304496</v>
      </c>
      <c r="E13" s="120">
        <v>0.59584772488361604</v>
      </c>
      <c r="F13" s="120">
        <v>0.47913850928567903</v>
      </c>
      <c r="G13" s="120">
        <v>0.55524634579766696</v>
      </c>
      <c r="H13" s="120">
        <v>0.98685571740835298</v>
      </c>
      <c r="I13" s="120">
        <v>0.86005559107033203</v>
      </c>
    </row>
    <row r="14" spans="1:9" ht="19.5" customHeight="1" x14ac:dyDescent="0.25">
      <c r="A14" s="117" t="s">
        <v>89</v>
      </c>
      <c r="B14" s="119" t="s">
        <v>112</v>
      </c>
      <c r="C14" s="120">
        <v>0.70136033679714127</v>
      </c>
      <c r="D14" s="120">
        <v>0.72015430748718101</v>
      </c>
      <c r="E14" s="120">
        <v>0.631068083962667</v>
      </c>
      <c r="F14" s="120">
        <v>0.45250442246242001</v>
      </c>
      <c r="G14" s="120">
        <v>0.50816903907401501</v>
      </c>
      <c r="H14" s="120">
        <v>0.98391810554065295</v>
      </c>
      <c r="I14" s="120">
        <v>0.91503194191689396</v>
      </c>
    </row>
    <row r="15" spans="1:9" ht="19.5" customHeight="1" x14ac:dyDescent="0.25">
      <c r="A15" s="159" t="s">
        <v>236</v>
      </c>
    </row>
    <row r="16" spans="1:9" ht="19.5" customHeight="1" x14ac:dyDescent="0.25"/>
    <row r="17" ht="19.5" customHeight="1" x14ac:dyDescent="0.25"/>
    <row r="18" ht="19.5" customHeight="1" x14ac:dyDescent="0.25"/>
  </sheetData>
  <sortState xmlns:xlrd2="http://schemas.microsoft.com/office/spreadsheetml/2017/richdata2" ref="E35:G44">
    <sortCondition ref="E35"/>
  </sortState>
  <mergeCells count="2">
    <mergeCell ref="A2:I2"/>
    <mergeCell ref="A4:B4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83"/>
  <sheetViews>
    <sheetView topLeftCell="A7" workbookViewId="0"/>
  </sheetViews>
  <sheetFormatPr defaultRowHeight="15" x14ac:dyDescent="0.25"/>
  <cols>
    <col min="1" max="1" width="16.140625" customWidth="1"/>
    <col min="2" max="2" width="27.7109375" customWidth="1"/>
    <col min="3" max="3" width="15" customWidth="1"/>
    <col min="10" max="10" width="13.42578125" bestFit="1" customWidth="1"/>
  </cols>
  <sheetData>
    <row r="1" spans="1:14" s="138" customFormat="1" ht="58.5" customHeight="1" x14ac:dyDescent="0.25">
      <c r="D1" s="139"/>
      <c r="E1" s="139"/>
    </row>
    <row r="2" spans="1:14" x14ac:dyDescent="0.25">
      <c r="A2" s="170" t="s">
        <v>144</v>
      </c>
      <c r="B2" s="170"/>
      <c r="C2" s="170"/>
      <c r="D2" s="19"/>
      <c r="E2" s="19"/>
    </row>
    <row r="3" spans="1:14" x14ac:dyDescent="0.25">
      <c r="A3" s="88" t="s">
        <v>124</v>
      </c>
      <c r="B3" s="88" t="s">
        <v>122</v>
      </c>
      <c r="C3" s="88" t="s">
        <v>113</v>
      </c>
    </row>
    <row r="4" spans="1:14" x14ac:dyDescent="0.25">
      <c r="A4" s="107">
        <v>3205069</v>
      </c>
      <c r="B4" s="92" t="s">
        <v>73</v>
      </c>
      <c r="C4" s="70">
        <v>0.76626731733290676</v>
      </c>
      <c r="N4" s="72"/>
    </row>
    <row r="5" spans="1:14" x14ac:dyDescent="0.25">
      <c r="A5" s="107">
        <v>3202603</v>
      </c>
      <c r="B5" s="92" t="s">
        <v>33</v>
      </c>
      <c r="C5" s="70">
        <v>0.75536037918973908</v>
      </c>
      <c r="N5" s="63"/>
    </row>
    <row r="6" spans="1:14" x14ac:dyDescent="0.25">
      <c r="A6" s="107">
        <v>3201506</v>
      </c>
      <c r="B6" s="92" t="s">
        <v>19</v>
      </c>
      <c r="C6" s="70">
        <v>0.75183035424546762</v>
      </c>
      <c r="N6" s="63"/>
    </row>
    <row r="7" spans="1:14" x14ac:dyDescent="0.25">
      <c r="A7" s="107">
        <v>3202504</v>
      </c>
      <c r="B7" s="92" t="s">
        <v>31</v>
      </c>
      <c r="C7" s="70">
        <v>0.74518875157349385</v>
      </c>
      <c r="N7" s="63"/>
    </row>
    <row r="8" spans="1:14" x14ac:dyDescent="0.25">
      <c r="A8" s="107">
        <v>3201407</v>
      </c>
      <c r="B8" s="92" t="s">
        <v>18</v>
      </c>
      <c r="C8" s="70">
        <v>0.74501891951472288</v>
      </c>
      <c r="N8" s="63"/>
    </row>
    <row r="9" spans="1:14" x14ac:dyDescent="0.25">
      <c r="A9" s="107">
        <v>3204708</v>
      </c>
      <c r="B9" s="92" t="s">
        <v>66</v>
      </c>
      <c r="C9" s="70">
        <v>0.7445825413067243</v>
      </c>
      <c r="N9" s="63"/>
    </row>
    <row r="10" spans="1:14" x14ac:dyDescent="0.25">
      <c r="A10" s="107">
        <v>3202900</v>
      </c>
      <c r="B10" s="92" t="s">
        <v>37</v>
      </c>
      <c r="C10" s="70">
        <v>0.74294812896626716</v>
      </c>
      <c r="N10" s="63"/>
    </row>
    <row r="11" spans="1:14" x14ac:dyDescent="0.25">
      <c r="A11" s="107">
        <v>3204203</v>
      </c>
      <c r="B11" s="92" t="s">
        <v>57</v>
      </c>
      <c r="C11" s="70">
        <v>0.73961449736238249</v>
      </c>
      <c r="N11" s="63"/>
    </row>
    <row r="12" spans="1:14" x14ac:dyDescent="0.25">
      <c r="A12" s="107">
        <v>3200300</v>
      </c>
      <c r="B12" s="92" t="s">
        <v>5</v>
      </c>
      <c r="C12" s="70">
        <v>0.73826698906166632</v>
      </c>
      <c r="N12" s="63"/>
    </row>
    <row r="13" spans="1:14" x14ac:dyDescent="0.25">
      <c r="A13" s="107">
        <v>3203353</v>
      </c>
      <c r="B13" s="92" t="s">
        <v>47</v>
      </c>
      <c r="C13" s="70">
        <v>0.7382482046881973</v>
      </c>
      <c r="N13" s="63"/>
    </row>
    <row r="14" spans="1:14" x14ac:dyDescent="0.25">
      <c r="A14" s="107">
        <v>3203130</v>
      </c>
      <c r="B14" s="92" t="s">
        <v>41</v>
      </c>
      <c r="C14" s="70">
        <v>0.73795123419055686</v>
      </c>
      <c r="N14" s="63"/>
    </row>
    <row r="15" spans="1:14" x14ac:dyDescent="0.25">
      <c r="A15" s="107">
        <v>3203205</v>
      </c>
      <c r="B15" s="92" t="s">
        <v>43</v>
      </c>
      <c r="C15" s="70">
        <v>0.73590512514167006</v>
      </c>
      <c r="N15" s="63"/>
    </row>
    <row r="16" spans="1:14" x14ac:dyDescent="0.25">
      <c r="A16" s="107">
        <v>3201100</v>
      </c>
      <c r="B16" s="92" t="s">
        <v>14</v>
      </c>
      <c r="C16" s="70">
        <v>0.73567265543651728</v>
      </c>
      <c r="N16" s="63"/>
    </row>
    <row r="17" spans="1:14" x14ac:dyDescent="0.25">
      <c r="A17" s="107">
        <v>3200805</v>
      </c>
      <c r="B17" s="92" t="s">
        <v>11</v>
      </c>
      <c r="C17" s="70">
        <v>0.73254826595072353</v>
      </c>
      <c r="N17" s="63"/>
    </row>
    <row r="18" spans="1:14" x14ac:dyDescent="0.25">
      <c r="A18" s="107">
        <v>3204609</v>
      </c>
      <c r="B18" s="92" t="s">
        <v>64</v>
      </c>
      <c r="C18" s="70">
        <v>0.73170018892139188</v>
      </c>
      <c r="N18" s="63"/>
    </row>
    <row r="19" spans="1:14" x14ac:dyDescent="0.25">
      <c r="A19" s="107">
        <v>3201209</v>
      </c>
      <c r="B19" s="92" t="s">
        <v>16</v>
      </c>
      <c r="C19" s="70">
        <v>0.73102226907951928</v>
      </c>
      <c r="N19" s="63"/>
    </row>
    <row r="20" spans="1:14" x14ac:dyDescent="0.25">
      <c r="A20" s="107">
        <v>3204559</v>
      </c>
      <c r="B20" s="92" t="s">
        <v>63</v>
      </c>
      <c r="C20" s="70">
        <v>0.72912833164936375</v>
      </c>
      <c r="N20" s="63"/>
    </row>
    <row r="21" spans="1:14" x14ac:dyDescent="0.25">
      <c r="A21" s="107">
        <v>3200201</v>
      </c>
      <c r="B21" s="92" t="s">
        <v>4</v>
      </c>
      <c r="C21" s="70">
        <v>0.72553424582547921</v>
      </c>
      <c r="N21" s="63"/>
    </row>
    <row r="22" spans="1:14" x14ac:dyDescent="0.25">
      <c r="A22" s="107">
        <v>3200607</v>
      </c>
      <c r="B22" s="92" t="s">
        <v>9</v>
      </c>
      <c r="C22" s="70">
        <v>0.72497451126197354</v>
      </c>
      <c r="N22" s="63"/>
    </row>
    <row r="23" spans="1:14" x14ac:dyDescent="0.25">
      <c r="A23" s="107">
        <v>3202405</v>
      </c>
      <c r="B23" s="92" t="s">
        <v>29</v>
      </c>
      <c r="C23" s="70">
        <v>0.72452324770377852</v>
      </c>
      <c r="N23" s="63"/>
    </row>
    <row r="24" spans="1:14" x14ac:dyDescent="0.25">
      <c r="A24" s="107">
        <v>3203908</v>
      </c>
      <c r="B24" s="92" t="s">
        <v>53</v>
      </c>
      <c r="C24" s="70">
        <v>0.7242610733243231</v>
      </c>
      <c r="N24" s="63"/>
    </row>
    <row r="25" spans="1:14" x14ac:dyDescent="0.25">
      <c r="A25" s="107">
        <v>3205200</v>
      </c>
      <c r="B25" s="92" t="s">
        <v>77</v>
      </c>
      <c r="C25" s="70">
        <v>0.72390174814509112</v>
      </c>
      <c r="N25" s="63"/>
    </row>
    <row r="26" spans="1:14" x14ac:dyDescent="0.25">
      <c r="A26" s="107">
        <v>3200904</v>
      </c>
      <c r="B26" s="92" t="s">
        <v>12</v>
      </c>
      <c r="C26" s="70">
        <v>0.7230557604544483</v>
      </c>
      <c r="N26" s="63"/>
    </row>
    <row r="27" spans="1:14" x14ac:dyDescent="0.25">
      <c r="A27" s="107">
        <v>3203007</v>
      </c>
      <c r="B27" s="92" t="s">
        <v>38</v>
      </c>
      <c r="C27" s="70">
        <v>0.72170476045029341</v>
      </c>
      <c r="N27" s="63"/>
    </row>
    <row r="28" spans="1:14" x14ac:dyDescent="0.25">
      <c r="A28" s="107">
        <v>3204906</v>
      </c>
      <c r="B28" s="92" t="s">
        <v>68</v>
      </c>
      <c r="C28" s="70">
        <v>0.71949473830670863</v>
      </c>
      <c r="N28" s="63"/>
    </row>
    <row r="29" spans="1:14" x14ac:dyDescent="0.25">
      <c r="A29" s="107">
        <v>3205036</v>
      </c>
      <c r="B29" s="92" t="s">
        <v>72</v>
      </c>
      <c r="C29" s="70">
        <v>0.7190568147788845</v>
      </c>
      <c r="N29" s="63"/>
    </row>
    <row r="30" spans="1:14" x14ac:dyDescent="0.25">
      <c r="A30" s="107">
        <v>3202702</v>
      </c>
      <c r="B30" s="92" t="s">
        <v>35</v>
      </c>
      <c r="C30" s="70">
        <v>0.71772412279494646</v>
      </c>
      <c r="N30" s="63"/>
    </row>
    <row r="31" spans="1:14" x14ac:dyDescent="0.25">
      <c r="A31" s="107">
        <v>3202306</v>
      </c>
      <c r="B31" s="92" t="s">
        <v>28</v>
      </c>
      <c r="C31" s="70">
        <v>0.71759564223921279</v>
      </c>
      <c r="N31" s="63"/>
    </row>
    <row r="32" spans="1:14" x14ac:dyDescent="0.25">
      <c r="A32" s="107">
        <v>3203700</v>
      </c>
      <c r="B32" s="92" t="s">
        <v>51</v>
      </c>
      <c r="C32" s="70">
        <v>0.71666775249057724</v>
      </c>
      <c r="N32" s="63"/>
    </row>
    <row r="33" spans="1:14" x14ac:dyDescent="0.25">
      <c r="A33" s="107">
        <v>3202256</v>
      </c>
      <c r="B33" s="92" t="s">
        <v>27</v>
      </c>
      <c r="C33" s="70">
        <v>0.71482889428558638</v>
      </c>
      <c r="N33" s="63"/>
    </row>
    <row r="34" spans="1:14" x14ac:dyDescent="0.25">
      <c r="A34" s="107">
        <v>3203106</v>
      </c>
      <c r="B34" s="92" t="s">
        <v>40</v>
      </c>
      <c r="C34" s="70">
        <v>0.71391623238329693</v>
      </c>
      <c r="N34" s="63"/>
    </row>
    <row r="35" spans="1:14" x14ac:dyDescent="0.25">
      <c r="A35" s="107">
        <v>3201902</v>
      </c>
      <c r="B35" s="92" t="s">
        <v>23</v>
      </c>
      <c r="C35" s="70">
        <v>0.71325407315937306</v>
      </c>
      <c r="N35" s="63"/>
    </row>
    <row r="36" spans="1:14" x14ac:dyDescent="0.25">
      <c r="A36" s="107">
        <v>3204005</v>
      </c>
      <c r="B36" s="92" t="s">
        <v>54</v>
      </c>
      <c r="C36" s="70">
        <v>0.71295147062521447</v>
      </c>
      <c r="N36" s="63"/>
    </row>
    <row r="37" spans="1:14" x14ac:dyDescent="0.25">
      <c r="A37" s="107">
        <v>3201704</v>
      </c>
      <c r="B37" s="92" t="s">
        <v>21</v>
      </c>
      <c r="C37" s="70">
        <v>0.71286281620782876</v>
      </c>
      <c r="N37" s="63"/>
    </row>
    <row r="38" spans="1:14" x14ac:dyDescent="0.25">
      <c r="A38" s="107">
        <v>3204401</v>
      </c>
      <c r="B38" s="92" t="s">
        <v>61</v>
      </c>
      <c r="C38" s="70">
        <v>0.71188407640840379</v>
      </c>
      <c r="N38" s="63"/>
    </row>
    <row r="39" spans="1:14" x14ac:dyDescent="0.25">
      <c r="A39" s="107">
        <v>3201605</v>
      </c>
      <c r="B39" s="92" t="s">
        <v>20</v>
      </c>
      <c r="C39" s="70">
        <v>0.71121575806790804</v>
      </c>
      <c r="N39" s="63"/>
    </row>
    <row r="40" spans="1:14" x14ac:dyDescent="0.25">
      <c r="A40" s="107">
        <v>3205309</v>
      </c>
      <c r="B40" s="92" t="s">
        <v>78</v>
      </c>
      <c r="C40" s="70">
        <v>0.71082758739633922</v>
      </c>
      <c r="N40" s="63"/>
    </row>
    <row r="41" spans="1:14" x14ac:dyDescent="0.25">
      <c r="A41" s="107">
        <v>3200409</v>
      </c>
      <c r="B41" s="92" t="s">
        <v>7</v>
      </c>
      <c r="C41" s="70">
        <v>0.71044281060277481</v>
      </c>
      <c r="N41" s="63"/>
    </row>
    <row r="42" spans="1:14" x14ac:dyDescent="0.25">
      <c r="A42" s="107">
        <v>3202454</v>
      </c>
      <c r="B42" s="92" t="s">
        <v>30</v>
      </c>
      <c r="C42" s="70">
        <v>0.71016279148225347</v>
      </c>
      <c r="N42" s="63"/>
    </row>
    <row r="43" spans="1:14" x14ac:dyDescent="0.25">
      <c r="A43" s="107">
        <v>3202009</v>
      </c>
      <c r="B43" s="92" t="s">
        <v>24</v>
      </c>
      <c r="C43" s="70">
        <v>0.7091981602643076</v>
      </c>
      <c r="N43" s="63"/>
    </row>
    <row r="44" spans="1:14" x14ac:dyDescent="0.25">
      <c r="A44" s="107">
        <v>3203346</v>
      </c>
      <c r="B44" s="92" t="s">
        <v>46</v>
      </c>
      <c r="C44" s="70">
        <v>0.70870565747738246</v>
      </c>
      <c r="N44" s="63"/>
    </row>
    <row r="45" spans="1:14" x14ac:dyDescent="0.25">
      <c r="A45" s="107">
        <v>3203601</v>
      </c>
      <c r="B45" s="92" t="s">
        <v>50</v>
      </c>
      <c r="C45" s="70">
        <v>0.70864548753637124</v>
      </c>
      <c r="N45" s="63"/>
    </row>
    <row r="46" spans="1:14" x14ac:dyDescent="0.25">
      <c r="A46" s="107">
        <v>3204955</v>
      </c>
      <c r="B46" s="92" t="s">
        <v>69</v>
      </c>
      <c r="C46" s="70">
        <v>0.70838056401806881</v>
      </c>
      <c r="N46" s="63"/>
    </row>
    <row r="47" spans="1:14" x14ac:dyDescent="0.25">
      <c r="A47" s="107">
        <v>3200706</v>
      </c>
      <c r="B47" s="92" t="s">
        <v>10</v>
      </c>
      <c r="C47" s="70">
        <v>0.70566551438109582</v>
      </c>
      <c r="N47" s="63"/>
    </row>
    <row r="48" spans="1:14" x14ac:dyDescent="0.25">
      <c r="A48" s="107">
        <v>3205150</v>
      </c>
      <c r="B48" s="92" t="s">
        <v>75</v>
      </c>
      <c r="C48" s="70">
        <v>0.70478831499658245</v>
      </c>
      <c r="N48" s="63"/>
    </row>
    <row r="49" spans="1:14" x14ac:dyDescent="0.25">
      <c r="A49" s="107">
        <v>3203403</v>
      </c>
      <c r="B49" s="92" t="s">
        <v>48</v>
      </c>
      <c r="C49" s="70">
        <v>0.70363178886167088</v>
      </c>
      <c r="N49" s="63"/>
    </row>
    <row r="50" spans="1:14" x14ac:dyDescent="0.25">
      <c r="A50" s="107">
        <v>3204807</v>
      </c>
      <c r="B50" s="92" t="s">
        <v>67</v>
      </c>
      <c r="C50" s="70">
        <v>0.70307180157805615</v>
      </c>
      <c r="N50" s="63"/>
    </row>
    <row r="51" spans="1:14" x14ac:dyDescent="0.25">
      <c r="A51" s="107">
        <v>3200102</v>
      </c>
      <c r="B51" s="92" t="s">
        <v>1</v>
      </c>
      <c r="C51" s="70">
        <v>0.70184443922566742</v>
      </c>
      <c r="N51" s="63"/>
    </row>
    <row r="52" spans="1:14" x14ac:dyDescent="0.25">
      <c r="A52" s="107">
        <v>3203502</v>
      </c>
      <c r="B52" s="92" t="s">
        <v>49</v>
      </c>
      <c r="C52" s="70">
        <v>0.7016089321329787</v>
      </c>
      <c r="N52" s="63"/>
    </row>
    <row r="53" spans="1:14" x14ac:dyDescent="0.25">
      <c r="A53" s="107">
        <v>3201001</v>
      </c>
      <c r="B53" s="92" t="s">
        <v>13</v>
      </c>
      <c r="C53" s="70">
        <v>0.70049951834083135</v>
      </c>
      <c r="N53" s="63"/>
    </row>
    <row r="54" spans="1:14" x14ac:dyDescent="0.25">
      <c r="A54" s="107">
        <v>3205002</v>
      </c>
      <c r="B54" s="92" t="s">
        <v>70</v>
      </c>
      <c r="C54" s="70">
        <v>0.69895490507885805</v>
      </c>
      <c r="N54" s="63"/>
    </row>
    <row r="55" spans="1:14" x14ac:dyDescent="0.25">
      <c r="A55" s="107">
        <v>3204351</v>
      </c>
      <c r="B55" s="92" t="s">
        <v>60</v>
      </c>
      <c r="C55" s="70">
        <v>0.69873834144855329</v>
      </c>
      <c r="N55" s="63"/>
    </row>
    <row r="56" spans="1:14" x14ac:dyDescent="0.25">
      <c r="A56" s="107">
        <v>3203320</v>
      </c>
      <c r="B56" s="92" t="s">
        <v>45</v>
      </c>
      <c r="C56" s="70">
        <v>0.69871725741052593</v>
      </c>
      <c r="N56" s="63"/>
    </row>
    <row r="57" spans="1:14" x14ac:dyDescent="0.25">
      <c r="A57" s="107">
        <v>3202652</v>
      </c>
      <c r="B57" s="92" t="s">
        <v>34</v>
      </c>
      <c r="C57" s="70">
        <v>0.69678843443802885</v>
      </c>
      <c r="N57" s="63"/>
    </row>
    <row r="58" spans="1:14" x14ac:dyDescent="0.25">
      <c r="A58" s="107">
        <v>3203056</v>
      </c>
      <c r="B58" s="92" t="s">
        <v>39</v>
      </c>
      <c r="C58" s="70">
        <v>0.6966349605634381</v>
      </c>
      <c r="N58" s="63"/>
    </row>
    <row r="59" spans="1:14" x14ac:dyDescent="0.25">
      <c r="A59" s="107">
        <v>3200136</v>
      </c>
      <c r="B59" s="92" t="s">
        <v>2</v>
      </c>
      <c r="C59" s="71">
        <v>0.69624561323210865</v>
      </c>
      <c r="N59" s="63"/>
    </row>
    <row r="60" spans="1:14" x14ac:dyDescent="0.25">
      <c r="A60" s="107">
        <v>3205176</v>
      </c>
      <c r="B60" s="92" t="s">
        <v>76</v>
      </c>
      <c r="C60" s="70">
        <v>0.69577864096695941</v>
      </c>
      <c r="N60" s="63"/>
    </row>
    <row r="61" spans="1:14" x14ac:dyDescent="0.25">
      <c r="A61" s="107">
        <v>3204054</v>
      </c>
      <c r="B61" s="92" t="s">
        <v>55</v>
      </c>
      <c r="C61" s="70">
        <v>0.69500359786999388</v>
      </c>
      <c r="N61" s="63"/>
    </row>
    <row r="62" spans="1:14" x14ac:dyDescent="0.25">
      <c r="A62" s="107">
        <v>3203809</v>
      </c>
      <c r="B62" s="92" t="s">
        <v>52</v>
      </c>
      <c r="C62" s="70">
        <v>0.69452552314329818</v>
      </c>
      <c r="N62" s="63"/>
    </row>
    <row r="63" spans="1:14" x14ac:dyDescent="0.25">
      <c r="A63" s="107">
        <v>3201803</v>
      </c>
      <c r="B63" s="92" t="s">
        <v>22</v>
      </c>
      <c r="C63" s="70">
        <v>0.69449426485931554</v>
      </c>
      <c r="N63" s="63"/>
    </row>
    <row r="64" spans="1:14" x14ac:dyDescent="0.25">
      <c r="A64" s="107">
        <v>3204104</v>
      </c>
      <c r="B64" s="92" t="s">
        <v>56</v>
      </c>
      <c r="C64" s="70">
        <v>0.69353236225424064</v>
      </c>
      <c r="N64" s="63"/>
    </row>
    <row r="65" spans="1:14" x14ac:dyDescent="0.25">
      <c r="A65" s="107">
        <v>3204658</v>
      </c>
      <c r="B65" s="92" t="s">
        <v>65</v>
      </c>
      <c r="C65" s="70">
        <v>0.69287697569160889</v>
      </c>
      <c r="N65" s="63"/>
    </row>
    <row r="66" spans="1:14" x14ac:dyDescent="0.25">
      <c r="A66" s="107">
        <v>3200508</v>
      </c>
      <c r="B66" s="92" t="s">
        <v>8</v>
      </c>
      <c r="C66" s="70">
        <v>0.69067675715139809</v>
      </c>
      <c r="N66" s="63"/>
    </row>
    <row r="67" spans="1:14" x14ac:dyDescent="0.25">
      <c r="A67" s="107">
        <v>3202801</v>
      </c>
      <c r="B67" s="92" t="s">
        <v>36</v>
      </c>
      <c r="C67" s="70">
        <v>0.69013776859935594</v>
      </c>
      <c r="N67" s="63"/>
    </row>
    <row r="68" spans="1:14" x14ac:dyDescent="0.25">
      <c r="A68" s="107">
        <v>3205010</v>
      </c>
      <c r="B68" s="92" t="s">
        <v>71</v>
      </c>
      <c r="C68" s="70">
        <v>0.68972117976570146</v>
      </c>
      <c r="N68" s="63"/>
    </row>
    <row r="69" spans="1:14" x14ac:dyDescent="0.25">
      <c r="A69" s="107">
        <v>3203163</v>
      </c>
      <c r="B69" s="92" t="s">
        <v>42</v>
      </c>
      <c r="C69" s="70">
        <v>0.68850553970391892</v>
      </c>
      <c r="N69" s="63"/>
    </row>
    <row r="70" spans="1:14" x14ac:dyDescent="0.25">
      <c r="A70" s="107">
        <v>3203304</v>
      </c>
      <c r="B70" s="92" t="s">
        <v>44</v>
      </c>
      <c r="C70" s="70">
        <v>0.68829310176334957</v>
      </c>
      <c r="N70" s="63"/>
    </row>
    <row r="71" spans="1:14" x14ac:dyDescent="0.25">
      <c r="A71" s="107">
        <v>3201308</v>
      </c>
      <c r="B71" s="92" t="s">
        <v>17</v>
      </c>
      <c r="C71" s="70">
        <v>0.68820813982781825</v>
      </c>
      <c r="N71" s="63"/>
    </row>
    <row r="72" spans="1:14" x14ac:dyDescent="0.25">
      <c r="A72" s="107">
        <v>3202553</v>
      </c>
      <c r="B72" s="92" t="s">
        <v>32</v>
      </c>
      <c r="C72" s="70">
        <v>0.68683285935562022</v>
      </c>
      <c r="N72" s="63"/>
    </row>
    <row r="73" spans="1:14" x14ac:dyDescent="0.25">
      <c r="A73" s="107">
        <v>3204500</v>
      </c>
      <c r="B73" s="92" t="s">
        <v>62</v>
      </c>
      <c r="C73" s="70">
        <v>0.6864995874692631</v>
      </c>
      <c r="N73" s="63"/>
    </row>
    <row r="74" spans="1:14" x14ac:dyDescent="0.25">
      <c r="A74" s="107">
        <v>3200359</v>
      </c>
      <c r="B74" s="92" t="s">
        <v>6</v>
      </c>
      <c r="C74" s="70">
        <v>0.68171050563154556</v>
      </c>
      <c r="N74" s="63"/>
    </row>
    <row r="75" spans="1:14" x14ac:dyDescent="0.25">
      <c r="A75" s="107">
        <v>3200169</v>
      </c>
      <c r="B75" s="92" t="s">
        <v>3</v>
      </c>
      <c r="C75" s="70">
        <v>0.68152191702101161</v>
      </c>
      <c r="N75" s="63"/>
    </row>
    <row r="76" spans="1:14" x14ac:dyDescent="0.25">
      <c r="A76" s="107">
        <v>3202207</v>
      </c>
      <c r="B76" s="92" t="s">
        <v>26</v>
      </c>
      <c r="C76" s="70">
        <v>0.68128336452531246</v>
      </c>
      <c r="N76" s="63"/>
    </row>
    <row r="77" spans="1:14" x14ac:dyDescent="0.25">
      <c r="A77" s="107">
        <v>3202108</v>
      </c>
      <c r="B77" s="92" t="s">
        <v>25</v>
      </c>
      <c r="C77" s="70">
        <v>0.67974997080797017</v>
      </c>
      <c r="N77" s="63"/>
    </row>
    <row r="78" spans="1:14" x14ac:dyDescent="0.25">
      <c r="A78" s="107">
        <v>3204302</v>
      </c>
      <c r="B78" s="92" t="s">
        <v>59</v>
      </c>
      <c r="C78" s="70">
        <v>0.67824783527675747</v>
      </c>
      <c r="N78" s="63"/>
    </row>
    <row r="79" spans="1:14" x14ac:dyDescent="0.25">
      <c r="A79" s="107">
        <v>3201159</v>
      </c>
      <c r="B79" s="92" t="s">
        <v>15</v>
      </c>
      <c r="C79" s="70">
        <v>0.67781567125968389</v>
      </c>
      <c r="N79" s="63"/>
    </row>
    <row r="80" spans="1:14" x14ac:dyDescent="0.25">
      <c r="A80" s="107">
        <v>3205101</v>
      </c>
      <c r="B80" s="92" t="s">
        <v>74</v>
      </c>
      <c r="C80" s="70">
        <v>0.6718014289932418</v>
      </c>
      <c r="N80" s="63"/>
    </row>
    <row r="81" spans="1:14" x14ac:dyDescent="0.25">
      <c r="A81" s="107">
        <v>3204252</v>
      </c>
      <c r="B81" s="92" t="s">
        <v>58</v>
      </c>
      <c r="C81" s="70">
        <v>0.66564440622652543</v>
      </c>
      <c r="N81" s="63"/>
    </row>
    <row r="82" spans="1:14" x14ac:dyDescent="0.25">
      <c r="A82" t="s">
        <v>231</v>
      </c>
      <c r="N82" s="63"/>
    </row>
    <row r="83" spans="1:14" x14ac:dyDescent="0.25">
      <c r="N83" s="63"/>
    </row>
  </sheetData>
  <sortState xmlns:xlrd2="http://schemas.microsoft.com/office/spreadsheetml/2017/richdata2" ref="A4:C81">
    <sortCondition descending="1" ref="C4:C81"/>
  </sortState>
  <mergeCells count="1"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83"/>
  <sheetViews>
    <sheetView topLeftCell="A70" workbookViewId="0">
      <selection activeCell="G12" sqref="G12"/>
    </sheetView>
  </sheetViews>
  <sheetFormatPr defaultRowHeight="15" x14ac:dyDescent="0.25"/>
  <cols>
    <col min="1" max="1" width="13" customWidth="1"/>
    <col min="2" max="2" width="30" customWidth="1"/>
    <col min="3" max="3" width="15.42578125" customWidth="1"/>
    <col min="10" max="10" width="13.42578125" bestFit="1" customWidth="1"/>
  </cols>
  <sheetData>
    <row r="1" spans="1:14" s="138" customFormat="1" ht="58.5" customHeight="1" x14ac:dyDescent="0.25">
      <c r="D1" s="139"/>
      <c r="E1" s="139"/>
    </row>
    <row r="2" spans="1:14" x14ac:dyDescent="0.25">
      <c r="A2" s="170" t="s">
        <v>170</v>
      </c>
      <c r="B2" s="170"/>
      <c r="C2" s="170"/>
      <c r="D2" s="19"/>
      <c r="E2" s="19"/>
    </row>
    <row r="3" spans="1:14" x14ac:dyDescent="0.25">
      <c r="A3" s="87" t="s">
        <v>124</v>
      </c>
      <c r="B3" s="87" t="s">
        <v>122</v>
      </c>
      <c r="C3" s="87" t="s">
        <v>113</v>
      </c>
    </row>
    <row r="4" spans="1:14" x14ac:dyDescent="0.25">
      <c r="A4" s="107">
        <v>3205069</v>
      </c>
      <c r="B4" s="92" t="s">
        <v>73</v>
      </c>
      <c r="C4" s="70">
        <v>0.76284002276045038</v>
      </c>
      <c r="N4" s="72"/>
    </row>
    <row r="5" spans="1:14" x14ac:dyDescent="0.25">
      <c r="A5" s="107">
        <v>3201506</v>
      </c>
      <c r="B5" s="92" t="s">
        <v>19</v>
      </c>
      <c r="C5" s="70">
        <v>0.75268056236773206</v>
      </c>
      <c r="N5" s="63"/>
    </row>
    <row r="6" spans="1:14" x14ac:dyDescent="0.25">
      <c r="A6" s="107">
        <v>3204708</v>
      </c>
      <c r="B6" s="92" t="s">
        <v>66</v>
      </c>
      <c r="C6" s="70">
        <v>0.74403533155363477</v>
      </c>
      <c r="N6" s="63"/>
    </row>
    <row r="7" spans="1:14" x14ac:dyDescent="0.25">
      <c r="A7" s="107">
        <v>3202900</v>
      </c>
      <c r="B7" s="92" t="s">
        <v>37</v>
      </c>
      <c r="C7" s="70">
        <v>0.74309322210572126</v>
      </c>
      <c r="N7" s="63"/>
    </row>
    <row r="8" spans="1:14" x14ac:dyDescent="0.25">
      <c r="A8" s="107">
        <v>3202504</v>
      </c>
      <c r="B8" s="92" t="s">
        <v>31</v>
      </c>
      <c r="C8" s="70">
        <v>0.74302894553977394</v>
      </c>
      <c r="N8" s="63"/>
    </row>
    <row r="9" spans="1:14" x14ac:dyDescent="0.25">
      <c r="A9" s="107">
        <v>3203130</v>
      </c>
      <c r="B9" s="92" t="s">
        <v>41</v>
      </c>
      <c r="C9" s="70">
        <v>0.74071479404050489</v>
      </c>
      <c r="N9" s="63"/>
    </row>
    <row r="10" spans="1:14" x14ac:dyDescent="0.25">
      <c r="A10" s="107">
        <v>3203353</v>
      </c>
      <c r="B10" s="92" t="s">
        <v>47</v>
      </c>
      <c r="C10" s="70">
        <v>0.73883454849607955</v>
      </c>
      <c r="N10" s="63"/>
    </row>
    <row r="11" spans="1:14" x14ac:dyDescent="0.25">
      <c r="A11" s="107">
        <v>3202603</v>
      </c>
      <c r="B11" s="92" t="s">
        <v>33</v>
      </c>
      <c r="C11" s="70">
        <v>0.73719590122083101</v>
      </c>
      <c r="N11" s="63"/>
    </row>
    <row r="12" spans="1:14" x14ac:dyDescent="0.25">
      <c r="A12" s="107">
        <v>3201407</v>
      </c>
      <c r="B12" s="92" t="s">
        <v>18</v>
      </c>
      <c r="C12" s="70">
        <v>0.7343513546354874</v>
      </c>
      <c r="N12" s="63"/>
    </row>
    <row r="13" spans="1:14" x14ac:dyDescent="0.25">
      <c r="A13" s="107">
        <v>3203205</v>
      </c>
      <c r="B13" s="92" t="s">
        <v>43</v>
      </c>
      <c r="C13" s="70">
        <v>0.73154955021313861</v>
      </c>
      <c r="N13" s="63"/>
    </row>
    <row r="14" spans="1:14" x14ac:dyDescent="0.25">
      <c r="A14" s="107">
        <v>3200300</v>
      </c>
      <c r="B14" s="92" t="s">
        <v>5</v>
      </c>
      <c r="C14" s="70">
        <v>0.73151573825223548</v>
      </c>
      <c r="N14" s="63"/>
    </row>
    <row r="15" spans="1:14" x14ac:dyDescent="0.25">
      <c r="A15" s="107">
        <v>3204609</v>
      </c>
      <c r="B15" s="92" t="s">
        <v>64</v>
      </c>
      <c r="C15" s="70">
        <v>0.73003196600644327</v>
      </c>
      <c r="N15" s="63"/>
    </row>
    <row r="16" spans="1:14" x14ac:dyDescent="0.25">
      <c r="A16" s="107">
        <v>3200805</v>
      </c>
      <c r="B16" s="92" t="s">
        <v>11</v>
      </c>
      <c r="C16" s="70">
        <v>0.72988466958105991</v>
      </c>
      <c r="N16" s="63"/>
    </row>
    <row r="17" spans="1:14" x14ac:dyDescent="0.25">
      <c r="A17" s="107">
        <v>3203908</v>
      </c>
      <c r="B17" s="92" t="s">
        <v>53</v>
      </c>
      <c r="C17" s="70">
        <v>0.726151014391336</v>
      </c>
      <c r="N17" s="63"/>
    </row>
    <row r="18" spans="1:14" x14ac:dyDescent="0.25">
      <c r="A18" s="107">
        <v>3201209</v>
      </c>
      <c r="B18" s="92" t="s">
        <v>16</v>
      </c>
      <c r="C18" s="70">
        <v>0.72551299270369207</v>
      </c>
      <c r="N18" s="63"/>
    </row>
    <row r="19" spans="1:14" x14ac:dyDescent="0.25">
      <c r="A19" s="107">
        <v>3204559</v>
      </c>
      <c r="B19" s="92" t="s">
        <v>63</v>
      </c>
      <c r="C19" s="70">
        <v>0.7233817049397463</v>
      </c>
      <c r="N19" s="63"/>
    </row>
    <row r="20" spans="1:14" x14ac:dyDescent="0.25">
      <c r="A20" s="107">
        <v>3200201</v>
      </c>
      <c r="B20" s="92" t="s">
        <v>4</v>
      </c>
      <c r="C20" s="70">
        <v>0.72280912063196168</v>
      </c>
      <c r="N20" s="63"/>
    </row>
    <row r="21" spans="1:14" x14ac:dyDescent="0.25">
      <c r="A21" s="107">
        <v>3205200</v>
      </c>
      <c r="B21" s="92" t="s">
        <v>77</v>
      </c>
      <c r="C21" s="70">
        <v>0.7221734874789314</v>
      </c>
      <c r="N21" s="63"/>
    </row>
    <row r="22" spans="1:14" x14ac:dyDescent="0.25">
      <c r="A22" s="107">
        <v>3201100</v>
      </c>
      <c r="B22" s="92" t="s">
        <v>14</v>
      </c>
      <c r="C22" s="70">
        <v>0.72165804608559214</v>
      </c>
      <c r="N22" s="63"/>
    </row>
    <row r="23" spans="1:14" x14ac:dyDescent="0.25">
      <c r="A23" s="107">
        <v>3200904</v>
      </c>
      <c r="B23" s="92" t="s">
        <v>12</v>
      </c>
      <c r="C23" s="70">
        <v>0.72063875707130964</v>
      </c>
      <c r="N23" s="63"/>
    </row>
    <row r="24" spans="1:14" x14ac:dyDescent="0.25">
      <c r="A24" s="107">
        <v>3203007</v>
      </c>
      <c r="B24" s="92" t="s">
        <v>38</v>
      </c>
      <c r="C24" s="70">
        <v>0.72018727852478581</v>
      </c>
      <c r="N24" s="63"/>
    </row>
    <row r="25" spans="1:14" x14ac:dyDescent="0.25">
      <c r="A25" s="107">
        <v>3204906</v>
      </c>
      <c r="B25" s="92" t="s">
        <v>68</v>
      </c>
      <c r="C25" s="70">
        <v>0.719790780154003</v>
      </c>
      <c r="N25" s="63"/>
    </row>
    <row r="26" spans="1:14" x14ac:dyDescent="0.25">
      <c r="A26" s="107">
        <v>3204203</v>
      </c>
      <c r="B26" s="92" t="s">
        <v>57</v>
      </c>
      <c r="C26" s="70">
        <v>0.71911167280635635</v>
      </c>
      <c r="N26" s="63"/>
    </row>
    <row r="27" spans="1:14" x14ac:dyDescent="0.25">
      <c r="A27" s="107">
        <v>3200607</v>
      </c>
      <c r="B27" s="92" t="s">
        <v>9</v>
      </c>
      <c r="C27" s="70">
        <v>0.71909274101013287</v>
      </c>
      <c r="N27" s="63"/>
    </row>
    <row r="28" spans="1:14" x14ac:dyDescent="0.25">
      <c r="A28" s="107">
        <v>3202405</v>
      </c>
      <c r="B28" s="92" t="s">
        <v>29</v>
      </c>
      <c r="C28" s="70">
        <v>0.71789414690520714</v>
      </c>
      <c r="N28" s="63"/>
    </row>
    <row r="29" spans="1:14" x14ac:dyDescent="0.25">
      <c r="A29" s="107">
        <v>3202256</v>
      </c>
      <c r="B29" s="92" t="s">
        <v>27</v>
      </c>
      <c r="C29" s="70">
        <v>0.71674911877378589</v>
      </c>
      <c r="N29" s="63"/>
    </row>
    <row r="30" spans="1:14" x14ac:dyDescent="0.25">
      <c r="A30" s="107">
        <v>3202306</v>
      </c>
      <c r="B30" s="92" t="s">
        <v>28</v>
      </c>
      <c r="C30" s="70">
        <v>0.71491369016688289</v>
      </c>
      <c r="N30" s="63"/>
    </row>
    <row r="31" spans="1:14" x14ac:dyDescent="0.25">
      <c r="A31" s="107">
        <v>3202702</v>
      </c>
      <c r="B31" s="92" t="s">
        <v>35</v>
      </c>
      <c r="C31" s="70">
        <v>0.71415246879616379</v>
      </c>
      <c r="N31" s="63"/>
    </row>
    <row r="32" spans="1:14" x14ac:dyDescent="0.25">
      <c r="A32" s="107">
        <v>3203346</v>
      </c>
      <c r="B32" s="92" t="s">
        <v>46</v>
      </c>
      <c r="C32" s="70">
        <v>0.71274015960703652</v>
      </c>
      <c r="N32" s="63"/>
    </row>
    <row r="33" spans="1:14" x14ac:dyDescent="0.25">
      <c r="A33" s="107">
        <v>3203106</v>
      </c>
      <c r="B33" s="92" t="s">
        <v>40</v>
      </c>
      <c r="C33" s="70">
        <v>0.70997319081650545</v>
      </c>
      <c r="N33" s="63"/>
    </row>
    <row r="34" spans="1:14" x14ac:dyDescent="0.25">
      <c r="A34" s="107">
        <v>3203700</v>
      </c>
      <c r="B34" s="92" t="s">
        <v>51</v>
      </c>
      <c r="C34" s="70">
        <v>0.70945037570074398</v>
      </c>
      <c r="N34" s="63"/>
    </row>
    <row r="35" spans="1:14" x14ac:dyDescent="0.25">
      <c r="A35" s="107">
        <v>3205309</v>
      </c>
      <c r="B35" s="92" t="s">
        <v>78</v>
      </c>
      <c r="C35" s="70">
        <v>0.70916950085099095</v>
      </c>
      <c r="N35" s="63"/>
    </row>
    <row r="36" spans="1:14" x14ac:dyDescent="0.25">
      <c r="A36" s="107">
        <v>3204955</v>
      </c>
      <c r="B36" s="92" t="s">
        <v>69</v>
      </c>
      <c r="C36" s="70">
        <v>0.70824873272030464</v>
      </c>
      <c r="N36" s="63"/>
    </row>
    <row r="37" spans="1:14" x14ac:dyDescent="0.25">
      <c r="A37" s="107">
        <v>3200706</v>
      </c>
      <c r="B37" s="92" t="s">
        <v>10</v>
      </c>
      <c r="C37" s="70">
        <v>0.70760380055449068</v>
      </c>
      <c r="N37" s="63"/>
    </row>
    <row r="38" spans="1:14" x14ac:dyDescent="0.25">
      <c r="A38" s="107">
        <v>3201902</v>
      </c>
      <c r="B38" s="92" t="s">
        <v>23</v>
      </c>
      <c r="C38" s="70">
        <v>0.70756722143750939</v>
      </c>
      <c r="N38" s="63"/>
    </row>
    <row r="39" spans="1:14" x14ac:dyDescent="0.25">
      <c r="A39" s="107">
        <v>3204401</v>
      </c>
      <c r="B39" s="92" t="s">
        <v>61</v>
      </c>
      <c r="C39" s="70">
        <v>0.70680717446122354</v>
      </c>
      <c r="N39" s="63"/>
    </row>
    <row r="40" spans="1:14" x14ac:dyDescent="0.25">
      <c r="A40" s="107">
        <v>3200409</v>
      </c>
      <c r="B40" s="92" t="s">
        <v>7</v>
      </c>
      <c r="C40" s="70">
        <v>0.70647578257293464</v>
      </c>
      <c r="N40" s="63"/>
    </row>
    <row r="41" spans="1:14" x14ac:dyDescent="0.25">
      <c r="A41" s="107">
        <v>3202454</v>
      </c>
      <c r="B41" s="92" t="s">
        <v>30</v>
      </c>
      <c r="C41" s="70">
        <v>0.70620967618558628</v>
      </c>
      <c r="N41" s="63"/>
    </row>
    <row r="42" spans="1:14" x14ac:dyDescent="0.25">
      <c r="A42" s="107">
        <v>3203601</v>
      </c>
      <c r="B42" s="92" t="s">
        <v>50</v>
      </c>
      <c r="C42" s="70">
        <v>0.70461710693759982</v>
      </c>
      <c r="N42" s="63"/>
    </row>
    <row r="43" spans="1:14" x14ac:dyDescent="0.25">
      <c r="A43" s="107">
        <v>3204807</v>
      </c>
      <c r="B43" s="92" t="s">
        <v>67</v>
      </c>
      <c r="C43" s="70">
        <v>0.70444199670425156</v>
      </c>
      <c r="N43" s="63"/>
    </row>
    <row r="44" spans="1:14" x14ac:dyDescent="0.25">
      <c r="A44" s="107">
        <v>3203502</v>
      </c>
      <c r="B44" s="92" t="s">
        <v>49</v>
      </c>
      <c r="C44" s="70">
        <v>0.70428095710441541</v>
      </c>
      <c r="N44" s="63"/>
    </row>
    <row r="45" spans="1:14" x14ac:dyDescent="0.25">
      <c r="A45" s="107">
        <v>3205150</v>
      </c>
      <c r="B45" s="92" t="s">
        <v>75</v>
      </c>
      <c r="C45" s="70">
        <v>0.70312464384024564</v>
      </c>
      <c r="N45" s="63"/>
    </row>
    <row r="46" spans="1:14" x14ac:dyDescent="0.25">
      <c r="A46" s="107">
        <v>3201704</v>
      </c>
      <c r="B46" s="92" t="s">
        <v>21</v>
      </c>
      <c r="C46" s="70">
        <v>0.70199250276102043</v>
      </c>
      <c r="N46" s="63"/>
    </row>
    <row r="47" spans="1:14" x14ac:dyDescent="0.25">
      <c r="A47" s="107">
        <v>3201605</v>
      </c>
      <c r="B47" s="92" t="s">
        <v>20</v>
      </c>
      <c r="C47" s="70">
        <v>0.69991912822681857</v>
      </c>
      <c r="N47" s="63"/>
    </row>
    <row r="48" spans="1:14" x14ac:dyDescent="0.25">
      <c r="A48" s="107">
        <v>3203403</v>
      </c>
      <c r="B48" s="92" t="s">
        <v>48</v>
      </c>
      <c r="C48" s="70">
        <v>0.69972718233937514</v>
      </c>
      <c r="N48" s="63"/>
    </row>
    <row r="49" spans="1:14" x14ac:dyDescent="0.25">
      <c r="A49" s="107">
        <v>3202801</v>
      </c>
      <c r="B49" s="92" t="s">
        <v>36</v>
      </c>
      <c r="C49" s="70">
        <v>0.69946555611912509</v>
      </c>
      <c r="N49" s="63"/>
    </row>
    <row r="50" spans="1:14" x14ac:dyDescent="0.25">
      <c r="A50" s="107">
        <v>3204005</v>
      </c>
      <c r="B50" s="92" t="s">
        <v>54</v>
      </c>
      <c r="C50" s="70">
        <v>0.69944283062982482</v>
      </c>
      <c r="N50" s="63"/>
    </row>
    <row r="51" spans="1:14" x14ac:dyDescent="0.25">
      <c r="A51" s="107">
        <v>3205036</v>
      </c>
      <c r="B51" s="92" t="s">
        <v>72</v>
      </c>
      <c r="C51" s="70">
        <v>0.69881825084271398</v>
      </c>
      <c r="N51" s="63"/>
    </row>
    <row r="52" spans="1:14" x14ac:dyDescent="0.25">
      <c r="A52" s="107">
        <v>3204351</v>
      </c>
      <c r="B52" s="92" t="s">
        <v>60</v>
      </c>
      <c r="C52" s="70">
        <v>0.69875116383496905</v>
      </c>
      <c r="N52" s="63"/>
    </row>
    <row r="53" spans="1:14" x14ac:dyDescent="0.25">
      <c r="A53" s="107">
        <v>3205002</v>
      </c>
      <c r="B53" s="92" t="s">
        <v>70</v>
      </c>
      <c r="C53" s="70">
        <v>0.69733833289630942</v>
      </c>
      <c r="N53" s="63"/>
    </row>
    <row r="54" spans="1:14" x14ac:dyDescent="0.25">
      <c r="A54" s="107">
        <v>3200102</v>
      </c>
      <c r="B54" s="92" t="s">
        <v>1</v>
      </c>
      <c r="C54" s="70">
        <v>0.6971748744140398</v>
      </c>
      <c r="N54" s="63"/>
    </row>
    <row r="55" spans="1:14" x14ac:dyDescent="0.25">
      <c r="A55" s="107">
        <v>3203320</v>
      </c>
      <c r="B55" s="92" t="s">
        <v>45</v>
      </c>
      <c r="C55" s="70">
        <v>0.6952931318220722</v>
      </c>
      <c r="N55" s="63"/>
    </row>
    <row r="56" spans="1:14" x14ac:dyDescent="0.25">
      <c r="A56" s="107">
        <v>3202009</v>
      </c>
      <c r="B56" s="92" t="s">
        <v>24</v>
      </c>
      <c r="C56" s="70">
        <v>0.69473067750417694</v>
      </c>
      <c r="N56" s="63"/>
    </row>
    <row r="57" spans="1:14" x14ac:dyDescent="0.25">
      <c r="A57" s="107">
        <v>3200136</v>
      </c>
      <c r="B57" s="92" t="s">
        <v>2</v>
      </c>
      <c r="C57" s="70">
        <v>0.6936674678656144</v>
      </c>
      <c r="N57" s="63"/>
    </row>
    <row r="58" spans="1:14" x14ac:dyDescent="0.25">
      <c r="A58" s="107">
        <v>3201803</v>
      </c>
      <c r="B58" s="92" t="s">
        <v>22</v>
      </c>
      <c r="C58" s="70">
        <v>0.69343389478946049</v>
      </c>
      <c r="N58" s="63"/>
    </row>
    <row r="59" spans="1:14" x14ac:dyDescent="0.25">
      <c r="A59" s="107">
        <v>3205176</v>
      </c>
      <c r="B59" s="92" t="s">
        <v>76</v>
      </c>
      <c r="C59" s="70">
        <v>0.69328745336469955</v>
      </c>
      <c r="N59" s="63"/>
    </row>
    <row r="60" spans="1:14" x14ac:dyDescent="0.25">
      <c r="A60" s="107">
        <v>3203056</v>
      </c>
      <c r="B60" s="92" t="s">
        <v>39</v>
      </c>
      <c r="C60" s="70">
        <v>0.69307321225306906</v>
      </c>
      <c r="J60" s="6"/>
      <c r="N60" s="63"/>
    </row>
    <row r="61" spans="1:14" x14ac:dyDescent="0.25">
      <c r="A61" s="107">
        <v>3204054</v>
      </c>
      <c r="B61" s="92" t="s">
        <v>55</v>
      </c>
      <c r="C61" s="70">
        <v>0.69186747493745926</v>
      </c>
      <c r="N61" s="63"/>
    </row>
    <row r="62" spans="1:14" x14ac:dyDescent="0.25">
      <c r="A62" s="107">
        <v>3201001</v>
      </c>
      <c r="B62" s="92" t="s">
        <v>13</v>
      </c>
      <c r="C62" s="70">
        <v>0.69165543331049573</v>
      </c>
      <c r="N62" s="63"/>
    </row>
    <row r="63" spans="1:14" x14ac:dyDescent="0.25">
      <c r="A63" s="107">
        <v>3200508</v>
      </c>
      <c r="B63" s="92" t="s">
        <v>8</v>
      </c>
      <c r="C63" s="70">
        <v>0.69135554169764013</v>
      </c>
      <c r="N63" s="63"/>
    </row>
    <row r="64" spans="1:14" x14ac:dyDescent="0.25">
      <c r="A64" s="107">
        <v>3204104</v>
      </c>
      <c r="B64" s="92" t="s">
        <v>56</v>
      </c>
      <c r="C64" s="70">
        <v>0.69042338200349662</v>
      </c>
      <c r="N64" s="63"/>
    </row>
    <row r="65" spans="1:14" x14ac:dyDescent="0.25">
      <c r="A65" s="107">
        <v>3203809</v>
      </c>
      <c r="B65" s="92" t="s">
        <v>52</v>
      </c>
      <c r="C65" s="70">
        <v>0.68848364583623844</v>
      </c>
      <c r="N65" s="63"/>
    </row>
    <row r="66" spans="1:14" x14ac:dyDescent="0.25">
      <c r="A66" s="107">
        <v>3202652</v>
      </c>
      <c r="B66" s="92" t="s">
        <v>34</v>
      </c>
      <c r="C66" s="70">
        <v>0.68712819221306065</v>
      </c>
      <c r="N66" s="63"/>
    </row>
    <row r="67" spans="1:14" x14ac:dyDescent="0.25">
      <c r="A67" s="107">
        <v>3203304</v>
      </c>
      <c r="B67" s="92" t="s">
        <v>44</v>
      </c>
      <c r="C67" s="70">
        <v>0.68592018150636413</v>
      </c>
      <c r="N67" s="63"/>
    </row>
    <row r="68" spans="1:14" x14ac:dyDescent="0.25">
      <c r="A68" s="107">
        <v>3201308</v>
      </c>
      <c r="B68" s="92" t="s">
        <v>17</v>
      </c>
      <c r="C68" s="70">
        <v>0.68572219499968523</v>
      </c>
      <c r="N68" s="63"/>
    </row>
    <row r="69" spans="1:14" x14ac:dyDescent="0.25">
      <c r="A69" s="107">
        <v>3204658</v>
      </c>
      <c r="B69" s="92" t="s">
        <v>65</v>
      </c>
      <c r="C69" s="70">
        <v>0.68480465213101094</v>
      </c>
      <c r="N69" s="63"/>
    </row>
    <row r="70" spans="1:14" x14ac:dyDescent="0.25">
      <c r="A70" s="107">
        <v>3203163</v>
      </c>
      <c r="B70" s="92" t="s">
        <v>42</v>
      </c>
      <c r="C70" s="70">
        <v>0.68442905138365928</v>
      </c>
      <c r="N70" s="63"/>
    </row>
    <row r="71" spans="1:14" x14ac:dyDescent="0.25">
      <c r="A71" s="107">
        <v>3204500</v>
      </c>
      <c r="B71" s="92" t="s">
        <v>62</v>
      </c>
      <c r="C71" s="70">
        <v>0.6836616322980914</v>
      </c>
      <c r="N71" s="63"/>
    </row>
    <row r="72" spans="1:14" x14ac:dyDescent="0.25">
      <c r="A72" s="107">
        <v>3205010</v>
      </c>
      <c r="B72" s="92" t="s">
        <v>71</v>
      </c>
      <c r="C72" s="70">
        <v>0.68354690745209956</v>
      </c>
      <c r="N72" s="63"/>
    </row>
    <row r="73" spans="1:14" x14ac:dyDescent="0.25">
      <c r="A73" s="107">
        <v>3202207</v>
      </c>
      <c r="B73" s="92" t="s">
        <v>26</v>
      </c>
      <c r="C73" s="70">
        <v>0.68296866946204504</v>
      </c>
      <c r="N73" s="63"/>
    </row>
    <row r="74" spans="1:14" x14ac:dyDescent="0.25">
      <c r="A74" s="107">
        <v>3200359</v>
      </c>
      <c r="B74" s="92" t="s">
        <v>6</v>
      </c>
      <c r="C74" s="70">
        <v>0.67880083176651429</v>
      </c>
      <c r="N74" s="63"/>
    </row>
    <row r="75" spans="1:14" x14ac:dyDescent="0.25">
      <c r="A75" s="107">
        <v>3202108</v>
      </c>
      <c r="B75" s="92" t="s">
        <v>25</v>
      </c>
      <c r="C75" s="70">
        <v>0.67798945785276687</v>
      </c>
      <c r="N75" s="63"/>
    </row>
    <row r="76" spans="1:14" x14ac:dyDescent="0.25">
      <c r="A76" s="107">
        <v>3200169</v>
      </c>
      <c r="B76" s="92" t="s">
        <v>3</v>
      </c>
      <c r="C76" s="70">
        <v>0.67567113786745969</v>
      </c>
      <c r="N76" s="63"/>
    </row>
    <row r="77" spans="1:14" x14ac:dyDescent="0.25">
      <c r="A77" s="107">
        <v>3204302</v>
      </c>
      <c r="B77" s="92" t="s">
        <v>59</v>
      </c>
      <c r="C77" s="70">
        <v>0.67530825549829065</v>
      </c>
      <c r="N77" s="63"/>
    </row>
    <row r="78" spans="1:14" x14ac:dyDescent="0.25">
      <c r="A78" s="107">
        <v>3202553</v>
      </c>
      <c r="B78" s="92" t="s">
        <v>32</v>
      </c>
      <c r="C78" s="70">
        <v>0.67422685909939151</v>
      </c>
      <c r="N78" s="63"/>
    </row>
    <row r="79" spans="1:14" x14ac:dyDescent="0.25">
      <c r="A79" s="107">
        <v>3201159</v>
      </c>
      <c r="B79" s="92" t="s">
        <v>15</v>
      </c>
      <c r="C79" s="70">
        <v>0.67346369186589072</v>
      </c>
      <c r="N79" s="63"/>
    </row>
    <row r="80" spans="1:14" x14ac:dyDescent="0.25">
      <c r="A80" s="107">
        <v>3205101</v>
      </c>
      <c r="B80" s="92" t="s">
        <v>74</v>
      </c>
      <c r="C80" s="70">
        <v>0.67218852055839662</v>
      </c>
      <c r="N80" s="63"/>
    </row>
    <row r="81" spans="1:14" x14ac:dyDescent="0.25">
      <c r="A81" s="107">
        <v>3204252</v>
      </c>
      <c r="B81" s="92" t="s">
        <v>58</v>
      </c>
      <c r="C81" s="70">
        <v>0.65694364934787608</v>
      </c>
      <c r="N81" s="63"/>
    </row>
    <row r="82" spans="1:14" x14ac:dyDescent="0.25">
      <c r="A82" t="s">
        <v>231</v>
      </c>
      <c r="N82" s="63"/>
    </row>
    <row r="83" spans="1:14" x14ac:dyDescent="0.25">
      <c r="N83" s="63"/>
    </row>
  </sheetData>
  <sortState xmlns:xlrd2="http://schemas.microsoft.com/office/spreadsheetml/2017/richdata2" ref="A4:C81">
    <sortCondition descending="1" ref="C4:C81"/>
  </sortState>
  <mergeCells count="1">
    <mergeCell ref="A2:C2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6867E-9A0A-4C43-9E87-FC7513DED4D9}">
  <dimension ref="C2:U106"/>
  <sheetViews>
    <sheetView showGridLines="0" workbookViewId="0"/>
  </sheetViews>
  <sheetFormatPr defaultRowHeight="15" x14ac:dyDescent="0.25"/>
  <cols>
    <col min="2" max="2" width="10.5703125" bestFit="1" customWidth="1"/>
    <col min="16" max="16" width="11.7109375" customWidth="1"/>
    <col min="21" max="21" width="10.42578125" customWidth="1"/>
  </cols>
  <sheetData>
    <row r="2" spans="4:4" ht="23.25" x14ac:dyDescent="0.35">
      <c r="D2" s="125" t="s">
        <v>199</v>
      </c>
    </row>
    <row r="19" ht="21" customHeight="1" x14ac:dyDescent="0.25"/>
    <row r="20" ht="11.25" customHeight="1" x14ac:dyDescent="0.25"/>
    <row r="26" ht="29.25" customHeight="1" x14ac:dyDescent="0.25"/>
    <row r="30" ht="26.25" customHeight="1" x14ac:dyDescent="0.25"/>
    <row r="51" spans="4:5" x14ac:dyDescent="0.25">
      <c r="D51" s="19"/>
      <c r="E51" s="19"/>
    </row>
    <row r="52" spans="4:5" x14ac:dyDescent="0.25">
      <c r="D52" s="19"/>
      <c r="E52" s="19"/>
    </row>
    <row r="53" spans="4:5" x14ac:dyDescent="0.25">
      <c r="D53" s="19"/>
      <c r="E53" s="19"/>
    </row>
    <row r="54" spans="4:5" x14ac:dyDescent="0.25">
      <c r="D54" s="19"/>
      <c r="E54" s="19"/>
    </row>
    <row r="55" spans="4:5" x14ac:dyDescent="0.25">
      <c r="D55" s="19"/>
      <c r="E55" s="19"/>
    </row>
    <row r="56" spans="4:5" x14ac:dyDescent="0.25">
      <c r="D56" s="19"/>
      <c r="E56" s="19"/>
    </row>
    <row r="57" spans="4:5" x14ac:dyDescent="0.25">
      <c r="D57" s="19"/>
    </row>
    <row r="58" spans="4:5" x14ac:dyDescent="0.25">
      <c r="D58" s="19"/>
    </row>
    <row r="59" spans="4:5" x14ac:dyDescent="0.25">
      <c r="D59" s="19"/>
    </row>
    <row r="60" spans="4:5" x14ac:dyDescent="0.25">
      <c r="D60" s="19"/>
    </row>
    <row r="71" spans="3:21" x14ac:dyDescent="0.25">
      <c r="D71" s="124"/>
    </row>
    <row r="76" spans="3:21" x14ac:dyDescent="0.25">
      <c r="C76" s="124"/>
      <c r="E76" s="124"/>
      <c r="F76" s="124"/>
      <c r="G76" s="124"/>
      <c r="H76" s="124"/>
      <c r="I76" s="124"/>
      <c r="J76" s="124"/>
      <c r="K76" s="124"/>
      <c r="L76" s="124"/>
      <c r="M76" s="124"/>
      <c r="N76" s="124"/>
      <c r="O76" s="124"/>
      <c r="P76" s="124"/>
      <c r="Q76" s="124"/>
      <c r="R76" s="124"/>
      <c r="S76" s="124"/>
      <c r="T76" s="124"/>
      <c r="U76" s="124"/>
    </row>
    <row r="77" spans="3:21" x14ac:dyDescent="0.25">
      <c r="C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</row>
    <row r="78" spans="3:21" x14ac:dyDescent="0.25">
      <c r="C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</row>
    <row r="79" spans="3:21" x14ac:dyDescent="0.25">
      <c r="C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4"/>
      <c r="T79" s="124"/>
      <c r="U79" s="124"/>
    </row>
    <row r="80" spans="3:21" x14ac:dyDescent="0.25"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  <c r="P80" s="124"/>
      <c r="Q80" s="124"/>
      <c r="R80" s="124"/>
      <c r="S80" s="124"/>
      <c r="T80" s="124"/>
      <c r="U80" s="124"/>
    </row>
    <row r="81" spans="4:21" x14ac:dyDescent="0.25"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</row>
    <row r="82" spans="4:21" x14ac:dyDescent="0.25"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</row>
    <row r="83" spans="4:21" x14ac:dyDescent="0.25"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</row>
    <row r="84" spans="4:21" x14ac:dyDescent="0.25"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</row>
    <row r="85" spans="4:21" x14ac:dyDescent="0.25"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</row>
    <row r="86" spans="4:21" x14ac:dyDescent="0.25"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</row>
    <row r="87" spans="4:21" x14ac:dyDescent="0.25"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</row>
    <row r="88" spans="4:21" x14ac:dyDescent="0.25"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</row>
    <row r="89" spans="4:21" x14ac:dyDescent="0.25"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4:21" x14ac:dyDescent="0.25"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4:21" x14ac:dyDescent="0.25"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4:21" x14ac:dyDescent="0.25"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4:21" x14ac:dyDescent="0.25"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4:21" x14ac:dyDescent="0.25"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4:21" x14ac:dyDescent="0.25"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4:21" x14ac:dyDescent="0.25"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4:21" x14ac:dyDescent="0.25"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4:21" x14ac:dyDescent="0.25"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4:21" x14ac:dyDescent="0.25"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4:21" x14ac:dyDescent="0.25"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4:21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4:21" x14ac:dyDescent="0.25"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4:21" x14ac:dyDescent="0.25"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4:21" x14ac:dyDescent="0.25"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4:21" x14ac:dyDescent="0.25"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4:21" x14ac:dyDescent="0.25"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zoomScale="98" zoomScaleNormal="98" workbookViewId="0"/>
  </sheetViews>
  <sheetFormatPr defaultRowHeight="15" x14ac:dyDescent="0.25"/>
  <cols>
    <col min="1" max="1" width="22.7109375" bestFit="1" customWidth="1"/>
    <col min="2" max="2" width="22.5703125" bestFit="1" customWidth="1"/>
    <col min="3" max="3" width="18" customWidth="1"/>
    <col min="4" max="4" width="22.7109375" bestFit="1" customWidth="1"/>
    <col min="5" max="5" width="16.42578125" customWidth="1"/>
    <col min="6" max="6" width="12.5703125" customWidth="1"/>
    <col min="7" max="7" width="15.85546875" customWidth="1"/>
    <col min="8" max="8" width="13.85546875" customWidth="1"/>
    <col min="9" max="9" width="18.5703125" customWidth="1"/>
    <col min="10" max="10" width="26.28515625" customWidth="1"/>
    <col min="14" max="14" width="17.7109375" bestFit="1" customWidth="1"/>
  </cols>
  <sheetData>
    <row r="1" spans="1:19" s="138" customFormat="1" ht="56.25" customHeight="1" x14ac:dyDescent="0.25">
      <c r="D1" s="139"/>
      <c r="E1" s="139"/>
    </row>
    <row r="2" spans="1:19" ht="15" customHeight="1" x14ac:dyDescent="0.25">
      <c r="A2" s="87" t="s">
        <v>201</v>
      </c>
      <c r="B2" s="86" t="s">
        <v>200</v>
      </c>
      <c r="C2" s="82"/>
      <c r="J2" s="73"/>
      <c r="K2" s="73"/>
      <c r="L2" s="74"/>
    </row>
    <row r="3" spans="1:19" ht="15" customHeight="1" x14ac:dyDescent="0.25">
      <c r="A3" s="92" t="s">
        <v>90</v>
      </c>
      <c r="B3" s="22">
        <v>2.3816904090299214</v>
      </c>
      <c r="C3" s="78"/>
      <c r="D3" s="79"/>
      <c r="E3" s="79"/>
      <c r="F3" s="79"/>
      <c r="G3" s="79"/>
      <c r="H3" s="79"/>
      <c r="I3" s="79"/>
      <c r="J3" s="79"/>
    </row>
    <row r="4" spans="1:19" x14ac:dyDescent="0.25">
      <c r="A4" s="92" t="s">
        <v>81</v>
      </c>
      <c r="B4" s="22">
        <v>3.3377319806754726</v>
      </c>
      <c r="C4" s="80"/>
      <c r="D4" s="81"/>
      <c r="E4" s="81"/>
      <c r="F4" s="81"/>
      <c r="G4" s="81"/>
      <c r="H4" s="81"/>
      <c r="I4" s="81"/>
      <c r="J4" s="81"/>
      <c r="K4" s="2"/>
    </row>
    <row r="5" spans="1:19" x14ac:dyDescent="0.25">
      <c r="A5" s="92" t="s">
        <v>82</v>
      </c>
      <c r="B5" s="22">
        <v>6.0189879863789537</v>
      </c>
      <c r="C5" s="80"/>
      <c r="D5" s="81"/>
      <c r="E5" s="81"/>
      <c r="F5" s="81"/>
      <c r="G5" s="81"/>
      <c r="H5" s="81"/>
      <c r="I5" s="81"/>
      <c r="J5" s="81"/>
      <c r="K5" s="2"/>
    </row>
    <row r="6" spans="1:19" x14ac:dyDescent="0.25">
      <c r="A6" s="92" t="s">
        <v>83</v>
      </c>
      <c r="B6" s="22">
        <v>6.1471834634476838</v>
      </c>
      <c r="C6" s="80"/>
      <c r="D6" s="81"/>
      <c r="E6" s="81"/>
      <c r="F6" s="81"/>
      <c r="G6" s="81"/>
      <c r="H6" s="81"/>
      <c r="I6" s="81"/>
      <c r="J6" s="81"/>
      <c r="K6" s="2"/>
    </row>
    <row r="7" spans="1:19" x14ac:dyDescent="0.25">
      <c r="A7" s="92" t="s">
        <v>84</v>
      </c>
      <c r="B7" s="22">
        <v>6.170209939466937</v>
      </c>
      <c r="C7" s="80"/>
      <c r="D7" s="81"/>
      <c r="E7" s="81"/>
      <c r="F7" s="81"/>
      <c r="G7" s="81"/>
      <c r="H7" s="81"/>
      <c r="I7" s="81"/>
      <c r="J7" s="81"/>
      <c r="K7" s="2"/>
    </row>
    <row r="8" spans="1:19" x14ac:dyDescent="0.25">
      <c r="A8" s="92" t="s">
        <v>85</v>
      </c>
      <c r="B8" s="22">
        <v>7.2272137521199857</v>
      </c>
      <c r="C8" s="80"/>
      <c r="D8" s="81"/>
      <c r="E8" s="81"/>
      <c r="F8" s="81"/>
      <c r="G8" s="81"/>
      <c r="H8" s="81"/>
      <c r="I8" s="81"/>
      <c r="J8" s="81"/>
      <c r="K8" s="2"/>
    </row>
    <row r="9" spans="1:19" x14ac:dyDescent="0.25">
      <c r="A9" s="92" t="s">
        <v>86</v>
      </c>
      <c r="B9" s="22">
        <v>8.3528541759842714</v>
      </c>
      <c r="C9" s="80"/>
      <c r="D9" s="81"/>
      <c r="E9" s="81"/>
      <c r="F9" s="81"/>
      <c r="G9" s="81"/>
      <c r="H9" s="81"/>
      <c r="I9" s="81"/>
      <c r="J9" s="81"/>
      <c r="K9" s="2"/>
    </row>
    <row r="10" spans="1:19" x14ac:dyDescent="0.25">
      <c r="A10" s="92" t="s">
        <v>87</v>
      </c>
      <c r="B10" s="22">
        <v>9.3425498279656551</v>
      </c>
      <c r="C10" s="80"/>
      <c r="D10" s="81"/>
      <c r="E10" s="81"/>
      <c r="F10" s="81"/>
      <c r="G10" s="81"/>
      <c r="H10" s="81"/>
      <c r="I10" s="81"/>
      <c r="J10" s="81"/>
      <c r="K10" s="2"/>
    </row>
    <row r="11" spans="1:19" x14ac:dyDescent="0.25">
      <c r="A11" s="92" t="s">
        <v>88</v>
      </c>
      <c r="B11" s="22">
        <v>11.053372714511552</v>
      </c>
      <c r="C11" s="80"/>
      <c r="D11" s="81"/>
      <c r="E11" s="81"/>
      <c r="F11" s="81"/>
      <c r="G11" s="81"/>
      <c r="H11" s="81"/>
      <c r="I11" s="81"/>
      <c r="J11" s="81"/>
      <c r="K11" s="2"/>
    </row>
    <row r="12" spans="1:19" x14ac:dyDescent="0.25">
      <c r="A12" s="92" t="s">
        <v>89</v>
      </c>
      <c r="B12" s="22">
        <v>39.968205750419564</v>
      </c>
      <c r="C12" s="80"/>
      <c r="D12" s="81"/>
      <c r="E12" s="81"/>
      <c r="F12" s="81"/>
      <c r="G12" s="81"/>
      <c r="H12" s="81"/>
      <c r="I12" s="81"/>
      <c r="J12" s="81"/>
      <c r="K12" s="2"/>
    </row>
    <row r="13" spans="1:19" x14ac:dyDescent="0.25">
      <c r="A13" s="149" t="s">
        <v>231</v>
      </c>
      <c r="C13" s="80"/>
      <c r="D13" s="81"/>
      <c r="E13" s="81"/>
      <c r="F13" s="81"/>
      <c r="G13" s="81"/>
      <c r="H13" s="81"/>
      <c r="I13" s="81"/>
      <c r="J13" s="81"/>
      <c r="K13" s="2"/>
    </row>
    <row r="14" spans="1:19" x14ac:dyDescent="0.25">
      <c r="A14" s="2"/>
      <c r="C14" s="80"/>
      <c r="D14" s="81"/>
      <c r="E14" s="81"/>
      <c r="F14" s="81"/>
      <c r="G14" s="81"/>
      <c r="H14" s="81"/>
      <c r="I14" s="81"/>
      <c r="J14" s="81"/>
      <c r="K14" s="2"/>
      <c r="M14" s="2"/>
      <c r="N14" s="2"/>
      <c r="O14" s="2"/>
      <c r="P14" s="2"/>
      <c r="Q14" s="2"/>
      <c r="R14" s="2"/>
      <c r="S14" s="2"/>
    </row>
    <row r="15" spans="1:19" ht="36" customHeight="1" x14ac:dyDescent="0.25">
      <c r="A15" s="83"/>
      <c r="B15" s="83"/>
      <c r="C15" s="83"/>
      <c r="D15" s="83"/>
      <c r="F15" s="83"/>
      <c r="G15" s="84"/>
      <c r="H15" s="85"/>
      <c r="I15" s="83"/>
      <c r="J15" s="84"/>
      <c r="K15" s="85"/>
      <c r="L15" s="83"/>
      <c r="M15" s="84"/>
    </row>
    <row r="16" spans="1:19" x14ac:dyDescent="0.25">
      <c r="A16" s="168" t="s">
        <v>183</v>
      </c>
      <c r="B16" s="168"/>
      <c r="C16" s="168"/>
      <c r="D16" s="168"/>
      <c r="E16" s="168"/>
      <c r="F16" s="168"/>
      <c r="G16" s="89"/>
      <c r="H16" s="89"/>
      <c r="I16" s="89"/>
      <c r="J16" s="89"/>
      <c r="K16" s="89"/>
      <c r="L16" s="89"/>
      <c r="M16" s="89"/>
      <c r="N16" s="2"/>
    </row>
    <row r="17" spans="1:15" x14ac:dyDescent="0.25">
      <c r="A17" s="83"/>
      <c r="B17" s="83"/>
      <c r="C17" s="83"/>
      <c r="D17" s="83"/>
      <c r="E17" s="75"/>
      <c r="F17" s="75"/>
      <c r="G17" s="75"/>
      <c r="H17" s="75"/>
      <c r="I17" s="75"/>
      <c r="J17" s="75"/>
    </row>
    <row r="18" spans="1:15" x14ac:dyDescent="0.25">
      <c r="A18" s="83"/>
      <c r="B18" s="83"/>
      <c r="C18" s="83"/>
      <c r="D18" s="83"/>
      <c r="E18" s="79"/>
      <c r="F18" s="79"/>
      <c r="G18" s="79"/>
      <c r="H18" s="79"/>
      <c r="I18" s="79"/>
      <c r="J18" s="79"/>
    </row>
    <row r="19" spans="1:15" x14ac:dyDescent="0.25">
      <c r="A19" s="83"/>
      <c r="B19" s="83"/>
      <c r="C19" s="83"/>
      <c r="D19" s="83"/>
      <c r="E19" s="83"/>
      <c r="F19" s="83"/>
      <c r="G19" s="83"/>
      <c r="H19" s="84"/>
      <c r="I19" s="85"/>
      <c r="J19" s="85"/>
    </row>
    <row r="20" spans="1:15" x14ac:dyDescent="0.25">
      <c r="A20" s="83"/>
      <c r="B20" s="83"/>
      <c r="C20" s="83"/>
      <c r="D20" s="83"/>
      <c r="E20" s="83"/>
      <c r="F20" s="83"/>
      <c r="G20" s="83"/>
      <c r="H20" s="84"/>
      <c r="I20" s="85"/>
      <c r="J20" s="85"/>
    </row>
    <row r="21" spans="1:15" ht="15" customHeight="1" x14ac:dyDescent="0.25">
      <c r="A21" s="83"/>
      <c r="B21" s="83"/>
      <c r="C21" s="83"/>
      <c r="D21" s="83"/>
      <c r="E21" s="83"/>
      <c r="F21" s="83"/>
      <c r="G21" s="83"/>
      <c r="H21" s="84"/>
      <c r="I21" s="85"/>
      <c r="J21" s="85"/>
    </row>
    <row r="22" spans="1:15" x14ac:dyDescent="0.25">
      <c r="A22" s="83"/>
      <c r="B22" s="83"/>
      <c r="C22" s="83"/>
      <c r="D22" s="83"/>
      <c r="E22" s="83"/>
      <c r="F22" s="83"/>
      <c r="G22" s="83"/>
      <c r="H22" s="84"/>
      <c r="I22" s="85"/>
      <c r="J22" s="85"/>
    </row>
    <row r="23" spans="1:15" x14ac:dyDescent="0.25">
      <c r="A23" s="83"/>
      <c r="B23" s="83"/>
      <c r="C23" s="83"/>
      <c r="D23" s="83"/>
      <c r="E23" s="83"/>
      <c r="F23" s="83"/>
      <c r="G23" s="83"/>
      <c r="H23" s="84"/>
      <c r="I23" s="85"/>
      <c r="J23" s="85"/>
    </row>
    <row r="24" spans="1:15" x14ac:dyDescent="0.25">
      <c r="A24" s="83"/>
      <c r="B24" s="83"/>
      <c r="C24" s="83"/>
      <c r="D24" s="83"/>
      <c r="E24" s="83"/>
      <c r="F24" s="83"/>
      <c r="G24" s="83"/>
      <c r="H24" s="84"/>
      <c r="I24" s="85"/>
      <c r="J24" s="85"/>
    </row>
    <row r="25" spans="1:15" x14ac:dyDescent="0.25">
      <c r="A25" s="83"/>
      <c r="B25" s="83"/>
      <c r="C25" s="83"/>
      <c r="D25" s="83"/>
      <c r="E25" s="83"/>
      <c r="F25" s="83"/>
      <c r="G25" s="83"/>
      <c r="H25" s="84"/>
      <c r="I25" s="85"/>
      <c r="J25" s="85"/>
    </row>
    <row r="26" spans="1:15" x14ac:dyDescent="0.25">
      <c r="A26" s="83"/>
      <c r="B26" s="83"/>
      <c r="C26" s="83"/>
      <c r="D26" s="83"/>
      <c r="E26" s="83"/>
      <c r="F26" s="83"/>
      <c r="G26" s="83"/>
      <c r="H26" s="84"/>
      <c r="I26" s="85"/>
      <c r="J26" s="85"/>
    </row>
    <row r="27" spans="1:15" x14ac:dyDescent="0.25">
      <c r="A27" t="s">
        <v>231</v>
      </c>
      <c r="B27" s="1"/>
      <c r="C27" s="80"/>
      <c r="D27" s="83"/>
      <c r="E27" s="83"/>
      <c r="F27" s="83"/>
      <c r="G27" s="83"/>
      <c r="H27" s="84"/>
      <c r="I27" s="85"/>
      <c r="J27" s="85"/>
    </row>
    <row r="28" spans="1:15" x14ac:dyDescent="0.25">
      <c r="B28" s="1"/>
      <c r="C28" s="80"/>
      <c r="D28" s="83"/>
      <c r="E28" s="83"/>
      <c r="F28" s="83"/>
      <c r="G28" s="83"/>
      <c r="H28" s="84"/>
      <c r="I28" s="85"/>
      <c r="J28" s="85"/>
    </row>
    <row r="29" spans="1:15" x14ac:dyDescent="0.25">
      <c r="B29" s="18"/>
      <c r="C29" s="80"/>
      <c r="D29" s="83"/>
      <c r="E29" s="83"/>
      <c r="F29" s="83"/>
      <c r="G29" s="83"/>
      <c r="H29" s="84"/>
      <c r="I29" s="85"/>
      <c r="J29" s="85"/>
    </row>
    <row r="31" spans="1:15" ht="38.25" customHeight="1" x14ac:dyDescent="0.25">
      <c r="N31" s="91"/>
      <c r="O31" s="91"/>
    </row>
    <row r="32" spans="1:15" x14ac:dyDescent="0.25">
      <c r="N32" s="91"/>
      <c r="O32" s="91"/>
    </row>
    <row r="43" spans="14:16" x14ac:dyDescent="0.25">
      <c r="N43" s="2"/>
      <c r="O43" s="2"/>
      <c r="P43" s="2"/>
    </row>
    <row r="49" spans="11:13" x14ac:dyDescent="0.25">
      <c r="K49" s="2"/>
      <c r="L49" s="2"/>
      <c r="M49" s="2"/>
    </row>
    <row r="51" spans="11:13" x14ac:dyDescent="0.25">
      <c r="K51" s="2"/>
      <c r="L51" s="2"/>
      <c r="M51" s="2"/>
    </row>
  </sheetData>
  <sortState xmlns:xlrd2="http://schemas.microsoft.com/office/spreadsheetml/2017/richdata2" ref="A33:C42">
    <sortCondition ref="C33:C42"/>
  </sortState>
  <mergeCells count="1">
    <mergeCell ref="A16:F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0"/>
  <sheetViews>
    <sheetView workbookViewId="0"/>
  </sheetViews>
  <sheetFormatPr defaultRowHeight="15" x14ac:dyDescent="0.25"/>
  <cols>
    <col min="1" max="1" width="16.5703125" bestFit="1" customWidth="1"/>
    <col min="2" max="2" width="20.7109375" customWidth="1"/>
    <col min="3" max="3" width="14.5703125" customWidth="1"/>
    <col min="4" max="4" width="13.42578125" customWidth="1"/>
    <col min="5" max="5" width="18.28515625" customWidth="1"/>
    <col min="6" max="6" width="10.28515625" customWidth="1"/>
    <col min="7" max="7" width="11.7109375" customWidth="1"/>
    <col min="9" max="10" width="16.5703125" bestFit="1" customWidth="1"/>
    <col min="11" max="11" width="10.42578125" bestFit="1" customWidth="1"/>
    <col min="12" max="12" width="10.5703125" bestFit="1" customWidth="1"/>
  </cols>
  <sheetData>
    <row r="1" spans="1:18" s="138" customFormat="1" ht="56.25" customHeight="1" x14ac:dyDescent="0.25">
      <c r="D1" s="139"/>
      <c r="E1" s="139"/>
    </row>
    <row r="2" spans="1:18" x14ac:dyDescent="0.25">
      <c r="A2" s="169" t="s">
        <v>197</v>
      </c>
      <c r="B2" s="169"/>
      <c r="C2" s="169"/>
      <c r="D2" s="169"/>
      <c r="E2" s="169"/>
      <c r="F2" s="169"/>
      <c r="G2" s="169"/>
      <c r="H2" s="169"/>
      <c r="J2" s="170" t="s">
        <v>184</v>
      </c>
      <c r="K2" s="170"/>
      <c r="L2" s="170"/>
      <c r="M2" s="170"/>
      <c r="N2" s="170"/>
      <c r="O2" s="170"/>
      <c r="P2" s="170"/>
      <c r="Q2" s="170"/>
      <c r="R2" s="170"/>
    </row>
    <row r="3" spans="1:18" x14ac:dyDescent="0.25">
      <c r="A3" s="122" t="s">
        <v>94</v>
      </c>
      <c r="B3" s="113" t="s">
        <v>93</v>
      </c>
      <c r="C3" s="113" t="s">
        <v>92</v>
      </c>
      <c r="D3" s="113" t="s">
        <v>80</v>
      </c>
      <c r="E3" s="113" t="s">
        <v>94</v>
      </c>
      <c r="F3" s="113" t="s">
        <v>92</v>
      </c>
      <c r="G3" s="113" t="s">
        <v>93</v>
      </c>
      <c r="H3" s="113" t="s">
        <v>80</v>
      </c>
      <c r="L3" t="s">
        <v>173</v>
      </c>
      <c r="M3" t="s">
        <v>173</v>
      </c>
    </row>
    <row r="4" spans="1:18" x14ac:dyDescent="0.25">
      <c r="A4" s="93" t="s">
        <v>83</v>
      </c>
      <c r="B4" s="42">
        <v>4922</v>
      </c>
      <c r="C4" s="42">
        <v>22721</v>
      </c>
      <c r="D4" s="42">
        <v>27643</v>
      </c>
      <c r="E4" s="92" t="s">
        <v>83</v>
      </c>
      <c r="F4" s="43">
        <f t="shared" ref="F4:F14" si="0">C4/D4*100</f>
        <v>82.19440726404514</v>
      </c>
      <c r="G4" s="43">
        <f t="shared" ref="G4:G14" si="1">B4/D4*100</f>
        <v>17.805592735954853</v>
      </c>
      <c r="H4" s="44">
        <v>100.00000000000001</v>
      </c>
      <c r="M4" s="73"/>
      <c r="N4" s="73"/>
      <c r="O4" s="73"/>
      <c r="P4" s="73"/>
    </row>
    <row r="5" spans="1:18" x14ac:dyDescent="0.25">
      <c r="A5" s="93" t="s">
        <v>90</v>
      </c>
      <c r="B5" s="42">
        <v>1683</v>
      </c>
      <c r="C5" s="42">
        <v>9006</v>
      </c>
      <c r="D5" s="42">
        <v>10689</v>
      </c>
      <c r="E5" s="92" t="s">
        <v>90</v>
      </c>
      <c r="F5" s="43">
        <f t="shared" si="0"/>
        <v>84.254841425764809</v>
      </c>
      <c r="G5" s="43">
        <f t="shared" si="1"/>
        <v>15.745158574235196</v>
      </c>
      <c r="H5" s="44">
        <v>99.999999999999986</v>
      </c>
    </row>
    <row r="6" spans="1:18" x14ac:dyDescent="0.25">
      <c r="A6" s="93" t="s">
        <v>86</v>
      </c>
      <c r="B6" s="42">
        <v>8311</v>
      </c>
      <c r="C6" s="42">
        <v>29233</v>
      </c>
      <c r="D6" s="42">
        <v>37544</v>
      </c>
      <c r="E6" s="92" t="s">
        <v>86</v>
      </c>
      <c r="F6" s="43">
        <f t="shared" si="0"/>
        <v>77.863307053057753</v>
      </c>
      <c r="G6" s="43">
        <f t="shared" si="1"/>
        <v>22.136692946942254</v>
      </c>
      <c r="H6" s="44">
        <v>100</v>
      </c>
    </row>
    <row r="7" spans="1:18" x14ac:dyDescent="0.25">
      <c r="A7" s="93" t="s">
        <v>85</v>
      </c>
      <c r="B7" s="42">
        <v>5975</v>
      </c>
      <c r="C7" s="42">
        <v>26442</v>
      </c>
      <c r="D7" s="42">
        <v>32417</v>
      </c>
      <c r="E7" s="92" t="s">
        <v>85</v>
      </c>
      <c r="F7" s="43">
        <f t="shared" si="0"/>
        <v>81.568312922232167</v>
      </c>
      <c r="G7" s="43">
        <f t="shared" si="1"/>
        <v>18.43168707776784</v>
      </c>
      <c r="H7" s="44">
        <v>100</v>
      </c>
    </row>
    <row r="8" spans="1:18" x14ac:dyDescent="0.25">
      <c r="A8" s="93" t="s">
        <v>84</v>
      </c>
      <c r="B8" s="42">
        <v>5310</v>
      </c>
      <c r="C8" s="42">
        <v>22432</v>
      </c>
      <c r="D8" s="42">
        <v>27742</v>
      </c>
      <c r="E8" s="92" t="s">
        <v>84</v>
      </c>
      <c r="F8" s="43">
        <f t="shared" si="0"/>
        <v>80.859346838728285</v>
      </c>
      <c r="G8" s="43">
        <f t="shared" si="1"/>
        <v>19.140653161271718</v>
      </c>
      <c r="H8" s="44">
        <v>99.999999999999986</v>
      </c>
    </row>
    <row r="9" spans="1:18" x14ac:dyDescent="0.25">
      <c r="A9" s="93" t="s">
        <v>89</v>
      </c>
      <c r="B9" s="42">
        <v>32983</v>
      </c>
      <c r="C9" s="42">
        <v>146885</v>
      </c>
      <c r="D9" s="42">
        <v>179868</v>
      </c>
      <c r="E9" s="92" t="s">
        <v>89</v>
      </c>
      <c r="F9" s="43">
        <f t="shared" si="0"/>
        <v>81.662663731180643</v>
      </c>
      <c r="G9" s="43">
        <f t="shared" si="1"/>
        <v>18.337336268819357</v>
      </c>
      <c r="H9" s="44">
        <v>100.00000000000001</v>
      </c>
    </row>
    <row r="10" spans="1:18" x14ac:dyDescent="0.25">
      <c r="A10" s="93" t="s">
        <v>88</v>
      </c>
      <c r="B10" s="42">
        <v>9465</v>
      </c>
      <c r="C10" s="42">
        <v>40169</v>
      </c>
      <c r="D10" s="42">
        <v>49634</v>
      </c>
      <c r="E10" s="92" t="s">
        <v>88</v>
      </c>
      <c r="F10" s="43">
        <f t="shared" si="0"/>
        <v>80.930410605633242</v>
      </c>
      <c r="G10" s="43">
        <f t="shared" si="1"/>
        <v>19.069589394366766</v>
      </c>
      <c r="H10" s="44">
        <v>100</v>
      </c>
    </row>
    <row r="11" spans="1:18" x14ac:dyDescent="0.25">
      <c r="A11" s="93" t="s">
        <v>82</v>
      </c>
      <c r="B11" s="42">
        <v>5446</v>
      </c>
      <c r="C11" s="42">
        <v>21598</v>
      </c>
      <c r="D11" s="42">
        <v>27044</v>
      </c>
      <c r="E11" s="92" t="s">
        <v>82</v>
      </c>
      <c r="F11" s="43">
        <f t="shared" si="0"/>
        <v>79.862446383671056</v>
      </c>
      <c r="G11" s="43">
        <f t="shared" si="1"/>
        <v>20.137553616328947</v>
      </c>
      <c r="H11" s="44">
        <v>100</v>
      </c>
    </row>
    <row r="12" spans="1:18" x14ac:dyDescent="0.25">
      <c r="A12" s="93" t="s">
        <v>87</v>
      </c>
      <c r="B12" s="42">
        <v>7173</v>
      </c>
      <c r="C12" s="42">
        <v>34794</v>
      </c>
      <c r="D12" s="42">
        <v>41967</v>
      </c>
      <c r="E12" s="92" t="s">
        <v>87</v>
      </c>
      <c r="F12" s="43">
        <f t="shared" si="0"/>
        <v>82.907999142183144</v>
      </c>
      <c r="G12" s="43">
        <f t="shared" si="1"/>
        <v>17.092000857816856</v>
      </c>
      <c r="H12" s="44">
        <v>100</v>
      </c>
    </row>
    <row r="13" spans="1:18" x14ac:dyDescent="0.25">
      <c r="A13" s="93" t="s">
        <v>81</v>
      </c>
      <c r="B13" s="42">
        <v>1947</v>
      </c>
      <c r="C13" s="42">
        <v>13025</v>
      </c>
      <c r="D13" s="42">
        <v>14972</v>
      </c>
      <c r="E13" s="92" t="s">
        <v>81</v>
      </c>
      <c r="F13" s="43">
        <f t="shared" si="0"/>
        <v>86.995725353994118</v>
      </c>
      <c r="G13" s="43">
        <f t="shared" si="1"/>
        <v>13.004274646005879</v>
      </c>
      <c r="H13" s="44">
        <v>100</v>
      </c>
    </row>
    <row r="14" spans="1:18" x14ac:dyDescent="0.25">
      <c r="A14" s="93" t="s">
        <v>123</v>
      </c>
      <c r="B14" s="42">
        <v>83215</v>
      </c>
      <c r="C14" s="42">
        <v>366305</v>
      </c>
      <c r="D14" s="42">
        <v>449520</v>
      </c>
      <c r="E14" s="92" t="s">
        <v>123</v>
      </c>
      <c r="F14" s="43">
        <f t="shared" si="0"/>
        <v>81.488031678234563</v>
      </c>
      <c r="G14" s="43">
        <f t="shared" si="1"/>
        <v>18.511968321765437</v>
      </c>
      <c r="H14" s="44">
        <v>100</v>
      </c>
    </row>
    <row r="15" spans="1:18" x14ac:dyDescent="0.25">
      <c r="A15" s="150" t="s">
        <v>231</v>
      </c>
    </row>
    <row r="18" spans="1:18" x14ac:dyDescent="0.25">
      <c r="M18" s="74"/>
      <c r="N18" s="74"/>
      <c r="O18" s="74"/>
      <c r="P18" s="74"/>
      <c r="Q18" s="74"/>
      <c r="R18" s="24"/>
    </row>
    <row r="19" spans="1:18" x14ac:dyDescent="0.25">
      <c r="A19" s="94"/>
      <c r="I19" s="94"/>
      <c r="J19" t="s">
        <v>231</v>
      </c>
    </row>
    <row r="20" spans="1:18" x14ac:dyDescent="0.25">
      <c r="L20" s="63"/>
      <c r="M20" s="76"/>
      <c r="N20" s="76"/>
      <c r="O20" s="76"/>
      <c r="P20" s="76"/>
    </row>
  </sheetData>
  <mergeCells count="2">
    <mergeCell ref="A2:H2"/>
    <mergeCell ref="J2:R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tabSelected="1" topLeftCell="C1" zoomScale="85" zoomScaleNormal="85" workbookViewId="0">
      <selection activeCell="M22" sqref="M22"/>
    </sheetView>
  </sheetViews>
  <sheetFormatPr defaultRowHeight="15" x14ac:dyDescent="0.25"/>
  <cols>
    <col min="1" max="1" width="14.85546875" bestFit="1" customWidth="1"/>
    <col min="9" max="9" width="14.85546875" bestFit="1" customWidth="1"/>
    <col min="10" max="11" width="7.7109375" bestFit="1" customWidth="1"/>
    <col min="12" max="12" width="8.42578125" bestFit="1" customWidth="1"/>
  </cols>
  <sheetData>
    <row r="1" spans="1:22" s="138" customFormat="1" ht="66" customHeight="1" x14ac:dyDescent="0.25">
      <c r="D1" s="139"/>
      <c r="E1" s="139"/>
    </row>
    <row r="2" spans="1:22" x14ac:dyDescent="0.25">
      <c r="A2" s="170" t="s">
        <v>246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O2" s="170" t="s">
        <v>245</v>
      </c>
      <c r="P2" s="170"/>
      <c r="Q2" s="170"/>
      <c r="R2" s="170"/>
      <c r="S2" s="170"/>
      <c r="T2" s="170"/>
      <c r="U2" s="170"/>
      <c r="V2" s="170"/>
    </row>
    <row r="3" spans="1:22" x14ac:dyDescent="0.25">
      <c r="A3" s="123" t="s">
        <v>91</v>
      </c>
      <c r="B3" s="123" t="s">
        <v>96</v>
      </c>
      <c r="C3" s="123" t="s">
        <v>97</v>
      </c>
      <c r="D3" s="123" t="s">
        <v>98</v>
      </c>
      <c r="E3" s="123" t="s">
        <v>99</v>
      </c>
      <c r="F3" s="123" t="s">
        <v>100</v>
      </c>
      <c r="G3" s="123" t="s">
        <v>80</v>
      </c>
      <c r="H3" s="123" t="s">
        <v>96</v>
      </c>
      <c r="I3" s="123" t="s">
        <v>97</v>
      </c>
      <c r="J3" s="123" t="s">
        <v>98</v>
      </c>
      <c r="K3" s="123" t="s">
        <v>99</v>
      </c>
      <c r="L3" s="123" t="s">
        <v>100</v>
      </c>
      <c r="M3" s="123" t="s">
        <v>80</v>
      </c>
    </row>
    <row r="4" spans="1:22" x14ac:dyDescent="0.25">
      <c r="A4" s="104" t="s">
        <v>83</v>
      </c>
      <c r="B4" s="45">
        <v>39480</v>
      </c>
      <c r="C4" s="45">
        <v>8488</v>
      </c>
      <c r="D4" s="54">
        <v>235</v>
      </c>
      <c r="E4" s="45">
        <v>30127</v>
      </c>
      <c r="F4" s="54">
        <v>40</v>
      </c>
      <c r="G4" s="45">
        <v>78370</v>
      </c>
      <c r="H4" s="46">
        <f>B4/$G4*100</f>
        <v>50.376419548296546</v>
      </c>
      <c r="I4" s="46">
        <f>C4/$G4*100</f>
        <v>10.830675003189997</v>
      </c>
      <c r="J4" s="46">
        <f>D4/$G4*100</f>
        <v>0.29985964016843181</v>
      </c>
      <c r="K4" s="46">
        <f>E4/$G4*100</f>
        <v>38.442005869592954</v>
      </c>
      <c r="L4" s="46">
        <f>F4/$G4*100</f>
        <v>5.1039938752073494E-2</v>
      </c>
      <c r="M4" s="46">
        <f>SUM(H4:L4)</f>
        <v>100</v>
      </c>
    </row>
    <row r="5" spans="1:22" x14ac:dyDescent="0.25">
      <c r="A5" s="104" t="s">
        <v>90</v>
      </c>
      <c r="B5" s="45">
        <v>16502</v>
      </c>
      <c r="C5" s="45">
        <v>1645</v>
      </c>
      <c r="D5" s="54">
        <v>77</v>
      </c>
      <c r="E5" s="45">
        <v>13548</v>
      </c>
      <c r="F5" s="54">
        <v>14</v>
      </c>
      <c r="G5" s="45">
        <v>31786</v>
      </c>
      <c r="H5" s="46">
        <f t="shared" ref="H5:H14" si="0">B5/G5*100</f>
        <v>51.915937834266657</v>
      </c>
      <c r="I5" s="46">
        <f t="shared" ref="I5:I14" si="1">C5/$G5*100</f>
        <v>5.1752343799156861</v>
      </c>
      <c r="J5" s="46">
        <f t="shared" ref="J5:J14" si="2">D5/$G5*100</f>
        <v>0.24224501352796829</v>
      </c>
      <c r="K5" s="46">
        <f t="shared" ref="K5:K14" si="3">E5/$G5*100</f>
        <v>42.622538224375511</v>
      </c>
      <c r="L5" s="46">
        <f t="shared" ref="L5:L14" si="4">F5/$G5*100</f>
        <v>4.4044547914176051E-2</v>
      </c>
      <c r="M5" s="46">
        <f t="shared" ref="M5:M13" si="5">SUM(H5:L5)</f>
        <v>100</v>
      </c>
    </row>
    <row r="6" spans="1:22" x14ac:dyDescent="0.25">
      <c r="A6" s="104" t="s">
        <v>86</v>
      </c>
      <c r="B6" s="45">
        <v>35969</v>
      </c>
      <c r="C6" s="45">
        <v>12784</v>
      </c>
      <c r="D6" s="54">
        <v>460</v>
      </c>
      <c r="E6" s="45">
        <v>47960</v>
      </c>
      <c r="F6" s="54">
        <v>68</v>
      </c>
      <c r="G6" s="45">
        <v>97241</v>
      </c>
      <c r="H6" s="46">
        <f t="shared" si="0"/>
        <v>36.98954144856593</v>
      </c>
      <c r="I6" s="46">
        <f t="shared" si="1"/>
        <v>13.146717948190577</v>
      </c>
      <c r="J6" s="46">
        <f t="shared" si="2"/>
        <v>0.47305149062638191</v>
      </c>
      <c r="K6" s="46">
        <f t="shared" si="3"/>
        <v>49.32075976182886</v>
      </c>
      <c r="L6" s="46">
        <f t="shared" si="4"/>
        <v>6.9929350788247746E-2</v>
      </c>
      <c r="M6" s="46">
        <f t="shared" si="5"/>
        <v>100</v>
      </c>
    </row>
    <row r="7" spans="1:22" x14ac:dyDescent="0.25">
      <c r="A7" s="104" t="s">
        <v>85</v>
      </c>
      <c r="B7" s="45">
        <v>28362</v>
      </c>
      <c r="C7" s="45">
        <v>5551</v>
      </c>
      <c r="D7" s="54">
        <v>262</v>
      </c>
      <c r="E7" s="45">
        <v>54161</v>
      </c>
      <c r="F7" s="54">
        <v>57</v>
      </c>
      <c r="G7" s="45">
        <v>88393</v>
      </c>
      <c r="H7" s="46">
        <f t="shared" si="0"/>
        <v>32.086251173735477</v>
      </c>
      <c r="I7" s="46">
        <f t="shared" si="1"/>
        <v>6.2799090425712443</v>
      </c>
      <c r="J7" s="46">
        <f t="shared" si="2"/>
        <v>0.29640356136798163</v>
      </c>
      <c r="K7" s="46">
        <f t="shared" si="3"/>
        <v>61.272951478058211</v>
      </c>
      <c r="L7" s="46">
        <f t="shared" si="4"/>
        <v>6.4484744267079966E-2</v>
      </c>
      <c r="M7" s="46">
        <f t="shared" si="5"/>
        <v>100</v>
      </c>
    </row>
    <row r="8" spans="1:22" x14ac:dyDescent="0.25">
      <c r="A8" s="104" t="s">
        <v>84</v>
      </c>
      <c r="B8" s="45">
        <v>31066</v>
      </c>
      <c r="C8" s="45">
        <v>4743</v>
      </c>
      <c r="D8" s="54">
        <v>377</v>
      </c>
      <c r="E8" s="45">
        <v>38453</v>
      </c>
      <c r="F8" s="54">
        <v>51</v>
      </c>
      <c r="G8" s="45">
        <v>74690</v>
      </c>
      <c r="H8" s="46">
        <f t="shared" si="0"/>
        <v>41.59325210871603</v>
      </c>
      <c r="I8" s="46">
        <f t="shared" si="1"/>
        <v>6.3502476904538767</v>
      </c>
      <c r="J8" s="46">
        <f t="shared" si="2"/>
        <v>0.50475297897978311</v>
      </c>
      <c r="K8" s="46">
        <f t="shared" si="3"/>
        <v>51.48346498861963</v>
      </c>
      <c r="L8" s="46">
        <f t="shared" si="4"/>
        <v>6.8282233230686842E-2</v>
      </c>
      <c r="M8" s="46">
        <f t="shared" si="5"/>
        <v>100</v>
      </c>
    </row>
    <row r="9" spans="1:22" x14ac:dyDescent="0.25">
      <c r="A9" s="104" t="s">
        <v>89</v>
      </c>
      <c r="B9" s="45">
        <v>86772</v>
      </c>
      <c r="C9" s="45">
        <v>48300</v>
      </c>
      <c r="D9" s="45">
        <v>4027</v>
      </c>
      <c r="E9" s="45">
        <v>341163</v>
      </c>
      <c r="F9" s="54">
        <v>759</v>
      </c>
      <c r="G9" s="45">
        <v>481021</v>
      </c>
      <c r="H9" s="46">
        <f t="shared" si="0"/>
        <v>18.039129268784524</v>
      </c>
      <c r="I9" s="46">
        <f t="shared" si="1"/>
        <v>10.041141654938142</v>
      </c>
      <c r="J9" s="46">
        <f t="shared" si="2"/>
        <v>0.83717758684132304</v>
      </c>
      <c r="K9" s="46">
        <f t="shared" si="3"/>
        <v>70.924762120572694</v>
      </c>
      <c r="L9" s="46">
        <f t="shared" si="4"/>
        <v>0.15778936886331366</v>
      </c>
      <c r="M9" s="46">
        <f t="shared" si="5"/>
        <v>100</v>
      </c>
    </row>
    <row r="10" spans="1:22" x14ac:dyDescent="0.25">
      <c r="A10" s="104" t="s">
        <v>88</v>
      </c>
      <c r="B10" s="45">
        <v>22270</v>
      </c>
      <c r="C10" s="45">
        <v>15125</v>
      </c>
      <c r="D10" s="54">
        <v>626</v>
      </c>
      <c r="E10" s="45">
        <v>94579</v>
      </c>
      <c r="F10" s="54">
        <v>136</v>
      </c>
      <c r="G10" s="45">
        <v>132736</v>
      </c>
      <c r="H10" s="46">
        <f t="shared" si="0"/>
        <v>16.777663934426229</v>
      </c>
      <c r="I10" s="46">
        <f t="shared" si="1"/>
        <v>11.394798698167792</v>
      </c>
      <c r="J10" s="46">
        <f t="shared" si="2"/>
        <v>0.47161282545805205</v>
      </c>
      <c r="K10" s="46">
        <f t="shared" si="3"/>
        <v>71.253465525554489</v>
      </c>
      <c r="L10" s="46">
        <f t="shared" si="4"/>
        <v>0.10245901639344263</v>
      </c>
      <c r="M10" s="46">
        <f t="shared" si="5"/>
        <v>100</v>
      </c>
    </row>
    <row r="11" spans="1:22" x14ac:dyDescent="0.25">
      <c r="A11" s="104" t="s">
        <v>82</v>
      </c>
      <c r="B11" s="45">
        <v>18958</v>
      </c>
      <c r="C11" s="45">
        <v>3908</v>
      </c>
      <c r="D11" s="54">
        <v>168</v>
      </c>
      <c r="E11" s="45">
        <v>49386</v>
      </c>
      <c r="F11" s="54">
        <v>35</v>
      </c>
      <c r="G11" s="45">
        <v>72455</v>
      </c>
      <c r="H11" s="46">
        <f t="shared" si="0"/>
        <v>26.165205989924782</v>
      </c>
      <c r="I11" s="46">
        <f t="shared" si="1"/>
        <v>5.3936926368090541</v>
      </c>
      <c r="J11" s="46">
        <f t="shared" si="2"/>
        <v>0.2318680560347802</v>
      </c>
      <c r="K11" s="46">
        <f t="shared" si="3"/>
        <v>68.160927472224145</v>
      </c>
      <c r="L11" s="46">
        <f t="shared" si="4"/>
        <v>4.8305845007245878E-2</v>
      </c>
      <c r="M11" s="46">
        <f t="shared" si="5"/>
        <v>100.00000000000001</v>
      </c>
    </row>
    <row r="12" spans="1:22" x14ac:dyDescent="0.25">
      <c r="A12" s="104" t="s">
        <v>87</v>
      </c>
      <c r="B12" s="45">
        <v>21751</v>
      </c>
      <c r="C12" s="45">
        <v>8643</v>
      </c>
      <c r="D12" s="54">
        <v>438</v>
      </c>
      <c r="E12" s="45">
        <v>81381</v>
      </c>
      <c r="F12" s="45">
        <v>2253</v>
      </c>
      <c r="G12" s="45">
        <v>114466</v>
      </c>
      <c r="H12" s="46">
        <f t="shared" si="0"/>
        <v>19.002149109779324</v>
      </c>
      <c r="I12" s="46">
        <f t="shared" si="1"/>
        <v>7.5507137490608569</v>
      </c>
      <c r="J12" s="46">
        <f t="shared" si="2"/>
        <v>0.38264637534289658</v>
      </c>
      <c r="K12" s="46">
        <f t="shared" si="3"/>
        <v>71.096220711827101</v>
      </c>
      <c r="L12" s="46">
        <f t="shared" si="4"/>
        <v>1.968270053989831</v>
      </c>
      <c r="M12" s="46">
        <f t="shared" si="5"/>
        <v>100.00000000000001</v>
      </c>
    </row>
    <row r="13" spans="1:22" x14ac:dyDescent="0.25">
      <c r="A13" s="104" t="s">
        <v>81</v>
      </c>
      <c r="B13" s="45">
        <v>22932</v>
      </c>
      <c r="C13" s="45">
        <v>2835</v>
      </c>
      <c r="D13" s="54">
        <v>75</v>
      </c>
      <c r="E13" s="45">
        <v>19139</v>
      </c>
      <c r="F13" s="54">
        <v>11</v>
      </c>
      <c r="G13" s="45">
        <v>44992</v>
      </c>
      <c r="H13" s="46">
        <f t="shared" si="0"/>
        <v>50.969061166429583</v>
      </c>
      <c r="I13" s="46">
        <f t="shared" si="1"/>
        <v>6.3011201991465153</v>
      </c>
      <c r="J13" s="46">
        <f t="shared" si="2"/>
        <v>0.16669630156472262</v>
      </c>
      <c r="K13" s="46">
        <f t="shared" si="3"/>
        <v>42.538673541963021</v>
      </c>
      <c r="L13" s="46">
        <f t="shared" si="4"/>
        <v>2.4448790896159315E-2</v>
      </c>
      <c r="M13" s="46">
        <f t="shared" si="5"/>
        <v>100</v>
      </c>
    </row>
    <row r="14" spans="1:22" x14ac:dyDescent="0.25">
      <c r="A14" s="105" t="s">
        <v>95</v>
      </c>
      <c r="B14" s="45">
        <v>324062</v>
      </c>
      <c r="C14" s="45">
        <v>112022</v>
      </c>
      <c r="D14" s="45">
        <v>6745</v>
      </c>
      <c r="E14" s="45">
        <v>769897</v>
      </c>
      <c r="F14" s="45">
        <v>3424</v>
      </c>
      <c r="G14" s="45">
        <v>1216150</v>
      </c>
      <c r="H14" s="46">
        <f t="shared" si="0"/>
        <v>26.64654853430909</v>
      </c>
      <c r="I14" s="46">
        <f t="shared" si="1"/>
        <v>9.2111992764050488</v>
      </c>
      <c r="J14" s="46">
        <f t="shared" si="2"/>
        <v>0.55461908481684008</v>
      </c>
      <c r="K14" s="46">
        <f t="shared" si="3"/>
        <v>63.306088887061627</v>
      </c>
      <c r="L14" s="46">
        <f t="shared" si="4"/>
        <v>0.28154421740739222</v>
      </c>
      <c r="M14" s="46">
        <f>SUM(H14:L14)</f>
        <v>99.999999999999986</v>
      </c>
    </row>
    <row r="15" spans="1:22" x14ac:dyDescent="0.25">
      <c r="A15" s="151" t="s">
        <v>231</v>
      </c>
    </row>
    <row r="17" spans="15:23" x14ac:dyDescent="0.25">
      <c r="O17" t="s">
        <v>231</v>
      </c>
    </row>
    <row r="18" spans="15:23" x14ac:dyDescent="0.25">
      <c r="Q18" s="126"/>
      <c r="R18" s="126" t="s">
        <v>96</v>
      </c>
      <c r="S18" s="126" t="s">
        <v>248</v>
      </c>
      <c r="T18" s="126" t="s">
        <v>101</v>
      </c>
      <c r="W18" s="126"/>
    </row>
    <row r="19" spans="15:23" x14ac:dyDescent="0.25">
      <c r="Q19" s="126"/>
      <c r="R19" s="127">
        <f>R22</f>
        <v>26.64654853430909</v>
      </c>
      <c r="S19" s="127">
        <v>72.517288163466674</v>
      </c>
      <c r="T19" s="127">
        <f>W22</f>
        <v>0.8361633022242323</v>
      </c>
      <c r="W19" s="126"/>
    </row>
    <row r="20" spans="15:23" x14ac:dyDescent="0.25">
      <c r="Q20" s="126"/>
      <c r="R20" s="126"/>
      <c r="S20" s="126"/>
      <c r="T20" s="126"/>
      <c r="U20" s="126"/>
      <c r="V20" s="126"/>
      <c r="W20" s="126"/>
    </row>
    <row r="21" spans="15:23" x14ac:dyDescent="0.25">
      <c r="Q21" s="126"/>
      <c r="R21" s="126" t="s">
        <v>96</v>
      </c>
      <c r="S21" s="126" t="s">
        <v>97</v>
      </c>
      <c r="T21" s="126" t="s">
        <v>98</v>
      </c>
      <c r="U21" s="126" t="s">
        <v>99</v>
      </c>
      <c r="V21" s="126" t="s">
        <v>100</v>
      </c>
      <c r="W21" s="126" t="s">
        <v>101</v>
      </c>
    </row>
    <row r="22" spans="15:23" x14ac:dyDescent="0.25">
      <c r="Q22" s="126" t="s">
        <v>95</v>
      </c>
      <c r="R22" s="128">
        <f>H14</f>
        <v>26.64654853430909</v>
      </c>
      <c r="S22" s="128">
        <f>I14</f>
        <v>9.2111992764050488</v>
      </c>
      <c r="T22" s="128">
        <f>J14</f>
        <v>0.55461908481684008</v>
      </c>
      <c r="U22" s="128">
        <f>K14</f>
        <v>63.306088887061627</v>
      </c>
      <c r="V22" s="128">
        <f>L14</f>
        <v>0.28154421740739222</v>
      </c>
      <c r="W22" s="128">
        <f>T22+V22</f>
        <v>0.8361633022242323</v>
      </c>
    </row>
    <row r="23" spans="15:23" x14ac:dyDescent="0.25">
      <c r="Q23" s="126"/>
      <c r="R23" s="126"/>
      <c r="S23" s="126"/>
      <c r="T23" s="126"/>
      <c r="U23" s="126"/>
      <c r="V23" s="126"/>
      <c r="W23" s="126"/>
    </row>
    <row r="24" spans="15:23" x14ac:dyDescent="0.25">
      <c r="Q24" s="126"/>
      <c r="R24" s="126"/>
      <c r="S24" s="126"/>
      <c r="T24" s="126"/>
      <c r="U24" s="126"/>
      <c r="V24" s="126"/>
      <c r="W24" s="126"/>
    </row>
    <row r="25" spans="15:23" x14ac:dyDescent="0.25">
      <c r="Q25" s="126"/>
      <c r="R25" s="126"/>
      <c r="S25" s="126" t="s">
        <v>129</v>
      </c>
      <c r="T25" s="127" t="e">
        <f>#REF!+#REF!</f>
        <v>#REF!</v>
      </c>
      <c r="U25" s="126"/>
      <c r="V25" s="126"/>
      <c r="W25" s="126"/>
    </row>
    <row r="26" spans="15:23" x14ac:dyDescent="0.25">
      <c r="Q26" s="126"/>
      <c r="R26" s="126"/>
      <c r="S26" s="126"/>
      <c r="T26" s="126"/>
      <c r="U26" s="126"/>
      <c r="V26" s="126"/>
      <c r="W26" s="126"/>
    </row>
  </sheetData>
  <mergeCells count="2">
    <mergeCell ref="A2:M2"/>
    <mergeCell ref="O2:V2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workbookViewId="0">
      <selection activeCell="A2" sqref="A2:B2"/>
    </sheetView>
  </sheetViews>
  <sheetFormatPr defaultRowHeight="15" x14ac:dyDescent="0.25"/>
  <cols>
    <col min="1" max="1" width="21.28515625" customWidth="1"/>
    <col min="2" max="2" width="18" customWidth="1"/>
    <col min="9" max="9" width="10.28515625" customWidth="1"/>
    <col min="10" max="10" width="15.5703125" customWidth="1"/>
    <col min="11" max="11" width="12" customWidth="1"/>
    <col min="13" max="13" width="9.5703125" bestFit="1" customWidth="1"/>
  </cols>
  <sheetData>
    <row r="1" spans="1:6" s="138" customFormat="1" ht="56.25" customHeight="1" x14ac:dyDescent="0.25">
      <c r="D1" s="139"/>
      <c r="E1" s="139"/>
    </row>
    <row r="2" spans="1:6" x14ac:dyDescent="0.25">
      <c r="A2" s="171" t="s">
        <v>247</v>
      </c>
      <c r="B2" s="171"/>
      <c r="C2" s="62"/>
      <c r="D2" s="62"/>
      <c r="E2" s="62"/>
    </row>
    <row r="3" spans="1:6" x14ac:dyDescent="0.25">
      <c r="A3" s="87" t="s">
        <v>91</v>
      </c>
      <c r="B3" s="87" t="s">
        <v>174</v>
      </c>
      <c r="F3" s="7"/>
    </row>
    <row r="4" spans="1:6" x14ac:dyDescent="0.25">
      <c r="A4" s="92" t="s">
        <v>89</v>
      </c>
      <c r="B4" s="47">
        <v>259.454918413987</v>
      </c>
    </row>
    <row r="5" spans="1:6" x14ac:dyDescent="0.25">
      <c r="A5" s="92" t="s">
        <v>84</v>
      </c>
      <c r="B5" s="47">
        <v>292.00422730671397</v>
      </c>
    </row>
    <row r="6" spans="1:6" x14ac:dyDescent="0.25">
      <c r="A6" s="92" t="s">
        <v>88</v>
      </c>
      <c r="B6" s="47">
        <v>305.06110609545101</v>
      </c>
    </row>
    <row r="7" spans="1:6" x14ac:dyDescent="0.25">
      <c r="A7" s="92" t="s">
        <v>175</v>
      </c>
      <c r="B7" s="47">
        <v>314.17606451484301</v>
      </c>
    </row>
    <row r="8" spans="1:6" x14ac:dyDescent="0.25">
      <c r="A8" s="92" t="s">
        <v>83</v>
      </c>
      <c r="B8" s="47">
        <v>322.55094505392901</v>
      </c>
    </row>
    <row r="9" spans="1:6" x14ac:dyDescent="0.25">
      <c r="A9" s="92" t="s">
        <v>86</v>
      </c>
      <c r="B9" s="47">
        <v>338.57674263727</v>
      </c>
    </row>
    <row r="10" spans="1:6" x14ac:dyDescent="0.25">
      <c r="A10" s="92" t="s">
        <v>87</v>
      </c>
      <c r="B10" s="47">
        <v>341.82725653616802</v>
      </c>
    </row>
    <row r="11" spans="1:6" x14ac:dyDescent="0.25">
      <c r="A11" s="92" t="s">
        <v>82</v>
      </c>
      <c r="B11" s="47">
        <v>346.22735015422302</v>
      </c>
    </row>
    <row r="12" spans="1:6" x14ac:dyDescent="0.25">
      <c r="A12" s="92" t="s">
        <v>85</v>
      </c>
      <c r="B12" s="47">
        <v>376.76432282823902</v>
      </c>
    </row>
    <row r="13" spans="1:6" x14ac:dyDescent="0.25">
      <c r="A13" s="92" t="s">
        <v>90</v>
      </c>
      <c r="B13" s="47">
        <v>390.30394771992599</v>
      </c>
    </row>
    <row r="14" spans="1:6" x14ac:dyDescent="0.25">
      <c r="A14" s="92" t="s">
        <v>123</v>
      </c>
      <c r="B14" s="47">
        <v>303.71644124562999</v>
      </c>
    </row>
    <row r="15" spans="1:6" x14ac:dyDescent="0.25">
      <c r="A15" s="149" t="s">
        <v>231</v>
      </c>
    </row>
    <row r="19" spans="1:13" x14ac:dyDescent="0.25">
      <c r="D19" s="7"/>
      <c r="E19" s="7"/>
    </row>
    <row r="20" spans="1:13" x14ac:dyDescent="0.25">
      <c r="A20" s="1"/>
      <c r="E20" s="1"/>
      <c r="J20" s="49"/>
      <c r="K20" s="50"/>
    </row>
    <row r="21" spans="1:13" x14ac:dyDescent="0.25">
      <c r="A21" s="1"/>
      <c r="E21" s="1"/>
      <c r="J21" s="48"/>
      <c r="K21" s="48"/>
    </row>
    <row r="22" spans="1:13" x14ac:dyDescent="0.25">
      <c r="A22" s="1"/>
      <c r="E22" s="1"/>
      <c r="J22" s="48"/>
      <c r="K22" s="48"/>
    </row>
    <row r="23" spans="1:13" x14ac:dyDescent="0.25">
      <c r="A23" s="1"/>
      <c r="E23" s="1"/>
      <c r="J23" s="48"/>
      <c r="K23" s="48"/>
    </row>
    <row r="24" spans="1:13" x14ac:dyDescent="0.25">
      <c r="A24" s="1"/>
      <c r="E24" s="1"/>
      <c r="J24" s="48"/>
      <c r="K24" s="48"/>
    </row>
    <row r="25" spans="1:13" x14ac:dyDescent="0.25">
      <c r="A25" s="1"/>
      <c r="E25" s="1"/>
      <c r="J25" s="48"/>
      <c r="K25" s="48"/>
    </row>
    <row r="26" spans="1:13" x14ac:dyDescent="0.25">
      <c r="A26" s="1"/>
      <c r="E26" s="1"/>
      <c r="J26" s="48"/>
      <c r="K26" s="48"/>
    </row>
    <row r="27" spans="1:13" x14ac:dyDescent="0.25">
      <c r="A27" s="1"/>
      <c r="E27" s="1"/>
      <c r="J27" s="48"/>
      <c r="K27" s="48"/>
    </row>
    <row r="28" spans="1:13" x14ac:dyDescent="0.25">
      <c r="A28" s="1"/>
      <c r="E28" s="1"/>
      <c r="J28" s="48"/>
      <c r="K28" s="51"/>
    </row>
    <row r="29" spans="1:13" x14ac:dyDescent="0.25">
      <c r="A29" s="1"/>
      <c r="E29" s="1"/>
      <c r="J29" s="48"/>
      <c r="K29" s="48"/>
    </row>
    <row r="30" spans="1:13" x14ac:dyDescent="0.25">
      <c r="A30" s="1"/>
      <c r="E30" s="1"/>
      <c r="J30" s="48"/>
      <c r="K30" s="48"/>
    </row>
    <row r="31" spans="1:13" x14ac:dyDescent="0.25">
      <c r="J31" s="48"/>
      <c r="K31" s="48"/>
    </row>
    <row r="32" spans="1:13" x14ac:dyDescent="0.25">
      <c r="M32" s="16"/>
    </row>
  </sheetData>
  <sortState xmlns:xlrd2="http://schemas.microsoft.com/office/spreadsheetml/2017/richdata2" ref="E20:F30">
    <sortCondition descending="1" ref="F20:F30"/>
  </sortState>
  <mergeCells count="1">
    <mergeCell ref="A2:B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DAC7-9FEF-4A6D-8470-A65A9A01A049}">
  <dimension ref="A1:P57"/>
  <sheetViews>
    <sheetView zoomScale="89" zoomScaleNormal="89" workbookViewId="0">
      <selection activeCell="C13" sqref="C13"/>
    </sheetView>
  </sheetViews>
  <sheetFormatPr defaultRowHeight="15" x14ac:dyDescent="0.2"/>
  <cols>
    <col min="1" max="1" width="22.7109375" style="25" bestFit="1" customWidth="1"/>
    <col min="2" max="2" width="12.85546875" style="25" bestFit="1" customWidth="1"/>
    <col min="3" max="3" width="16.85546875" style="25" customWidth="1"/>
    <col min="4" max="4" width="12" style="25" customWidth="1"/>
    <col min="5" max="5" width="13.7109375" style="25" customWidth="1"/>
    <col min="6" max="6" width="16.42578125" style="25" customWidth="1"/>
    <col min="7" max="8" width="15" style="25" customWidth="1"/>
    <col min="9" max="9" width="14.42578125" style="25" customWidth="1"/>
    <col min="10" max="10" width="17.85546875" style="25" customWidth="1"/>
    <col min="11" max="11" width="9.140625" style="25"/>
    <col min="12" max="12" width="10.140625" style="25" customWidth="1"/>
    <col min="13" max="13" width="10.85546875" style="25" customWidth="1"/>
    <col min="14" max="16384" width="9.140625" style="25"/>
  </cols>
  <sheetData>
    <row r="1" spans="1:12" s="138" customFormat="1" ht="56.25" customHeight="1" x14ac:dyDescent="0.25">
      <c r="D1" s="139"/>
      <c r="E1" s="139"/>
    </row>
    <row r="2" spans="1:12" ht="47.25" customHeight="1" x14ac:dyDescent="0.25">
      <c r="A2" s="172" t="s">
        <v>198</v>
      </c>
      <c r="B2" s="172"/>
      <c r="C2" s="172"/>
      <c r="E2" s="173" t="s">
        <v>185</v>
      </c>
      <c r="F2" s="174"/>
      <c r="G2" s="174"/>
      <c r="H2" s="174"/>
      <c r="I2" s="174"/>
      <c r="J2" s="174"/>
      <c r="K2" s="175"/>
    </row>
    <row r="3" spans="1:12" ht="137.25" customHeight="1" x14ac:dyDescent="0.25">
      <c r="A3" s="100" t="s">
        <v>91</v>
      </c>
      <c r="B3" s="100" t="s">
        <v>161</v>
      </c>
      <c r="C3" s="100" t="s">
        <v>162</v>
      </c>
      <c r="D3" s="95"/>
      <c r="E3" s="95"/>
      <c r="F3" s="95"/>
      <c r="G3" s="95"/>
      <c r="H3" s="95"/>
      <c r="I3" s="95"/>
      <c r="J3" s="95"/>
    </row>
    <row r="4" spans="1:12" ht="15.75" x14ac:dyDescent="0.25">
      <c r="A4" s="101" t="s">
        <v>89</v>
      </c>
      <c r="B4" s="53">
        <v>78.763375499016007</v>
      </c>
      <c r="C4" s="53">
        <v>18.8890926724632</v>
      </c>
      <c r="D4" s="97"/>
      <c r="E4" s="96"/>
      <c r="F4" s="96"/>
      <c r="G4" s="97"/>
      <c r="H4" s="97"/>
      <c r="I4" s="97"/>
      <c r="J4" s="97"/>
    </row>
    <row r="5" spans="1:12" ht="15.75" x14ac:dyDescent="0.25">
      <c r="A5" s="101" t="s">
        <v>86</v>
      </c>
      <c r="B5" s="53">
        <v>70.626329910259969</v>
      </c>
      <c r="C5" s="53">
        <v>20.742874222210144</v>
      </c>
      <c r="D5" s="97"/>
      <c r="E5" s="96"/>
      <c r="F5" s="96"/>
      <c r="G5" s="97"/>
      <c r="H5" s="97"/>
      <c r="I5" s="97"/>
      <c r="J5" s="97"/>
    </row>
    <row r="6" spans="1:12" ht="15.75" x14ac:dyDescent="0.25">
      <c r="A6" s="93" t="s">
        <v>85</v>
      </c>
      <c r="B6" s="53">
        <v>69.260695988509511</v>
      </c>
      <c r="C6" s="53">
        <v>21.461939322999701</v>
      </c>
      <c r="D6" s="97"/>
      <c r="E6" s="96"/>
      <c r="F6" s="96"/>
      <c r="G6" s="97"/>
      <c r="H6" s="97"/>
      <c r="I6" s="97"/>
      <c r="J6" s="97"/>
    </row>
    <row r="7" spans="1:12" ht="15.75" x14ac:dyDescent="0.25">
      <c r="A7" s="101" t="s">
        <v>90</v>
      </c>
      <c r="B7" s="53">
        <v>69.850905888273786</v>
      </c>
      <c r="C7" s="53">
        <v>21.888953505564153</v>
      </c>
      <c r="D7" s="97"/>
      <c r="E7" s="96"/>
      <c r="F7" s="96"/>
      <c r="G7" s="97"/>
      <c r="H7" s="97"/>
      <c r="I7" s="97"/>
      <c r="J7" s="97"/>
    </row>
    <row r="8" spans="1:12" ht="15.75" x14ac:dyDescent="0.25">
      <c r="A8" s="101" t="s">
        <v>120</v>
      </c>
      <c r="B8" s="53">
        <v>75.335294078964679</v>
      </c>
      <c r="C8" s="53">
        <v>22.551064799367726</v>
      </c>
      <c r="D8" s="97"/>
      <c r="E8" s="96"/>
      <c r="F8" s="96"/>
      <c r="G8" s="97"/>
      <c r="H8" s="97"/>
      <c r="I8" s="97"/>
      <c r="J8" s="97"/>
    </row>
    <row r="9" spans="1:12" ht="15.75" x14ac:dyDescent="0.25">
      <c r="A9" s="101" t="s">
        <v>87</v>
      </c>
      <c r="B9" s="53">
        <v>71.672489082969435</v>
      </c>
      <c r="C9" s="53">
        <v>22.855957198519437</v>
      </c>
      <c r="D9" s="97"/>
      <c r="E9" s="96"/>
      <c r="F9" s="96"/>
      <c r="G9" s="97"/>
      <c r="H9" s="97"/>
      <c r="I9" s="97"/>
      <c r="J9" s="97"/>
    </row>
    <row r="10" spans="1:12" ht="15.75" x14ac:dyDescent="0.25">
      <c r="A10" s="101" t="s">
        <v>81</v>
      </c>
      <c r="B10" s="53">
        <v>76.559063340072427</v>
      </c>
      <c r="C10" s="53">
        <v>24.052152548997711</v>
      </c>
      <c r="D10" s="97"/>
      <c r="E10" s="96"/>
      <c r="F10" s="96"/>
      <c r="G10" s="97"/>
      <c r="H10" s="97"/>
      <c r="I10" s="97"/>
      <c r="J10" s="97"/>
    </row>
    <row r="11" spans="1:12" ht="15.75" x14ac:dyDescent="0.25">
      <c r="A11" s="101" t="s">
        <v>83</v>
      </c>
      <c r="B11" s="53">
        <v>76.105122153473232</v>
      </c>
      <c r="C11" s="53">
        <v>29.77821705078096</v>
      </c>
      <c r="D11" s="97"/>
      <c r="E11" s="96"/>
      <c r="F11" s="96"/>
      <c r="G11" s="97"/>
      <c r="H11" s="97"/>
      <c r="I11" s="97"/>
      <c r="J11" s="97"/>
    </row>
    <row r="12" spans="1:12" ht="15.75" x14ac:dyDescent="0.25">
      <c r="A12" s="101" t="s">
        <v>82</v>
      </c>
      <c r="B12" s="53">
        <v>72.221915615773057</v>
      </c>
      <c r="C12" s="53">
        <v>32.00843856055279</v>
      </c>
      <c r="D12" s="97"/>
      <c r="E12" s="96"/>
      <c r="F12" s="96"/>
      <c r="G12" s="97"/>
      <c r="H12" s="97"/>
      <c r="I12" s="97"/>
      <c r="J12" s="97"/>
    </row>
    <row r="13" spans="1:12" ht="15.75" x14ac:dyDescent="0.25">
      <c r="A13" s="101" t="s">
        <v>84</v>
      </c>
      <c r="B13" s="53">
        <v>76.645472190616431</v>
      </c>
      <c r="C13" s="53">
        <v>32.300974817221771</v>
      </c>
      <c r="D13" s="97"/>
      <c r="E13" s="96"/>
      <c r="F13" s="96"/>
      <c r="G13" s="97"/>
      <c r="H13" s="97"/>
      <c r="I13" s="97"/>
      <c r="J13" s="97"/>
    </row>
    <row r="14" spans="1:12" ht="15.75" x14ac:dyDescent="0.25">
      <c r="A14" s="101" t="s">
        <v>88</v>
      </c>
      <c r="B14" s="53">
        <v>74.971756518595512</v>
      </c>
      <c r="C14" s="53">
        <v>33.619851123329866</v>
      </c>
      <c r="D14" s="97"/>
      <c r="E14" s="96"/>
      <c r="F14" s="98"/>
      <c r="G14" s="97"/>
      <c r="H14" s="97"/>
      <c r="I14" s="97"/>
      <c r="J14" s="97"/>
      <c r="L14" s="60"/>
    </row>
    <row r="15" spans="1:12" ht="15.75" x14ac:dyDescent="0.25">
      <c r="E15" s="152" t="s">
        <v>231</v>
      </c>
    </row>
    <row r="16" spans="1:12" ht="41.25" customHeight="1" x14ac:dyDescent="0.2"/>
    <row r="20" spans="1:16" ht="56.25" customHeight="1" x14ac:dyDescent="0.2">
      <c r="A20" s="176" t="s">
        <v>202</v>
      </c>
      <c r="B20" s="177"/>
      <c r="C20" s="178"/>
      <c r="D20" s="173" t="s">
        <v>244</v>
      </c>
      <c r="E20" s="174"/>
      <c r="F20" s="174"/>
      <c r="G20" s="174"/>
      <c r="H20" s="174"/>
      <c r="I20" s="174"/>
      <c r="J20" s="174"/>
      <c r="K20" s="174"/>
      <c r="L20" s="174"/>
      <c r="M20" s="175"/>
    </row>
    <row r="21" spans="1:16" ht="90" x14ac:dyDescent="0.25">
      <c r="A21" s="99" t="s">
        <v>91</v>
      </c>
      <c r="B21" s="99" t="s">
        <v>163</v>
      </c>
      <c r="C21" s="99" t="s">
        <v>164</v>
      </c>
      <c r="K21" s="55"/>
    </row>
    <row r="22" spans="1:16" ht="15" customHeight="1" x14ac:dyDescent="0.25">
      <c r="A22" s="102" t="s">
        <v>85</v>
      </c>
      <c r="B22" s="53">
        <v>33.952341638298591</v>
      </c>
      <c r="C22" s="53">
        <v>10.52087458427809</v>
      </c>
    </row>
    <row r="23" spans="1:16" ht="15" customHeight="1" x14ac:dyDescent="0.25">
      <c r="A23" s="103" t="s">
        <v>90</v>
      </c>
      <c r="B23" s="53">
        <v>35.597005535983897</v>
      </c>
      <c r="C23" s="53">
        <v>11.154919026544311</v>
      </c>
      <c r="I23" s="28"/>
    </row>
    <row r="24" spans="1:16" ht="15.75" x14ac:dyDescent="0.25">
      <c r="A24" s="103" t="s">
        <v>89</v>
      </c>
      <c r="B24" s="53">
        <v>54.486416166351823</v>
      </c>
      <c r="C24" s="53">
        <v>13.066973803953777</v>
      </c>
    </row>
    <row r="25" spans="1:16" ht="15.75" x14ac:dyDescent="0.25">
      <c r="A25" s="103" t="s">
        <v>86</v>
      </c>
      <c r="B25" s="53">
        <v>45.094108818782701</v>
      </c>
      <c r="C25" s="53">
        <v>13.244089400924441</v>
      </c>
    </row>
    <row r="26" spans="1:16" ht="15.75" x14ac:dyDescent="0.25">
      <c r="A26" s="103" t="s">
        <v>87</v>
      </c>
      <c r="B26" s="53">
        <v>42.755458515283848</v>
      </c>
      <c r="C26" s="53">
        <v>13.634477361280926</v>
      </c>
    </row>
    <row r="27" spans="1:16" ht="15.75" x14ac:dyDescent="0.25">
      <c r="A27" s="103" t="s">
        <v>81</v>
      </c>
      <c r="B27" s="53">
        <v>44.78016484859257</v>
      </c>
      <c r="C27" s="53">
        <v>14.06834552459657</v>
      </c>
    </row>
    <row r="28" spans="1:16" ht="15.75" x14ac:dyDescent="0.25">
      <c r="A28" s="103" t="s">
        <v>120</v>
      </c>
      <c r="B28" s="53">
        <v>48.144991056632556</v>
      </c>
      <c r="C28" s="53">
        <v>14.41184807674705</v>
      </c>
      <c r="E28" s="27"/>
      <c r="F28" s="29"/>
    </row>
    <row r="29" spans="1:16" ht="15.75" customHeight="1" x14ac:dyDescent="0.25">
      <c r="A29" s="103" t="s">
        <v>83</v>
      </c>
      <c r="B29" s="53">
        <v>43.514703068189064</v>
      </c>
      <c r="C29" s="53">
        <v>17.026321438020076</v>
      </c>
      <c r="E29" s="27"/>
      <c r="F29" s="29"/>
    </row>
    <row r="30" spans="1:16" ht="15.75" x14ac:dyDescent="0.25">
      <c r="A30" s="103" t="s">
        <v>82</v>
      </c>
      <c r="B30" s="53">
        <v>46.429261293082043</v>
      </c>
      <c r="C30" s="53">
        <v>20.577246461002233</v>
      </c>
      <c r="E30" s="27"/>
      <c r="F30" s="29"/>
    </row>
    <row r="31" spans="1:16" ht="15.75" x14ac:dyDescent="0.25">
      <c r="A31" s="103" t="s">
        <v>84</v>
      </c>
      <c r="B31" s="53">
        <v>49.435780737567761</v>
      </c>
      <c r="C31" s="53">
        <v>20.833897463670006</v>
      </c>
      <c r="E31" s="27"/>
      <c r="F31" s="29"/>
      <c r="N31" s="77"/>
      <c r="O31" s="60"/>
    </row>
    <row r="32" spans="1:16" ht="15.75" x14ac:dyDescent="0.25">
      <c r="A32" s="103" t="s">
        <v>88</v>
      </c>
      <c r="B32" s="53">
        <v>48.58631961076717</v>
      </c>
      <c r="C32" s="53">
        <v>21.787735912781507</v>
      </c>
      <c r="E32" s="27"/>
      <c r="F32" s="29"/>
      <c r="N32" s="60"/>
      <c r="O32" s="56"/>
      <c r="P32" s="57"/>
    </row>
    <row r="33" spans="4:16" ht="15.75" x14ac:dyDescent="0.25">
      <c r="D33" s="60" t="s">
        <v>231</v>
      </c>
      <c r="O33" s="30"/>
      <c r="P33" s="57"/>
    </row>
    <row r="34" spans="4:16" x14ac:dyDescent="0.2">
      <c r="O34" s="30"/>
      <c r="P34" s="57"/>
    </row>
    <row r="35" spans="4:16" x14ac:dyDescent="0.2">
      <c r="O35" s="30"/>
      <c r="P35" s="57"/>
    </row>
    <row r="36" spans="4:16" x14ac:dyDescent="0.2">
      <c r="O36" s="30"/>
      <c r="P36" s="57"/>
    </row>
    <row r="37" spans="4:16" x14ac:dyDescent="0.2">
      <c r="O37" s="30"/>
      <c r="P37" s="57"/>
    </row>
    <row r="38" spans="4:16" ht="15" customHeight="1" x14ac:dyDescent="0.2">
      <c r="O38" s="30"/>
      <c r="P38" s="57"/>
    </row>
    <row r="39" spans="4:16" ht="15" customHeight="1" x14ac:dyDescent="0.25">
      <c r="O39" s="58"/>
      <c r="P39" s="57"/>
    </row>
    <row r="40" spans="4:16" x14ac:dyDescent="0.2">
      <c r="O40" s="30"/>
      <c r="P40" s="57"/>
    </row>
    <row r="41" spans="4:16" x14ac:dyDescent="0.2">
      <c r="O41" s="30"/>
      <c r="P41" s="57"/>
    </row>
    <row r="42" spans="4:16" x14ac:dyDescent="0.2">
      <c r="O42" s="30"/>
      <c r="P42" s="57"/>
    </row>
    <row r="43" spans="4:16" ht="15.75" customHeight="1" x14ac:dyDescent="0.2">
      <c r="O43" s="59"/>
      <c r="P43" s="59"/>
    </row>
    <row r="54" spans="2:5" x14ac:dyDescent="0.2"/>
    <row r="55" spans="2:5" x14ac:dyDescent="0.2"/>
    <row r="57" spans="2:5" x14ac:dyDescent="0.2">
      <c r="B57" s="31"/>
    </row>
  </sheetData>
  <sortState xmlns:xlrd2="http://schemas.microsoft.com/office/spreadsheetml/2017/richdata2" ref="O32:P42">
    <sortCondition ref="P32:P42"/>
  </sortState>
  <mergeCells count="4">
    <mergeCell ref="A2:C2"/>
    <mergeCell ref="E2:K2"/>
    <mergeCell ref="D20:M20"/>
    <mergeCell ref="A20:C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607D-CB82-4AF0-8903-13C90DCC621F}">
  <dimension ref="A1:Q87"/>
  <sheetViews>
    <sheetView zoomScale="80" zoomScaleNormal="80" workbookViewId="0"/>
  </sheetViews>
  <sheetFormatPr defaultRowHeight="15.75" x14ac:dyDescent="0.25"/>
  <cols>
    <col min="1" max="1" width="10.28515625" style="25" bestFit="1" customWidth="1"/>
    <col min="2" max="2" width="16.42578125" style="25" bestFit="1" customWidth="1"/>
    <col min="3" max="3" width="23.85546875" style="25" customWidth="1"/>
    <col min="4" max="4" width="22.7109375" style="25" customWidth="1"/>
    <col min="5" max="5" width="14" style="25" customWidth="1"/>
    <col min="6" max="6" width="19.28515625" style="25" customWidth="1"/>
    <col min="7" max="7" width="14.28515625" style="25" customWidth="1"/>
    <col min="8" max="8" width="12.140625" style="25" customWidth="1"/>
    <col min="9" max="9" width="13.5703125" style="25" customWidth="1"/>
    <col min="10" max="10" width="18" style="25" customWidth="1"/>
    <col min="11" max="11" width="16" style="25" customWidth="1"/>
    <col min="12" max="12" width="15.28515625" style="25" customWidth="1"/>
    <col min="13" max="13" width="22.140625" customWidth="1"/>
    <col min="14" max="14" width="20.42578125" style="25" customWidth="1"/>
    <col min="16" max="16" width="9.28515625" style="25" bestFit="1" customWidth="1"/>
    <col min="17" max="16384" width="9.140625" style="25"/>
  </cols>
  <sheetData>
    <row r="1" spans="1:17" s="138" customFormat="1" ht="63.75" customHeight="1" x14ac:dyDescent="0.25">
      <c r="D1" s="139"/>
      <c r="E1" s="139"/>
    </row>
    <row r="2" spans="1:17" x14ac:dyDescent="0.25">
      <c r="A2" s="179" t="s">
        <v>213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</row>
    <row r="3" spans="1:17" ht="101.25" customHeight="1" x14ac:dyDescent="0.25">
      <c r="A3" s="153" t="s">
        <v>203</v>
      </c>
      <c r="B3" s="154" t="s">
        <v>165</v>
      </c>
      <c r="C3" s="148" t="s">
        <v>122</v>
      </c>
      <c r="D3" s="148" t="s">
        <v>91</v>
      </c>
      <c r="E3" s="115" t="s">
        <v>148</v>
      </c>
      <c r="F3" s="115" t="s">
        <v>146</v>
      </c>
      <c r="G3" s="115" t="s">
        <v>121</v>
      </c>
      <c r="H3" s="115" t="s">
        <v>145</v>
      </c>
      <c r="I3" s="115" t="s">
        <v>147</v>
      </c>
      <c r="J3" s="115" t="s">
        <v>166</v>
      </c>
      <c r="K3" s="115" t="s">
        <v>168</v>
      </c>
      <c r="L3" s="115" t="s">
        <v>167</v>
      </c>
      <c r="M3" s="115" t="s">
        <v>169</v>
      </c>
    </row>
    <row r="4" spans="1:17" x14ac:dyDescent="0.25">
      <c r="A4" s="129">
        <v>3200102</v>
      </c>
      <c r="B4" s="129">
        <v>32030</v>
      </c>
      <c r="C4" s="130" t="s">
        <v>1</v>
      </c>
      <c r="D4" s="130" t="s">
        <v>81</v>
      </c>
      <c r="E4" s="131">
        <v>30455</v>
      </c>
      <c r="F4" s="131">
        <v>12000</v>
      </c>
      <c r="G4" s="132">
        <v>0.39402396979149568</v>
      </c>
      <c r="H4" s="131">
        <v>9577</v>
      </c>
      <c r="I4" s="131">
        <v>7310</v>
      </c>
      <c r="J4" s="61">
        <v>79.808333333333309</v>
      </c>
      <c r="K4" s="61">
        <v>31.446396322442951</v>
      </c>
      <c r="L4" s="61">
        <v>60.9166666666667</v>
      </c>
      <c r="M4" s="61">
        <v>24.002626826465274</v>
      </c>
      <c r="P4" s="27"/>
      <c r="Q4" s="27"/>
    </row>
    <row r="5" spans="1:17" x14ac:dyDescent="0.25">
      <c r="A5" s="129">
        <v>3200136</v>
      </c>
      <c r="B5" s="129">
        <v>32028</v>
      </c>
      <c r="C5" s="130" t="s">
        <v>2</v>
      </c>
      <c r="D5" s="130" t="s">
        <v>82</v>
      </c>
      <c r="E5" s="131">
        <v>9631</v>
      </c>
      <c r="F5" s="131">
        <v>4976</v>
      </c>
      <c r="G5" s="132">
        <v>0.51666493614370268</v>
      </c>
      <c r="H5" s="131">
        <v>3441</v>
      </c>
      <c r="I5" s="131">
        <v>2252</v>
      </c>
      <c r="J5" s="61">
        <v>69.151929260450203</v>
      </c>
      <c r="K5" s="61">
        <v>35.728377115564328</v>
      </c>
      <c r="L5" s="61">
        <v>45.257234726688097</v>
      </c>
      <c r="M5" s="61">
        <v>23.38282629010487</v>
      </c>
      <c r="P5" s="27"/>
      <c r="Q5" s="27"/>
    </row>
    <row r="6" spans="1:17" x14ac:dyDescent="0.25">
      <c r="A6" s="129">
        <v>3200169</v>
      </c>
      <c r="B6" s="129">
        <v>32028</v>
      </c>
      <c r="C6" s="130" t="s">
        <v>3</v>
      </c>
      <c r="D6" s="130" t="s">
        <v>82</v>
      </c>
      <c r="E6" s="131">
        <v>10909</v>
      </c>
      <c r="F6" s="131">
        <v>6938</v>
      </c>
      <c r="G6" s="132">
        <v>0.63598863323861032</v>
      </c>
      <c r="H6" s="131">
        <v>5853</v>
      </c>
      <c r="I6" s="131">
        <v>4867</v>
      </c>
      <c r="J6" s="61">
        <v>84.361487460363207</v>
      </c>
      <c r="K6" s="61">
        <v>53.652947107892565</v>
      </c>
      <c r="L6" s="61">
        <v>70.149899106370697</v>
      </c>
      <c r="M6" s="61">
        <v>44.614538454487118</v>
      </c>
      <c r="P6" s="27"/>
      <c r="Q6" s="27"/>
    </row>
    <row r="7" spans="1:17" x14ac:dyDescent="0.25">
      <c r="A7" s="129">
        <v>3200201</v>
      </c>
      <c r="B7" s="129">
        <v>32021</v>
      </c>
      <c r="C7" s="130" t="s">
        <v>4</v>
      </c>
      <c r="D7" s="130" t="s">
        <v>83</v>
      </c>
      <c r="E7" s="131">
        <v>29975</v>
      </c>
      <c r="F7" s="131">
        <v>8745</v>
      </c>
      <c r="G7" s="132">
        <v>0.29174311926605506</v>
      </c>
      <c r="H7" s="131">
        <v>6327</v>
      </c>
      <c r="I7" s="131">
        <v>3859</v>
      </c>
      <c r="J7" s="61">
        <v>72.349914236706709</v>
      </c>
      <c r="K7" s="61">
        <v>21.107589658048372</v>
      </c>
      <c r="L7" s="61">
        <v>44.128073184677</v>
      </c>
      <c r="M7" s="61">
        <v>12.874061718098414</v>
      </c>
      <c r="P7" s="27"/>
      <c r="Q7" s="27"/>
    </row>
    <row r="8" spans="1:17" x14ac:dyDescent="0.25">
      <c r="A8" s="129">
        <v>3200300</v>
      </c>
      <c r="B8" s="129">
        <v>32025</v>
      </c>
      <c r="C8" s="130" t="s">
        <v>5</v>
      </c>
      <c r="D8" s="130" t="s">
        <v>84</v>
      </c>
      <c r="E8" s="131">
        <v>14636</v>
      </c>
      <c r="F8" s="131">
        <v>4567</v>
      </c>
      <c r="G8" s="132">
        <v>0.31203880841760046</v>
      </c>
      <c r="H8" s="131">
        <v>2960</v>
      </c>
      <c r="I8" s="131">
        <v>1558</v>
      </c>
      <c r="J8" s="61">
        <v>64.812787387781896</v>
      </c>
      <c r="K8" s="61">
        <v>20.224104946706749</v>
      </c>
      <c r="L8" s="61">
        <v>34.114298226406795</v>
      </c>
      <c r="M8" s="61">
        <v>10.644984968570647</v>
      </c>
      <c r="P8" s="27"/>
      <c r="Q8" s="27"/>
    </row>
    <row r="9" spans="1:17" x14ac:dyDescent="0.25">
      <c r="A9" s="129">
        <v>3200359</v>
      </c>
      <c r="B9" s="129">
        <v>32024</v>
      </c>
      <c r="C9" s="130" t="s">
        <v>6</v>
      </c>
      <c r="D9" s="130" t="s">
        <v>85</v>
      </c>
      <c r="E9" s="131">
        <v>7874</v>
      </c>
      <c r="F9" s="131">
        <v>4987</v>
      </c>
      <c r="G9" s="132">
        <v>0.6333502667005334</v>
      </c>
      <c r="H9" s="131">
        <v>4052</v>
      </c>
      <c r="I9" s="131">
        <v>2747</v>
      </c>
      <c r="J9" s="61">
        <v>81.251253258472005</v>
      </c>
      <c r="K9" s="61">
        <v>51.460502921005848</v>
      </c>
      <c r="L9" s="61">
        <v>55.083216362542601</v>
      </c>
      <c r="M9" s="61">
        <v>34.886969773939548</v>
      </c>
      <c r="P9" s="27"/>
      <c r="Q9" s="27"/>
    </row>
    <row r="10" spans="1:17" x14ac:dyDescent="0.25">
      <c r="A10" s="129">
        <v>3200409</v>
      </c>
      <c r="B10" s="129">
        <v>32025</v>
      </c>
      <c r="C10" s="130" t="s">
        <v>7</v>
      </c>
      <c r="D10" s="130" t="s">
        <v>84</v>
      </c>
      <c r="E10" s="131">
        <v>29779</v>
      </c>
      <c r="F10" s="131">
        <v>10933</v>
      </c>
      <c r="G10" s="132">
        <v>0.36713791598106049</v>
      </c>
      <c r="H10" s="131">
        <v>8934</v>
      </c>
      <c r="I10" s="131">
        <v>6256</v>
      </c>
      <c r="J10" s="61">
        <v>81.715905972743101</v>
      </c>
      <c r="K10" s="61">
        <v>30.001007421337185</v>
      </c>
      <c r="L10" s="61">
        <v>57.221256745632502</v>
      </c>
      <c r="M10" s="61">
        <v>21.00809295140871</v>
      </c>
      <c r="P10" s="27"/>
      <c r="Q10" s="27"/>
    </row>
    <row r="11" spans="1:17" x14ac:dyDescent="0.25">
      <c r="A11" s="129">
        <v>3200508</v>
      </c>
      <c r="B11" s="129">
        <v>32023</v>
      </c>
      <c r="C11" s="130" t="s">
        <v>8</v>
      </c>
      <c r="D11" s="130" t="s">
        <v>86</v>
      </c>
      <c r="E11" s="131">
        <v>7554</v>
      </c>
      <c r="F11" s="131">
        <v>3546</v>
      </c>
      <c r="G11" s="132">
        <v>0.4694201747418586</v>
      </c>
      <c r="H11" s="131">
        <v>2954</v>
      </c>
      <c r="I11" s="131">
        <v>2242</v>
      </c>
      <c r="J11" s="61">
        <v>83.305132543711196</v>
      </c>
      <c r="K11" s="61">
        <v>39.105109875562619</v>
      </c>
      <c r="L11" s="61">
        <v>63.226170332769307</v>
      </c>
      <c r="M11" s="61">
        <v>29.67963992586709</v>
      </c>
      <c r="P11" s="27"/>
      <c r="Q11" s="27"/>
    </row>
    <row r="12" spans="1:17" x14ac:dyDescent="0.25">
      <c r="A12" s="129">
        <v>3200607</v>
      </c>
      <c r="B12" s="129">
        <v>32029</v>
      </c>
      <c r="C12" s="130" t="s">
        <v>9</v>
      </c>
      <c r="D12" s="130" t="s">
        <v>87</v>
      </c>
      <c r="E12" s="131">
        <v>103101</v>
      </c>
      <c r="F12" s="131">
        <v>33691</v>
      </c>
      <c r="G12" s="132">
        <v>0.32677665590052474</v>
      </c>
      <c r="H12" s="131">
        <v>24151</v>
      </c>
      <c r="I12" s="131">
        <v>15161</v>
      </c>
      <c r="J12" s="61">
        <v>71.68383247751629</v>
      </c>
      <c r="K12" s="61">
        <v>23.424603059136189</v>
      </c>
      <c r="L12" s="61">
        <v>45.0001484075866</v>
      </c>
      <c r="M12" s="61">
        <v>14.704998011658471</v>
      </c>
      <c r="P12" s="27"/>
      <c r="Q12" s="27"/>
    </row>
    <row r="13" spans="1:17" x14ac:dyDescent="0.25">
      <c r="A13" s="129">
        <v>3200706</v>
      </c>
      <c r="B13" s="129">
        <v>32023</v>
      </c>
      <c r="C13" s="130" t="s">
        <v>10</v>
      </c>
      <c r="D13" s="130" t="s">
        <v>86</v>
      </c>
      <c r="E13" s="131">
        <v>12105</v>
      </c>
      <c r="F13" s="131">
        <v>3991</v>
      </c>
      <c r="G13" s="132">
        <v>0.32969847170590666</v>
      </c>
      <c r="H13" s="131">
        <v>2777</v>
      </c>
      <c r="I13" s="131">
        <v>1426</v>
      </c>
      <c r="J13" s="61">
        <v>69.581558506639894</v>
      </c>
      <c r="K13" s="61">
        <v>22.940933498554315</v>
      </c>
      <c r="L13" s="61">
        <v>35.7303933851165</v>
      </c>
      <c r="M13" s="61">
        <v>11.78025609252375</v>
      </c>
      <c r="P13" s="27"/>
      <c r="Q13" s="27"/>
    </row>
    <row r="14" spans="1:17" x14ac:dyDescent="0.25">
      <c r="A14" s="129">
        <v>3200805</v>
      </c>
      <c r="B14" s="129">
        <v>32024</v>
      </c>
      <c r="C14" s="130" t="s">
        <v>11</v>
      </c>
      <c r="D14" s="130" t="s">
        <v>85</v>
      </c>
      <c r="E14" s="131">
        <v>31132</v>
      </c>
      <c r="F14" s="131">
        <v>13659</v>
      </c>
      <c r="G14" s="132">
        <v>0.43874469998715149</v>
      </c>
      <c r="H14" s="131">
        <v>9037</v>
      </c>
      <c r="I14" s="131">
        <v>5093</v>
      </c>
      <c r="J14" s="61">
        <v>66.161505234643798</v>
      </c>
      <c r="K14" s="61">
        <v>29.028009764872159</v>
      </c>
      <c r="L14" s="61">
        <v>37.286770627425099</v>
      </c>
      <c r="M14" s="61">
        <v>16.359372992419374</v>
      </c>
      <c r="P14" s="27"/>
      <c r="Q14" s="27"/>
    </row>
    <row r="15" spans="1:17" x14ac:dyDescent="0.25">
      <c r="A15" s="129">
        <v>3200904</v>
      </c>
      <c r="B15" s="129">
        <v>32028</v>
      </c>
      <c r="C15" s="130" t="s">
        <v>12</v>
      </c>
      <c r="D15" s="130" t="s">
        <v>82</v>
      </c>
      <c r="E15" s="131">
        <v>44979</v>
      </c>
      <c r="F15" s="131">
        <v>21695</v>
      </c>
      <c r="G15" s="132">
        <v>0.48233620133840238</v>
      </c>
      <c r="H15" s="131">
        <v>14080</v>
      </c>
      <c r="I15" s="131">
        <v>7912</v>
      </c>
      <c r="J15" s="61">
        <v>64.899746485365299</v>
      </c>
      <c r="K15" s="61">
        <v>31.303497187576422</v>
      </c>
      <c r="L15" s="61">
        <v>36.469232542060396</v>
      </c>
      <c r="M15" s="61">
        <v>17.59043109006425</v>
      </c>
      <c r="P15" s="27"/>
      <c r="Q15" s="27"/>
    </row>
    <row r="16" spans="1:17" x14ac:dyDescent="0.25">
      <c r="A16" s="129">
        <v>3201001</v>
      </c>
      <c r="B16" s="129">
        <v>32027</v>
      </c>
      <c r="C16" s="130" t="s">
        <v>13</v>
      </c>
      <c r="D16" s="130" t="s">
        <v>88</v>
      </c>
      <c r="E16" s="131">
        <v>15092</v>
      </c>
      <c r="F16" s="131">
        <v>7739</v>
      </c>
      <c r="G16" s="132">
        <v>0.51278823217598724</v>
      </c>
      <c r="H16" s="131">
        <v>6267</v>
      </c>
      <c r="I16" s="131">
        <v>4470</v>
      </c>
      <c r="J16" s="61">
        <v>80.979454709910797</v>
      </c>
      <c r="K16" s="61">
        <v>41.525311423270608</v>
      </c>
      <c r="L16" s="61">
        <v>57.759400439333298</v>
      </c>
      <c r="M16" s="61">
        <v>29.618340842830637</v>
      </c>
      <c r="P16" s="27"/>
      <c r="Q16" s="27"/>
    </row>
    <row r="17" spans="1:17" x14ac:dyDescent="0.25">
      <c r="A17" s="129">
        <v>3201100</v>
      </c>
      <c r="B17" s="129">
        <v>32021</v>
      </c>
      <c r="C17" s="130" t="s">
        <v>14</v>
      </c>
      <c r="D17" s="130" t="s">
        <v>83</v>
      </c>
      <c r="E17" s="131">
        <v>9962</v>
      </c>
      <c r="F17" s="131">
        <v>4564</v>
      </c>
      <c r="G17" s="132">
        <v>0.45814093555510943</v>
      </c>
      <c r="H17" s="131">
        <v>3093</v>
      </c>
      <c r="I17" s="131">
        <v>1994</v>
      </c>
      <c r="J17" s="61">
        <v>67.769500438212106</v>
      </c>
      <c r="K17" s="61">
        <v>31.047982332864887</v>
      </c>
      <c r="L17" s="61">
        <v>43.689745836985097</v>
      </c>
      <c r="M17" s="61">
        <v>20.0160610319213</v>
      </c>
      <c r="P17" s="27"/>
      <c r="Q17" s="27"/>
    </row>
    <row r="18" spans="1:17" x14ac:dyDescent="0.25">
      <c r="A18" s="129">
        <v>3201159</v>
      </c>
      <c r="B18" s="129">
        <v>32030</v>
      </c>
      <c r="C18" s="130" t="s">
        <v>15</v>
      </c>
      <c r="D18" s="130" t="s">
        <v>81</v>
      </c>
      <c r="E18" s="131">
        <v>12427</v>
      </c>
      <c r="F18" s="131">
        <v>5125</v>
      </c>
      <c r="G18" s="132">
        <v>0.41240846543815884</v>
      </c>
      <c r="H18" s="131">
        <v>4504</v>
      </c>
      <c r="I18" s="131">
        <v>2944</v>
      </c>
      <c r="J18" s="61">
        <v>87.8829268292683</v>
      </c>
      <c r="K18" s="61">
        <v>36.24366299187254</v>
      </c>
      <c r="L18" s="61">
        <v>57.443902439024399</v>
      </c>
      <c r="M18" s="61">
        <v>23.690351653657359</v>
      </c>
      <c r="P18" s="27"/>
      <c r="Q18" s="27"/>
    </row>
    <row r="19" spans="1:17" x14ac:dyDescent="0.25">
      <c r="A19" s="129">
        <v>3201209</v>
      </c>
      <c r="B19" s="129">
        <v>32023</v>
      </c>
      <c r="C19" s="130" t="s">
        <v>16</v>
      </c>
      <c r="D19" s="130" t="s">
        <v>86</v>
      </c>
      <c r="E19" s="131">
        <v>210589</v>
      </c>
      <c r="F19" s="131">
        <v>58182</v>
      </c>
      <c r="G19" s="132">
        <v>0.27628223696394399</v>
      </c>
      <c r="H19" s="131">
        <v>40083</v>
      </c>
      <c r="I19" s="131">
        <v>24696</v>
      </c>
      <c r="J19" s="61">
        <v>68.892440961122006</v>
      </c>
      <c r="K19" s="61">
        <v>19.033757698645228</v>
      </c>
      <c r="L19" s="61">
        <v>42.446117355883302</v>
      </c>
      <c r="M19" s="61">
        <v>11.727108253517516</v>
      </c>
      <c r="P19" s="27"/>
      <c r="Q19" s="27"/>
    </row>
    <row r="20" spans="1:17" x14ac:dyDescent="0.25">
      <c r="A20" s="129">
        <v>3201308</v>
      </c>
      <c r="B20" s="129">
        <v>32026</v>
      </c>
      <c r="C20" s="130" t="s">
        <v>17</v>
      </c>
      <c r="D20" s="130" t="s">
        <v>89</v>
      </c>
      <c r="E20" s="131">
        <v>383917</v>
      </c>
      <c r="F20" s="131">
        <v>120842</v>
      </c>
      <c r="G20" s="132">
        <v>0.31476074255633379</v>
      </c>
      <c r="H20" s="131">
        <v>98187</v>
      </c>
      <c r="I20" s="131">
        <v>71534</v>
      </c>
      <c r="J20" s="61">
        <v>81.252379139703095</v>
      </c>
      <c r="K20" s="61">
        <v>25.57505919248171</v>
      </c>
      <c r="L20" s="61">
        <v>59.196305920127102</v>
      </c>
      <c r="M20" s="61">
        <v>18.632673208011109</v>
      </c>
      <c r="P20" s="27"/>
      <c r="Q20" s="27"/>
    </row>
    <row r="21" spans="1:17" x14ac:dyDescent="0.25">
      <c r="A21" s="129">
        <v>3201407</v>
      </c>
      <c r="B21" s="129">
        <v>32023</v>
      </c>
      <c r="C21" s="130" t="s">
        <v>18</v>
      </c>
      <c r="D21" s="130" t="s">
        <v>86</v>
      </c>
      <c r="E21" s="131">
        <v>37747</v>
      </c>
      <c r="F21" s="131">
        <v>8751</v>
      </c>
      <c r="G21" s="132">
        <v>0.23183299335046495</v>
      </c>
      <c r="H21" s="131">
        <v>5403</v>
      </c>
      <c r="I21" s="131">
        <v>3205</v>
      </c>
      <c r="J21" s="61">
        <v>61.741515255399406</v>
      </c>
      <c r="K21" s="61">
        <v>14.313720295652635</v>
      </c>
      <c r="L21" s="61">
        <v>36.624385784481802</v>
      </c>
      <c r="M21" s="61">
        <v>8.4907409860386256</v>
      </c>
      <c r="P21" s="27"/>
      <c r="Q21" s="27"/>
    </row>
    <row r="22" spans="1:17" x14ac:dyDescent="0.25">
      <c r="A22" s="129">
        <v>3201506</v>
      </c>
      <c r="B22" s="129">
        <v>32024</v>
      </c>
      <c r="C22" s="130" t="s">
        <v>19</v>
      </c>
      <c r="D22" s="130" t="s">
        <v>85</v>
      </c>
      <c r="E22" s="131">
        <v>123400</v>
      </c>
      <c r="F22" s="131">
        <v>32877</v>
      </c>
      <c r="G22" s="132">
        <v>0.2664262560777958</v>
      </c>
      <c r="H22" s="131">
        <v>21803</v>
      </c>
      <c r="I22" s="131">
        <v>8088</v>
      </c>
      <c r="J22" s="61">
        <v>66.316878060650296</v>
      </c>
      <c r="K22" s="61">
        <v>17.668557536466775</v>
      </c>
      <c r="L22" s="61">
        <v>24.600784743133499</v>
      </c>
      <c r="M22" s="61">
        <v>6.5542949756888165</v>
      </c>
      <c r="P22" s="27"/>
      <c r="Q22" s="27"/>
    </row>
    <row r="23" spans="1:17" x14ac:dyDescent="0.25">
      <c r="A23" s="129">
        <v>3201605</v>
      </c>
      <c r="B23" s="129">
        <v>32027</v>
      </c>
      <c r="C23" s="130" t="s">
        <v>20</v>
      </c>
      <c r="D23" s="130" t="s">
        <v>88</v>
      </c>
      <c r="E23" s="131">
        <v>31273</v>
      </c>
      <c r="F23" s="131">
        <v>15954</v>
      </c>
      <c r="G23" s="132">
        <v>0.51015252773958364</v>
      </c>
      <c r="H23" s="131">
        <v>11729</v>
      </c>
      <c r="I23" s="131">
        <v>7449</v>
      </c>
      <c r="J23" s="61">
        <v>73.517613137771093</v>
      </c>
      <c r="K23" s="61">
        <v>37.505196175614749</v>
      </c>
      <c r="L23" s="61">
        <v>46.690485144791296</v>
      </c>
      <c r="M23" s="61">
        <v>23.81926901800275</v>
      </c>
      <c r="P23" s="27"/>
      <c r="Q23" s="27"/>
    </row>
    <row r="24" spans="1:17" x14ac:dyDescent="0.25">
      <c r="A24" s="129">
        <v>3201704</v>
      </c>
      <c r="B24" s="129">
        <v>32030</v>
      </c>
      <c r="C24" s="130" t="s">
        <v>21</v>
      </c>
      <c r="D24" s="130" t="s">
        <v>81</v>
      </c>
      <c r="E24" s="131">
        <v>12806</v>
      </c>
      <c r="F24" s="131">
        <v>4616</v>
      </c>
      <c r="G24" s="132">
        <v>0.36045603623301575</v>
      </c>
      <c r="H24" s="131">
        <v>3489</v>
      </c>
      <c r="I24" s="131">
        <v>2113</v>
      </c>
      <c r="J24" s="61">
        <v>75.5849220103986</v>
      </c>
      <c r="K24" s="61">
        <v>27.245041386849916</v>
      </c>
      <c r="L24" s="61">
        <v>45.775563258232197</v>
      </c>
      <c r="M24" s="61">
        <v>16.500078088396066</v>
      </c>
      <c r="P24" s="27"/>
      <c r="Q24" s="27"/>
    </row>
    <row r="25" spans="1:17" x14ac:dyDescent="0.25">
      <c r="A25" s="129">
        <v>3201803</v>
      </c>
      <c r="B25" s="129">
        <v>32021</v>
      </c>
      <c r="C25" s="130" t="s">
        <v>22</v>
      </c>
      <c r="D25" s="130" t="s">
        <v>83</v>
      </c>
      <c r="E25" s="131">
        <v>4270</v>
      </c>
      <c r="F25" s="131">
        <v>1950</v>
      </c>
      <c r="G25" s="132">
        <v>0.4566744730679157</v>
      </c>
      <c r="H25" s="131">
        <v>1597</v>
      </c>
      <c r="I25" s="131">
        <v>879</v>
      </c>
      <c r="J25" s="61">
        <v>81.897435897435898</v>
      </c>
      <c r="K25" s="61">
        <v>37.400468384074941</v>
      </c>
      <c r="L25" s="61">
        <v>45.076923076923094</v>
      </c>
      <c r="M25" s="61">
        <v>20.585480093676814</v>
      </c>
      <c r="P25" s="27"/>
      <c r="Q25" s="27"/>
    </row>
    <row r="26" spans="1:17" x14ac:dyDescent="0.25">
      <c r="A26" s="129">
        <v>3201902</v>
      </c>
      <c r="B26" s="129">
        <v>32030</v>
      </c>
      <c r="C26" s="130" t="s">
        <v>23</v>
      </c>
      <c r="D26" s="130" t="s">
        <v>81</v>
      </c>
      <c r="E26" s="131">
        <v>33986</v>
      </c>
      <c r="F26" s="131">
        <v>7692</v>
      </c>
      <c r="G26" s="132">
        <v>0.22632848820102394</v>
      </c>
      <c r="H26" s="131">
        <v>5771</v>
      </c>
      <c r="I26" s="131">
        <v>2746</v>
      </c>
      <c r="J26" s="61">
        <v>75.026001040041606</v>
      </c>
      <c r="K26" s="61">
        <v>16.980521391161066</v>
      </c>
      <c r="L26" s="61">
        <v>35.6994279771191</v>
      </c>
      <c r="M26" s="61">
        <v>8.0797975637027015</v>
      </c>
      <c r="P26" s="27"/>
      <c r="Q26" s="27"/>
    </row>
    <row r="27" spans="1:17" x14ac:dyDescent="0.25">
      <c r="A27" s="129">
        <v>3202009</v>
      </c>
      <c r="B27" s="129">
        <v>32021</v>
      </c>
      <c r="C27" s="130" t="s">
        <v>24</v>
      </c>
      <c r="D27" s="130" t="s">
        <v>83</v>
      </c>
      <c r="E27" s="131">
        <v>6771</v>
      </c>
      <c r="F27" s="131">
        <v>3299</v>
      </c>
      <c r="G27" s="132">
        <v>0.48722492984788068</v>
      </c>
      <c r="H27" s="131">
        <v>2289</v>
      </c>
      <c r="I27" s="131">
        <v>1356</v>
      </c>
      <c r="J27" s="61">
        <v>69.384662018793591</v>
      </c>
      <c r="K27" s="61">
        <v>33.805937084625612</v>
      </c>
      <c r="L27" s="61">
        <v>41.103364655956298</v>
      </c>
      <c r="M27" s="61">
        <v>20.026583961010193</v>
      </c>
      <c r="P27" s="27"/>
      <c r="Q27" s="27"/>
    </row>
    <row r="28" spans="1:17" x14ac:dyDescent="0.25">
      <c r="A28" s="129">
        <v>3202108</v>
      </c>
      <c r="B28" s="129">
        <v>32028</v>
      </c>
      <c r="C28" s="130" t="s">
        <v>25</v>
      </c>
      <c r="D28" s="130" t="s">
        <v>82</v>
      </c>
      <c r="E28" s="131">
        <v>22835</v>
      </c>
      <c r="F28" s="131">
        <v>9715</v>
      </c>
      <c r="G28" s="132">
        <v>0.42544339829209549</v>
      </c>
      <c r="H28" s="131">
        <v>7601</v>
      </c>
      <c r="I28" s="131">
        <v>5239</v>
      </c>
      <c r="J28" s="61">
        <v>78.239835306227505</v>
      </c>
      <c r="K28" s="61">
        <v>33.286621414495293</v>
      </c>
      <c r="L28" s="61">
        <v>53.926917138445695</v>
      </c>
      <c r="M28" s="61">
        <v>22.942850886796585</v>
      </c>
      <c r="P28" s="27"/>
      <c r="Q28" s="27"/>
    </row>
    <row r="29" spans="1:17" x14ac:dyDescent="0.25">
      <c r="A29" s="129">
        <v>3202207</v>
      </c>
      <c r="B29" s="129">
        <v>32026</v>
      </c>
      <c r="C29" s="130" t="s">
        <v>26</v>
      </c>
      <c r="D29" s="130" t="s">
        <v>89</v>
      </c>
      <c r="E29" s="131">
        <v>21948</v>
      </c>
      <c r="F29" s="131">
        <v>6826</v>
      </c>
      <c r="G29" s="132">
        <v>0.31100783670493892</v>
      </c>
      <c r="H29" s="131">
        <v>5376</v>
      </c>
      <c r="I29" s="131">
        <v>3626</v>
      </c>
      <c r="J29" s="61">
        <v>78.757691180779403</v>
      </c>
      <c r="K29" s="61">
        <v>24.494259158009839</v>
      </c>
      <c r="L29" s="61">
        <v>53.120421916202801</v>
      </c>
      <c r="M29" s="61">
        <v>16.520867505011847</v>
      </c>
      <c r="P29" s="27"/>
      <c r="Q29" s="27"/>
    </row>
    <row r="30" spans="1:17" x14ac:dyDescent="0.25">
      <c r="A30" s="129">
        <v>3202256</v>
      </c>
      <c r="B30" s="129">
        <v>32024</v>
      </c>
      <c r="C30" s="130" t="s">
        <v>27</v>
      </c>
      <c r="D30" s="130" t="s">
        <v>85</v>
      </c>
      <c r="E30" s="131">
        <v>12880</v>
      </c>
      <c r="F30" s="131">
        <v>3393</v>
      </c>
      <c r="G30" s="132">
        <v>0.26343167701863351</v>
      </c>
      <c r="H30" s="131">
        <v>2401</v>
      </c>
      <c r="I30" s="131">
        <v>1201</v>
      </c>
      <c r="J30" s="61">
        <v>70.763336280577704</v>
      </c>
      <c r="K30" s="61">
        <v>18.641304347826086</v>
      </c>
      <c r="L30" s="61">
        <v>35.396404361921604</v>
      </c>
      <c r="M30" s="61">
        <v>9.324534161490682</v>
      </c>
      <c r="P30" s="27"/>
      <c r="Q30" s="27"/>
    </row>
    <row r="31" spans="1:17" x14ac:dyDescent="0.25">
      <c r="A31" s="129">
        <v>3202306</v>
      </c>
      <c r="B31" s="129">
        <v>32021</v>
      </c>
      <c r="C31" s="130" t="s">
        <v>28</v>
      </c>
      <c r="D31" s="130" t="s">
        <v>83</v>
      </c>
      <c r="E31" s="131">
        <v>31122</v>
      </c>
      <c r="F31" s="131">
        <v>12892</v>
      </c>
      <c r="G31" s="132">
        <v>0.41424073003020373</v>
      </c>
      <c r="H31" s="131">
        <v>9871</v>
      </c>
      <c r="I31" s="131">
        <v>6084</v>
      </c>
      <c r="J31" s="61">
        <v>76.566863170958698</v>
      </c>
      <c r="K31" s="61">
        <v>31.717113296060667</v>
      </c>
      <c r="L31" s="61">
        <v>47.192057089667998</v>
      </c>
      <c r="M31" s="61">
        <v>19.548872180451127</v>
      </c>
      <c r="P31" s="27"/>
      <c r="Q31" s="27"/>
    </row>
    <row r="32" spans="1:17" x14ac:dyDescent="0.25">
      <c r="A32" s="129">
        <v>3202405</v>
      </c>
      <c r="B32" s="129">
        <v>32026</v>
      </c>
      <c r="C32" s="130" t="s">
        <v>29</v>
      </c>
      <c r="D32" s="130" t="s">
        <v>89</v>
      </c>
      <c r="E32" s="131">
        <v>126701</v>
      </c>
      <c r="F32" s="131">
        <v>36606</v>
      </c>
      <c r="G32" s="132">
        <v>0.28891642528472544</v>
      </c>
      <c r="H32" s="131">
        <v>26892</v>
      </c>
      <c r="I32" s="131">
        <v>14717</v>
      </c>
      <c r="J32" s="61">
        <v>73.463366661203096</v>
      </c>
      <c r="K32" s="61">
        <v>21.224773285135871</v>
      </c>
      <c r="L32" s="61">
        <v>40.203791728131996</v>
      </c>
      <c r="M32" s="61">
        <v>11.615535788983513</v>
      </c>
      <c r="P32" s="27"/>
      <c r="Q32" s="27"/>
    </row>
    <row r="33" spans="1:17" x14ac:dyDescent="0.25">
      <c r="A33" s="129">
        <v>3202454</v>
      </c>
      <c r="B33" s="129">
        <v>32021</v>
      </c>
      <c r="C33" s="130" t="s">
        <v>30</v>
      </c>
      <c r="D33" s="130" t="s">
        <v>83</v>
      </c>
      <c r="E33" s="131">
        <v>26426</v>
      </c>
      <c r="F33" s="131">
        <v>7822</v>
      </c>
      <c r="G33" s="132">
        <v>0.29599636721410733</v>
      </c>
      <c r="H33" s="131">
        <v>5952</v>
      </c>
      <c r="I33" s="131">
        <v>2577</v>
      </c>
      <c r="J33" s="61">
        <v>76.093070825875699</v>
      </c>
      <c r="K33" s="61">
        <v>22.52327253462499</v>
      </c>
      <c r="L33" s="61">
        <v>32.945538225517801</v>
      </c>
      <c r="M33" s="61">
        <v>9.7517596306667684</v>
      </c>
      <c r="P33" s="27"/>
      <c r="Q33" s="27"/>
    </row>
    <row r="34" spans="1:17" x14ac:dyDescent="0.25">
      <c r="A34" s="129">
        <v>3202504</v>
      </c>
      <c r="B34" s="129">
        <v>32029</v>
      </c>
      <c r="C34" s="130" t="s">
        <v>31</v>
      </c>
      <c r="D34" s="130" t="s">
        <v>87</v>
      </c>
      <c r="E34" s="131">
        <v>12591</v>
      </c>
      <c r="F34" s="131">
        <v>6313</v>
      </c>
      <c r="G34" s="132">
        <v>0.50138988166150422</v>
      </c>
      <c r="H34" s="131">
        <v>3884</v>
      </c>
      <c r="I34" s="131">
        <v>1906</v>
      </c>
      <c r="J34" s="61">
        <v>61.523839695865703</v>
      </c>
      <c r="K34" s="61">
        <v>30.847430704471446</v>
      </c>
      <c r="L34" s="61">
        <v>30.1916679866941</v>
      </c>
      <c r="M34" s="61">
        <v>15.137796839011994</v>
      </c>
      <c r="P34" s="27"/>
      <c r="Q34" s="27"/>
    </row>
    <row r="35" spans="1:17" x14ac:dyDescent="0.25">
      <c r="A35" s="129">
        <v>3202553</v>
      </c>
      <c r="B35" s="129">
        <v>32021</v>
      </c>
      <c r="C35" s="130" t="s">
        <v>32</v>
      </c>
      <c r="D35" s="130" t="s">
        <v>83</v>
      </c>
      <c r="E35" s="131">
        <v>8859</v>
      </c>
      <c r="F35" s="131">
        <v>5484</v>
      </c>
      <c r="G35" s="132">
        <v>0.61903149339654584</v>
      </c>
      <c r="H35" s="131">
        <v>4683</v>
      </c>
      <c r="I35" s="131">
        <v>3395</v>
      </c>
      <c r="J35" s="61">
        <v>85.393873085339195</v>
      </c>
      <c r="K35" s="61">
        <v>52.861496782932619</v>
      </c>
      <c r="L35" s="61">
        <v>61.907366885485004</v>
      </c>
      <c r="M35" s="61">
        <v>38.322609775369685</v>
      </c>
      <c r="P35" s="27"/>
      <c r="Q35" s="27"/>
    </row>
    <row r="36" spans="1:17" x14ac:dyDescent="0.25">
      <c r="A36" s="129">
        <v>3202603</v>
      </c>
      <c r="B36" s="129">
        <v>32025</v>
      </c>
      <c r="C36" s="130" t="s">
        <v>33</v>
      </c>
      <c r="D36" s="130" t="s">
        <v>84</v>
      </c>
      <c r="E36" s="131">
        <v>13973</v>
      </c>
      <c r="F36" s="131">
        <v>3737</v>
      </c>
      <c r="G36" s="132">
        <v>0.26744435697416447</v>
      </c>
      <c r="H36" s="131">
        <v>2020</v>
      </c>
      <c r="I36" s="131">
        <v>778</v>
      </c>
      <c r="J36" s="61">
        <v>54.054054054054099</v>
      </c>
      <c r="K36" s="61">
        <v>14.456451728333214</v>
      </c>
      <c r="L36" s="61">
        <v>20.8188386406208</v>
      </c>
      <c r="M36" s="61">
        <v>5.5678809131897236</v>
      </c>
      <c r="P36" s="27"/>
      <c r="Q36" s="27"/>
    </row>
    <row r="37" spans="1:17" x14ac:dyDescent="0.25">
      <c r="A37" s="129">
        <v>3202652</v>
      </c>
      <c r="B37" s="129">
        <v>32021</v>
      </c>
      <c r="C37" s="130" t="s">
        <v>34</v>
      </c>
      <c r="D37" s="130" t="s">
        <v>83</v>
      </c>
      <c r="E37" s="131">
        <v>13526</v>
      </c>
      <c r="F37" s="131">
        <v>6955</v>
      </c>
      <c r="G37" s="132">
        <v>0.51419488392725121</v>
      </c>
      <c r="H37" s="131">
        <v>5643</v>
      </c>
      <c r="I37" s="131">
        <v>2552</v>
      </c>
      <c r="J37" s="61">
        <v>81.135873472322089</v>
      </c>
      <c r="K37" s="61">
        <v>41.719651042436787</v>
      </c>
      <c r="L37" s="61">
        <v>36.693026599568704</v>
      </c>
      <c r="M37" s="61">
        <v>18.867366553304745</v>
      </c>
      <c r="P37" s="27"/>
      <c r="Q37" s="27"/>
    </row>
    <row r="38" spans="1:17" x14ac:dyDescent="0.25">
      <c r="A38" s="129">
        <v>3202702</v>
      </c>
      <c r="B38" s="129">
        <v>32022</v>
      </c>
      <c r="C38" s="130" t="s">
        <v>35</v>
      </c>
      <c r="D38" s="130" t="s">
        <v>90</v>
      </c>
      <c r="E38" s="131">
        <v>14023</v>
      </c>
      <c r="F38" s="131">
        <v>5693</v>
      </c>
      <c r="G38" s="132">
        <v>0.40597589674106827</v>
      </c>
      <c r="H38" s="131">
        <v>4315</v>
      </c>
      <c r="I38" s="131">
        <v>2502</v>
      </c>
      <c r="J38" s="61">
        <v>75.794835763218003</v>
      </c>
      <c r="K38" s="61">
        <v>30.770876417314412</v>
      </c>
      <c r="L38" s="61">
        <v>43.948708940804501</v>
      </c>
      <c r="M38" s="61">
        <v>17.84211652285531</v>
      </c>
      <c r="P38" s="27"/>
      <c r="Q38" s="27"/>
    </row>
    <row r="39" spans="1:17" x14ac:dyDescent="0.25">
      <c r="A39" s="129">
        <v>3202801</v>
      </c>
      <c r="B39" s="129">
        <v>32025</v>
      </c>
      <c r="C39" s="130" t="s">
        <v>36</v>
      </c>
      <c r="D39" s="130" t="s">
        <v>84</v>
      </c>
      <c r="E39" s="131">
        <v>34656</v>
      </c>
      <c r="F39" s="131">
        <v>18338</v>
      </c>
      <c r="G39" s="132">
        <v>0.52914358264081252</v>
      </c>
      <c r="H39" s="131">
        <v>14896</v>
      </c>
      <c r="I39" s="131">
        <v>10295</v>
      </c>
      <c r="J39" s="61">
        <v>81.230232304504298</v>
      </c>
      <c r="K39" s="61">
        <v>42.982456140350877</v>
      </c>
      <c r="L39" s="61">
        <v>56.1402552077653</v>
      </c>
      <c r="M39" s="61">
        <v>29.706255771006461</v>
      </c>
      <c r="P39" s="27"/>
      <c r="Q39" s="27"/>
    </row>
    <row r="40" spans="1:17" x14ac:dyDescent="0.25">
      <c r="A40" s="129">
        <v>3202900</v>
      </c>
      <c r="B40" s="129">
        <v>32022</v>
      </c>
      <c r="C40" s="130" t="s">
        <v>37</v>
      </c>
      <c r="D40" s="130" t="s">
        <v>90</v>
      </c>
      <c r="E40" s="131">
        <v>10494</v>
      </c>
      <c r="F40" s="131">
        <v>3755</v>
      </c>
      <c r="G40" s="132">
        <v>0.35782351820087671</v>
      </c>
      <c r="H40" s="131">
        <v>2368</v>
      </c>
      <c r="I40" s="131">
        <v>1213</v>
      </c>
      <c r="J40" s="61">
        <v>63.062583222370208</v>
      </c>
      <c r="K40" s="61">
        <v>22.565275395464074</v>
      </c>
      <c r="L40" s="61">
        <v>32.303595206391499</v>
      </c>
      <c r="M40" s="61">
        <v>11.558986087287975</v>
      </c>
      <c r="P40" s="27"/>
      <c r="Q40" s="27"/>
    </row>
    <row r="41" spans="1:17" x14ac:dyDescent="0.25">
      <c r="A41" s="129">
        <v>3203007</v>
      </c>
      <c r="B41" s="129">
        <v>32021</v>
      </c>
      <c r="C41" s="130" t="s">
        <v>38</v>
      </c>
      <c r="D41" s="130" t="s">
        <v>83</v>
      </c>
      <c r="E41" s="131">
        <v>29290</v>
      </c>
      <c r="F41" s="131">
        <v>9734</v>
      </c>
      <c r="G41" s="132">
        <v>0.33233185387504266</v>
      </c>
      <c r="H41" s="131">
        <v>7613</v>
      </c>
      <c r="I41" s="131">
        <v>3531</v>
      </c>
      <c r="J41" s="61">
        <v>78.210396548181606</v>
      </c>
      <c r="K41" s="61">
        <v>25.991806077159442</v>
      </c>
      <c r="L41" s="61">
        <v>36.274912677213898</v>
      </c>
      <c r="M41" s="61">
        <v>12.055308979173779</v>
      </c>
      <c r="P41" s="27"/>
      <c r="Q41" s="27"/>
    </row>
    <row r="42" spans="1:17" x14ac:dyDescent="0.25">
      <c r="A42" s="129">
        <v>3203056</v>
      </c>
      <c r="B42" s="129">
        <v>32027</v>
      </c>
      <c r="C42" s="130" t="s">
        <v>39</v>
      </c>
      <c r="D42" s="130" t="s">
        <v>88</v>
      </c>
      <c r="E42" s="131">
        <v>31039</v>
      </c>
      <c r="F42" s="131">
        <v>13137</v>
      </c>
      <c r="G42" s="132">
        <v>0.4232417281484584</v>
      </c>
      <c r="H42" s="131">
        <v>10319</v>
      </c>
      <c r="I42" s="131">
        <v>6866</v>
      </c>
      <c r="J42" s="61">
        <v>78.549136028012498</v>
      </c>
      <c r="K42" s="61">
        <v>33.245272077064335</v>
      </c>
      <c r="L42" s="61">
        <v>52.264596178731807</v>
      </c>
      <c r="M42" s="61">
        <v>22.120558007667775</v>
      </c>
      <c r="P42" s="27"/>
      <c r="Q42" s="27"/>
    </row>
    <row r="43" spans="1:17" x14ac:dyDescent="0.25">
      <c r="A43" s="129">
        <v>3203106</v>
      </c>
      <c r="B43" s="129">
        <v>32021</v>
      </c>
      <c r="C43" s="130" t="s">
        <v>40</v>
      </c>
      <c r="D43" s="130" t="s">
        <v>83</v>
      </c>
      <c r="E43" s="131">
        <v>12265</v>
      </c>
      <c r="F43" s="131">
        <v>5898</v>
      </c>
      <c r="G43" s="132">
        <v>0.4808805544231553</v>
      </c>
      <c r="H43" s="131">
        <v>4108</v>
      </c>
      <c r="I43" s="131">
        <v>2538</v>
      </c>
      <c r="J43" s="61">
        <v>69.650729060698495</v>
      </c>
      <c r="K43" s="61">
        <v>33.493681206685693</v>
      </c>
      <c r="L43" s="61">
        <v>43.031536113936902</v>
      </c>
      <c r="M43" s="61">
        <v>20.693028944150022</v>
      </c>
      <c r="P43" s="27"/>
      <c r="Q43" s="27"/>
    </row>
    <row r="44" spans="1:17" x14ac:dyDescent="0.25">
      <c r="A44" s="129">
        <v>3203130</v>
      </c>
      <c r="B44" s="129">
        <v>32029</v>
      </c>
      <c r="C44" s="130" t="s">
        <v>41</v>
      </c>
      <c r="D44" s="130" t="s">
        <v>87</v>
      </c>
      <c r="E44" s="131">
        <v>16722</v>
      </c>
      <c r="F44" s="131">
        <v>5667</v>
      </c>
      <c r="G44" s="132">
        <v>0.33889486903480442</v>
      </c>
      <c r="H44" s="131">
        <v>3479</v>
      </c>
      <c r="I44" s="131">
        <v>1599</v>
      </c>
      <c r="J44" s="61">
        <v>61.390506440797601</v>
      </c>
      <c r="K44" s="61">
        <v>20.804927640234421</v>
      </c>
      <c r="L44" s="61">
        <v>28.215987294865002</v>
      </c>
      <c r="M44" s="61">
        <v>9.5622533189809822</v>
      </c>
      <c r="P44" s="27"/>
      <c r="Q44" s="27"/>
    </row>
    <row r="45" spans="1:17" x14ac:dyDescent="0.25">
      <c r="A45" s="129">
        <v>3203163</v>
      </c>
      <c r="B45" s="129">
        <v>32030</v>
      </c>
      <c r="C45" s="130" t="s">
        <v>42</v>
      </c>
      <c r="D45" s="130" t="s">
        <v>81</v>
      </c>
      <c r="E45" s="131">
        <v>10933</v>
      </c>
      <c r="F45" s="131">
        <v>3750</v>
      </c>
      <c r="G45" s="132">
        <v>0.34299826214213847</v>
      </c>
      <c r="H45" s="131">
        <v>3093</v>
      </c>
      <c r="I45" s="131">
        <v>2340</v>
      </c>
      <c r="J45" s="61">
        <v>82.48</v>
      </c>
      <c r="K45" s="61">
        <v>28.290496661483584</v>
      </c>
      <c r="L45" s="61">
        <v>62.4</v>
      </c>
      <c r="M45" s="61">
        <v>21.403091557669441</v>
      </c>
      <c r="P45" s="27"/>
      <c r="Q45" s="27"/>
    </row>
    <row r="46" spans="1:17" x14ac:dyDescent="0.25">
      <c r="A46" s="129">
        <v>3203205</v>
      </c>
      <c r="B46" s="129">
        <v>32029</v>
      </c>
      <c r="C46" s="130" t="s">
        <v>43</v>
      </c>
      <c r="D46" s="130" t="s">
        <v>87</v>
      </c>
      <c r="E46" s="131">
        <v>176688</v>
      </c>
      <c r="F46" s="131">
        <v>52404</v>
      </c>
      <c r="G46" s="132">
        <v>0.29659060038033142</v>
      </c>
      <c r="H46" s="131">
        <v>37813</v>
      </c>
      <c r="I46" s="131">
        <v>22540</v>
      </c>
      <c r="J46" s="61">
        <v>72.1567055949928</v>
      </c>
      <c r="K46" s="61">
        <v>21.401000633885719</v>
      </c>
      <c r="L46" s="61">
        <v>43.011983818029201</v>
      </c>
      <c r="M46" s="61">
        <v>12.756950104138367</v>
      </c>
      <c r="P46" s="27"/>
      <c r="Q46" s="27"/>
    </row>
    <row r="47" spans="1:17" x14ac:dyDescent="0.25">
      <c r="A47" s="129">
        <v>3203304</v>
      </c>
      <c r="B47" s="129">
        <v>32028</v>
      </c>
      <c r="C47" s="130" t="s">
        <v>44</v>
      </c>
      <c r="D47" s="130" t="s">
        <v>82</v>
      </c>
      <c r="E47" s="131">
        <v>15503</v>
      </c>
      <c r="F47" s="131">
        <v>7172</v>
      </c>
      <c r="G47" s="132">
        <v>0.46262013803779911</v>
      </c>
      <c r="H47" s="131">
        <v>5586</v>
      </c>
      <c r="I47" s="131">
        <v>4171</v>
      </c>
      <c r="J47" s="61">
        <v>77.886224205242598</v>
      </c>
      <c r="K47" s="61">
        <v>36.031735793072308</v>
      </c>
      <c r="L47" s="61">
        <v>58.156720580033507</v>
      </c>
      <c r="M47" s="61">
        <v>26.904470102560797</v>
      </c>
      <c r="P47" s="27"/>
      <c r="Q47" s="27"/>
    </row>
    <row r="48" spans="1:17" x14ac:dyDescent="0.25">
      <c r="A48" s="129">
        <v>3203320</v>
      </c>
      <c r="B48" s="129">
        <v>32025</v>
      </c>
      <c r="C48" s="130" t="s">
        <v>45</v>
      </c>
      <c r="D48" s="130" t="s">
        <v>84</v>
      </c>
      <c r="E48" s="131">
        <v>38883</v>
      </c>
      <c r="F48" s="131">
        <v>18675</v>
      </c>
      <c r="G48" s="132">
        <v>0.48028701489082631</v>
      </c>
      <c r="H48" s="131">
        <v>14767</v>
      </c>
      <c r="I48" s="131">
        <v>9848</v>
      </c>
      <c r="J48" s="61">
        <v>79.073627844712206</v>
      </c>
      <c r="K48" s="61">
        <v>37.978036674124937</v>
      </c>
      <c r="L48" s="61">
        <v>52.733601070950499</v>
      </c>
      <c r="M48" s="61">
        <v>25.327263842810481</v>
      </c>
      <c r="P48" s="27"/>
      <c r="Q48" s="27"/>
    </row>
    <row r="49" spans="1:17" x14ac:dyDescent="0.25">
      <c r="A49" s="129">
        <v>3203346</v>
      </c>
      <c r="B49" s="129">
        <v>32030</v>
      </c>
      <c r="C49" s="130" t="s">
        <v>46</v>
      </c>
      <c r="D49" s="130" t="s">
        <v>81</v>
      </c>
      <c r="E49" s="131">
        <v>16920</v>
      </c>
      <c r="F49" s="131">
        <v>4428</v>
      </c>
      <c r="G49" s="132">
        <v>0.26170212765957446</v>
      </c>
      <c r="H49" s="131">
        <v>2959</v>
      </c>
      <c r="I49" s="131">
        <v>1138</v>
      </c>
      <c r="J49" s="61">
        <v>66.824751580849096</v>
      </c>
      <c r="K49" s="61">
        <v>17.488179669030732</v>
      </c>
      <c r="L49" s="61">
        <v>25.700090334236702</v>
      </c>
      <c r="M49" s="61">
        <v>6.7257683215130024</v>
      </c>
      <c r="P49" s="27"/>
      <c r="Q49" s="27"/>
    </row>
    <row r="50" spans="1:17" x14ac:dyDescent="0.25">
      <c r="A50" s="129">
        <v>3203353</v>
      </c>
      <c r="B50" s="129">
        <v>32024</v>
      </c>
      <c r="C50" s="130" t="s">
        <v>47</v>
      </c>
      <c r="D50" s="130" t="s">
        <v>85</v>
      </c>
      <c r="E50" s="131">
        <v>12963</v>
      </c>
      <c r="F50" s="131">
        <v>3747</v>
      </c>
      <c r="G50" s="132">
        <v>0.28905345984725755</v>
      </c>
      <c r="H50" s="131">
        <v>2439</v>
      </c>
      <c r="I50" s="131">
        <v>1075</v>
      </c>
      <c r="J50" s="61">
        <v>65.092073658927092</v>
      </c>
      <c r="K50" s="61">
        <v>18.815089099745428</v>
      </c>
      <c r="L50" s="61">
        <v>28.689618361355802</v>
      </c>
      <c r="M50" s="61">
        <v>8.2928334490472899</v>
      </c>
      <c r="P50" s="27"/>
      <c r="Q50" s="27"/>
    </row>
    <row r="51" spans="1:17" x14ac:dyDescent="0.25">
      <c r="A51" s="129">
        <v>3203403</v>
      </c>
      <c r="B51" s="129">
        <v>32023</v>
      </c>
      <c r="C51" s="130" t="s">
        <v>48</v>
      </c>
      <c r="D51" s="130" t="s">
        <v>86</v>
      </c>
      <c r="E51" s="131">
        <v>26115</v>
      </c>
      <c r="F51" s="131">
        <v>10188</v>
      </c>
      <c r="G51" s="132">
        <v>0.39012062033314188</v>
      </c>
      <c r="H51" s="131">
        <v>8101</v>
      </c>
      <c r="I51" s="131">
        <v>6177</v>
      </c>
      <c r="J51" s="61">
        <v>79.515115822536302</v>
      </c>
      <c r="K51" s="61">
        <v>31.020486310549494</v>
      </c>
      <c r="L51" s="61">
        <v>60.630153121319196</v>
      </c>
      <c r="M51" s="61">
        <v>23.653072946582423</v>
      </c>
      <c r="P51" s="27"/>
      <c r="Q51" s="27"/>
    </row>
    <row r="52" spans="1:17" x14ac:dyDescent="0.25">
      <c r="A52" s="129">
        <v>3203502</v>
      </c>
      <c r="B52" s="129">
        <v>32027</v>
      </c>
      <c r="C52" s="130" t="s">
        <v>49</v>
      </c>
      <c r="D52" s="130" t="s">
        <v>88</v>
      </c>
      <c r="E52" s="131">
        <v>18894</v>
      </c>
      <c r="F52" s="131">
        <v>12495</v>
      </c>
      <c r="G52" s="132">
        <v>0.66132105430295329</v>
      </c>
      <c r="H52" s="131">
        <v>8923</v>
      </c>
      <c r="I52" s="131">
        <v>5991</v>
      </c>
      <c r="J52" s="61">
        <v>71.412565026010398</v>
      </c>
      <c r="K52" s="61">
        <v>47.226632793479411</v>
      </c>
      <c r="L52" s="61">
        <v>47.947178871548601</v>
      </c>
      <c r="M52" s="61">
        <v>31.708478882184821</v>
      </c>
      <c r="P52" s="27"/>
      <c r="Q52" s="27"/>
    </row>
    <row r="53" spans="1:17" x14ac:dyDescent="0.25">
      <c r="A53" s="129">
        <v>3203601</v>
      </c>
      <c r="B53" s="129">
        <v>32027</v>
      </c>
      <c r="C53" s="130" t="s">
        <v>50</v>
      </c>
      <c r="D53" s="130" t="s">
        <v>88</v>
      </c>
      <c r="E53" s="131">
        <v>5496</v>
      </c>
      <c r="F53" s="131">
        <v>3326</v>
      </c>
      <c r="G53" s="132">
        <v>0.60516739446870449</v>
      </c>
      <c r="H53" s="131">
        <v>2406</v>
      </c>
      <c r="I53" s="131">
        <v>1531</v>
      </c>
      <c r="J53" s="61">
        <v>72.339146121467195</v>
      </c>
      <c r="K53" s="61">
        <v>43.777292576419214</v>
      </c>
      <c r="L53" s="61">
        <v>46.031268791340999</v>
      </c>
      <c r="M53" s="61">
        <v>27.856622998544395</v>
      </c>
      <c r="P53" s="27"/>
      <c r="Q53" s="27"/>
    </row>
    <row r="54" spans="1:17" x14ac:dyDescent="0.25">
      <c r="A54" s="129">
        <v>3203700</v>
      </c>
      <c r="B54" s="129">
        <v>32021</v>
      </c>
      <c r="C54" s="130" t="s">
        <v>51</v>
      </c>
      <c r="D54" s="130" t="s">
        <v>83</v>
      </c>
      <c r="E54" s="131">
        <v>17319</v>
      </c>
      <c r="F54" s="131">
        <v>6900</v>
      </c>
      <c r="G54" s="132">
        <v>0.39840637450199201</v>
      </c>
      <c r="H54" s="131">
        <v>5101</v>
      </c>
      <c r="I54" s="131">
        <v>2827</v>
      </c>
      <c r="J54" s="61">
        <v>73.927536231884091</v>
      </c>
      <c r="K54" s="61">
        <v>29.453201686009585</v>
      </c>
      <c r="L54" s="61">
        <v>40.971014492753596</v>
      </c>
      <c r="M54" s="61">
        <v>16.323113343726543</v>
      </c>
      <c r="P54" s="27"/>
      <c r="Q54" s="27"/>
    </row>
    <row r="55" spans="1:17" x14ac:dyDescent="0.25">
      <c r="A55" s="129">
        <v>3203809</v>
      </c>
      <c r="B55" s="129">
        <v>32023</v>
      </c>
      <c r="C55" s="130" t="s">
        <v>52</v>
      </c>
      <c r="D55" s="130" t="s">
        <v>86</v>
      </c>
      <c r="E55" s="131">
        <v>15526</v>
      </c>
      <c r="F55" s="131">
        <v>6481</v>
      </c>
      <c r="G55" s="132">
        <v>0.41742882906093004</v>
      </c>
      <c r="H55" s="131">
        <v>5416</v>
      </c>
      <c r="I55" s="131">
        <v>4148</v>
      </c>
      <c r="J55" s="61">
        <v>83.567350717481901</v>
      </c>
      <c r="K55" s="61">
        <v>34.883421357722533</v>
      </c>
      <c r="L55" s="61">
        <v>64.002468754821791</v>
      </c>
      <c r="M55" s="61">
        <v>26.716475589334021</v>
      </c>
      <c r="P55" s="27"/>
      <c r="Q55" s="27"/>
    </row>
    <row r="56" spans="1:17" x14ac:dyDescent="0.25">
      <c r="A56" s="129">
        <v>3203908</v>
      </c>
      <c r="B56" s="129">
        <v>32028</v>
      </c>
      <c r="C56" s="130" t="s">
        <v>53</v>
      </c>
      <c r="D56" s="130" t="s">
        <v>82</v>
      </c>
      <c r="E56" s="131">
        <v>50434</v>
      </c>
      <c r="F56" s="131">
        <v>17288</v>
      </c>
      <c r="G56" s="132">
        <v>0.34278462941666338</v>
      </c>
      <c r="H56" s="131">
        <v>12263</v>
      </c>
      <c r="I56" s="131">
        <v>7233</v>
      </c>
      <c r="J56" s="61">
        <v>70.933595557612193</v>
      </c>
      <c r="K56" s="61">
        <v>24.314946266407585</v>
      </c>
      <c r="L56" s="61">
        <v>41.838269319759405</v>
      </c>
      <c r="M56" s="61">
        <v>14.341515644208272</v>
      </c>
      <c r="P56" s="27"/>
      <c r="Q56" s="27"/>
    </row>
    <row r="57" spans="1:17" x14ac:dyDescent="0.25">
      <c r="A57" s="129">
        <v>3204005</v>
      </c>
      <c r="B57" s="129">
        <v>32024</v>
      </c>
      <c r="C57" s="130" t="s">
        <v>54</v>
      </c>
      <c r="D57" s="130" t="s">
        <v>85</v>
      </c>
      <c r="E57" s="131">
        <v>23306</v>
      </c>
      <c r="F57" s="131">
        <v>8289</v>
      </c>
      <c r="G57" s="132">
        <v>0.35565948682742643</v>
      </c>
      <c r="H57" s="131">
        <v>6004</v>
      </c>
      <c r="I57" s="131">
        <v>3348</v>
      </c>
      <c r="J57" s="61">
        <v>72.433345397514799</v>
      </c>
      <c r="K57" s="61">
        <v>25.761606453273835</v>
      </c>
      <c r="L57" s="61">
        <v>40.390879478827401</v>
      </c>
      <c r="M57" s="61">
        <v>14.365399467948167</v>
      </c>
      <c r="P57" s="27"/>
      <c r="Q57" s="27"/>
    </row>
    <row r="58" spans="1:17" x14ac:dyDescent="0.25">
      <c r="A58" s="129">
        <v>3204054</v>
      </c>
      <c r="B58" s="129">
        <v>32027</v>
      </c>
      <c r="C58" s="130" t="s">
        <v>55</v>
      </c>
      <c r="D58" s="130" t="s">
        <v>88</v>
      </c>
      <c r="E58" s="131">
        <v>26381</v>
      </c>
      <c r="F58" s="131">
        <v>11663</v>
      </c>
      <c r="G58" s="132">
        <v>0.44209847996664264</v>
      </c>
      <c r="H58" s="131">
        <v>8909</v>
      </c>
      <c r="I58" s="131">
        <v>5898</v>
      </c>
      <c r="J58" s="61">
        <v>76.386864443110696</v>
      </c>
      <c r="K58" s="61">
        <v>33.770516659717217</v>
      </c>
      <c r="L58" s="61">
        <v>50.570179199176899</v>
      </c>
      <c r="M58" s="61">
        <v>22.356999355596834</v>
      </c>
      <c r="P58" s="27"/>
      <c r="Q58" s="27"/>
    </row>
    <row r="59" spans="1:17" x14ac:dyDescent="0.25">
      <c r="A59" s="129">
        <v>3204104</v>
      </c>
      <c r="B59" s="129">
        <v>32027</v>
      </c>
      <c r="C59" s="130" t="s">
        <v>56</v>
      </c>
      <c r="D59" s="130" t="s">
        <v>88</v>
      </c>
      <c r="E59" s="131">
        <v>27327</v>
      </c>
      <c r="F59" s="131">
        <v>11009</v>
      </c>
      <c r="G59" s="132">
        <v>0.40286163867237529</v>
      </c>
      <c r="H59" s="131">
        <v>8707</v>
      </c>
      <c r="I59" s="131">
        <v>6293</v>
      </c>
      <c r="J59" s="61">
        <v>79.089835589063497</v>
      </c>
      <c r="K59" s="61">
        <v>31.862260767738864</v>
      </c>
      <c r="L59" s="61">
        <v>57.162321736760802</v>
      </c>
      <c r="M59" s="61">
        <v>23.028506605189005</v>
      </c>
      <c r="P59" s="27"/>
      <c r="Q59" s="27"/>
    </row>
    <row r="60" spans="1:17" x14ac:dyDescent="0.25">
      <c r="A60" s="129">
        <v>3204203</v>
      </c>
      <c r="B60" s="129">
        <v>32025</v>
      </c>
      <c r="C60" s="130" t="s">
        <v>57</v>
      </c>
      <c r="D60" s="130" t="s">
        <v>84</v>
      </c>
      <c r="E60" s="131">
        <v>22053</v>
      </c>
      <c r="F60" s="131">
        <v>7141</v>
      </c>
      <c r="G60" s="132">
        <v>0.32381081938965223</v>
      </c>
      <c r="H60" s="131">
        <v>5086</v>
      </c>
      <c r="I60" s="131">
        <v>1990</v>
      </c>
      <c r="J60" s="61">
        <v>71.222517854642192</v>
      </c>
      <c r="K60" s="61">
        <v>23.062621865505829</v>
      </c>
      <c r="L60" s="61">
        <v>27.867245483825798</v>
      </c>
      <c r="M60" s="61">
        <v>9.0237155942502163</v>
      </c>
      <c r="P60" s="27"/>
      <c r="Q60" s="27"/>
    </row>
    <row r="61" spans="1:17" x14ac:dyDescent="0.25">
      <c r="A61" s="129">
        <v>3204252</v>
      </c>
      <c r="B61" s="129">
        <v>32027</v>
      </c>
      <c r="C61" s="130" t="s">
        <v>58</v>
      </c>
      <c r="D61" s="130" t="s">
        <v>88</v>
      </c>
      <c r="E61" s="131">
        <v>7940</v>
      </c>
      <c r="F61" s="131">
        <v>4721</v>
      </c>
      <c r="G61" s="132">
        <v>0.59458438287153648</v>
      </c>
      <c r="H61" s="131">
        <v>3560</v>
      </c>
      <c r="I61" s="131">
        <v>2710</v>
      </c>
      <c r="J61" s="61">
        <v>75.407752594789201</v>
      </c>
      <c r="K61" s="61">
        <v>44.836272040302269</v>
      </c>
      <c r="L61" s="61">
        <v>57.403092565134493</v>
      </c>
      <c r="M61" s="61">
        <v>34.130982367758186</v>
      </c>
      <c r="P61" s="27"/>
      <c r="Q61" s="27"/>
    </row>
    <row r="62" spans="1:17" x14ac:dyDescent="0.25">
      <c r="A62" s="129">
        <v>3204302</v>
      </c>
      <c r="B62" s="129">
        <v>32025</v>
      </c>
      <c r="C62" s="130" t="s">
        <v>59</v>
      </c>
      <c r="D62" s="130" t="s">
        <v>84</v>
      </c>
      <c r="E62" s="131">
        <v>11658</v>
      </c>
      <c r="F62" s="131">
        <v>7560</v>
      </c>
      <c r="G62" s="132">
        <v>0.64848172928461145</v>
      </c>
      <c r="H62" s="131">
        <v>5881</v>
      </c>
      <c r="I62" s="131">
        <v>4570</v>
      </c>
      <c r="J62" s="61">
        <v>77.791005291005305</v>
      </c>
      <c r="K62" s="61">
        <v>50.446045633899473</v>
      </c>
      <c r="L62" s="61">
        <v>60.449735449735499</v>
      </c>
      <c r="M62" s="61">
        <v>39.200548979241724</v>
      </c>
      <c r="P62" s="27"/>
      <c r="Q62" s="27"/>
    </row>
    <row r="63" spans="1:17" x14ac:dyDescent="0.25">
      <c r="A63" s="129">
        <v>3204351</v>
      </c>
      <c r="B63" s="129">
        <v>32029</v>
      </c>
      <c r="C63" s="130" t="s">
        <v>60</v>
      </c>
      <c r="D63" s="130" t="s">
        <v>87</v>
      </c>
      <c r="E63" s="131">
        <v>19271</v>
      </c>
      <c r="F63" s="131">
        <v>5466</v>
      </c>
      <c r="G63" s="132">
        <v>0.28363862799024442</v>
      </c>
      <c r="H63" s="131">
        <v>4409</v>
      </c>
      <c r="I63" s="131">
        <v>2894</v>
      </c>
      <c r="J63" s="61">
        <v>80.662275887303309</v>
      </c>
      <c r="K63" s="61">
        <v>22.878937263245291</v>
      </c>
      <c r="L63" s="61">
        <v>52.945481156238607</v>
      </c>
      <c r="M63" s="61">
        <v>15.017383633438847</v>
      </c>
      <c r="P63" s="27"/>
      <c r="Q63" s="27"/>
    </row>
    <row r="64" spans="1:17" x14ac:dyDescent="0.25">
      <c r="A64" s="129">
        <v>3204401</v>
      </c>
      <c r="B64" s="129">
        <v>32025</v>
      </c>
      <c r="C64" s="130" t="s">
        <v>61</v>
      </c>
      <c r="D64" s="130" t="s">
        <v>84</v>
      </c>
      <c r="E64" s="131">
        <v>11626</v>
      </c>
      <c r="F64" s="131">
        <v>3754</v>
      </c>
      <c r="G64" s="132">
        <v>0.32289695510063648</v>
      </c>
      <c r="H64" s="131">
        <v>2714</v>
      </c>
      <c r="I64" s="131">
        <v>1636</v>
      </c>
      <c r="J64" s="61">
        <v>72.296217368140603</v>
      </c>
      <c r="K64" s="61">
        <v>23.344228453466368</v>
      </c>
      <c r="L64" s="61">
        <v>43.580181140117205</v>
      </c>
      <c r="M64" s="61">
        <v>14.071907792878033</v>
      </c>
      <c r="P64" s="27"/>
      <c r="Q64" s="27"/>
    </row>
    <row r="65" spans="1:17" x14ac:dyDescent="0.25">
      <c r="A65" s="129">
        <v>3204500</v>
      </c>
      <c r="B65" s="129">
        <v>32022</v>
      </c>
      <c r="C65" s="130" t="s">
        <v>62</v>
      </c>
      <c r="D65" s="130" t="s">
        <v>90</v>
      </c>
      <c r="E65" s="131">
        <v>12197</v>
      </c>
      <c r="F65" s="131">
        <v>4472</v>
      </c>
      <c r="G65" s="132">
        <v>0.36664753627941299</v>
      </c>
      <c r="H65" s="131">
        <v>3487</v>
      </c>
      <c r="I65" s="131">
        <v>2174</v>
      </c>
      <c r="J65" s="61">
        <v>77.974060822897997</v>
      </c>
      <c r="K65" s="61">
        <v>28.588997294416664</v>
      </c>
      <c r="L65" s="61">
        <v>48.613595706619002</v>
      </c>
      <c r="M65" s="61">
        <v>17.824055095515291</v>
      </c>
      <c r="P65" s="27"/>
      <c r="Q65" s="27"/>
    </row>
    <row r="66" spans="1:17" x14ac:dyDescent="0.25">
      <c r="A66" s="129">
        <v>3204559</v>
      </c>
      <c r="B66" s="129">
        <v>32022</v>
      </c>
      <c r="C66" s="130" t="s">
        <v>63</v>
      </c>
      <c r="D66" s="130" t="s">
        <v>90</v>
      </c>
      <c r="E66" s="131">
        <v>41015</v>
      </c>
      <c r="F66" s="131">
        <v>12501</v>
      </c>
      <c r="G66" s="132">
        <v>0.30479093014750702</v>
      </c>
      <c r="H66" s="131">
        <v>8213</v>
      </c>
      <c r="I66" s="131">
        <v>3550</v>
      </c>
      <c r="J66" s="61">
        <v>65.698744100471998</v>
      </c>
      <c r="K66" s="61">
        <v>20.024381323905889</v>
      </c>
      <c r="L66" s="61">
        <v>28.397728181745503</v>
      </c>
      <c r="M66" s="61">
        <v>8.6553699865902729</v>
      </c>
      <c r="P66" s="27"/>
      <c r="Q66" s="27"/>
    </row>
    <row r="67" spans="1:17" x14ac:dyDescent="0.25">
      <c r="A67" s="129">
        <v>3204609</v>
      </c>
      <c r="B67" s="129">
        <v>32022</v>
      </c>
      <c r="C67" s="130" t="s">
        <v>64</v>
      </c>
      <c r="D67" s="130" t="s">
        <v>90</v>
      </c>
      <c r="E67" s="131">
        <v>23724</v>
      </c>
      <c r="F67" s="131">
        <v>5371</v>
      </c>
      <c r="G67" s="132">
        <v>0.22639521160006745</v>
      </c>
      <c r="H67" s="131">
        <v>3824</v>
      </c>
      <c r="I67" s="131">
        <v>1878</v>
      </c>
      <c r="J67" s="61">
        <v>71.197169986966998</v>
      </c>
      <c r="K67" s="61">
        <v>16.118698364525375</v>
      </c>
      <c r="L67" s="61">
        <v>34.965555762427904</v>
      </c>
      <c r="M67" s="61">
        <v>7.9160343955488113</v>
      </c>
      <c r="P67" s="27"/>
      <c r="Q67" s="27"/>
    </row>
    <row r="68" spans="1:17" x14ac:dyDescent="0.25">
      <c r="A68" s="129">
        <v>3204658</v>
      </c>
      <c r="B68" s="129">
        <v>32024</v>
      </c>
      <c r="C68" s="130" t="s">
        <v>65</v>
      </c>
      <c r="D68" s="130" t="s">
        <v>85</v>
      </c>
      <c r="E68" s="131">
        <v>8687</v>
      </c>
      <c r="F68" s="131">
        <v>3277</v>
      </c>
      <c r="G68" s="132">
        <v>0.37723034419247153</v>
      </c>
      <c r="H68" s="131">
        <v>2483</v>
      </c>
      <c r="I68" s="131">
        <v>1731</v>
      </c>
      <c r="J68" s="61">
        <v>75.770521818736597</v>
      </c>
      <c r="K68" s="61">
        <v>28.5829400253252</v>
      </c>
      <c r="L68" s="61">
        <v>52.822703692401596</v>
      </c>
      <c r="M68" s="61">
        <v>19.926326695061586</v>
      </c>
      <c r="P68" s="27"/>
      <c r="Q68" s="27"/>
    </row>
    <row r="69" spans="1:17" x14ac:dyDescent="0.25">
      <c r="A69" s="129">
        <v>3204708</v>
      </c>
      <c r="B69" s="129">
        <v>32024</v>
      </c>
      <c r="C69" s="130" t="s">
        <v>66</v>
      </c>
      <c r="D69" s="130" t="s">
        <v>85</v>
      </c>
      <c r="E69" s="131">
        <v>38522</v>
      </c>
      <c r="F69" s="131">
        <v>9119</v>
      </c>
      <c r="G69" s="132">
        <v>0.23672187321530555</v>
      </c>
      <c r="H69" s="131">
        <v>6191</v>
      </c>
      <c r="I69" s="131">
        <v>2710</v>
      </c>
      <c r="J69" s="61">
        <v>67.891216142120797</v>
      </c>
      <c r="K69" s="61">
        <v>16.071335860028036</v>
      </c>
      <c r="L69" s="61">
        <v>29.7181708520671</v>
      </c>
      <c r="M69" s="61">
        <v>7.0349410726338197</v>
      </c>
      <c r="P69" s="27"/>
      <c r="Q69" s="27"/>
    </row>
    <row r="70" spans="1:17" x14ac:dyDescent="0.25">
      <c r="A70" s="129">
        <v>3204807</v>
      </c>
      <c r="B70" s="129">
        <v>32021</v>
      </c>
      <c r="C70" s="130" t="s">
        <v>67</v>
      </c>
      <c r="D70" s="130" t="s">
        <v>83</v>
      </c>
      <c r="E70" s="131">
        <v>10546</v>
      </c>
      <c r="F70" s="131">
        <v>4142</v>
      </c>
      <c r="G70" s="132">
        <v>0.39275554712687277</v>
      </c>
      <c r="H70" s="131">
        <v>3378</v>
      </c>
      <c r="I70" s="131">
        <v>2517</v>
      </c>
      <c r="J70" s="61">
        <v>81.554804442298405</v>
      </c>
      <c r="K70" s="61">
        <v>32.031101839560023</v>
      </c>
      <c r="L70" s="61">
        <v>60.767745050700093</v>
      </c>
      <c r="M70" s="61">
        <v>23.866868955054048</v>
      </c>
      <c r="P70" s="27"/>
      <c r="Q70" s="27"/>
    </row>
    <row r="71" spans="1:17" x14ac:dyDescent="0.25">
      <c r="A71" s="129">
        <v>3204906</v>
      </c>
      <c r="B71" s="129">
        <v>32027</v>
      </c>
      <c r="C71" s="130" t="s">
        <v>68</v>
      </c>
      <c r="D71" s="130" t="s">
        <v>88</v>
      </c>
      <c r="E71" s="131">
        <v>132642</v>
      </c>
      <c r="F71" s="131">
        <v>52730</v>
      </c>
      <c r="G71" s="132">
        <v>0.39753622532832739</v>
      </c>
      <c r="H71" s="131">
        <v>38723</v>
      </c>
      <c r="I71" s="131">
        <v>23302</v>
      </c>
      <c r="J71" s="61">
        <v>73.436373980656199</v>
      </c>
      <c r="K71" s="61">
        <v>29.193618914069454</v>
      </c>
      <c r="L71" s="61">
        <v>44.191162526076198</v>
      </c>
      <c r="M71" s="61">
        <v>17.567587943486977</v>
      </c>
      <c r="P71" s="27"/>
      <c r="Q71" s="27"/>
    </row>
    <row r="72" spans="1:17" x14ac:dyDescent="0.25">
      <c r="A72" s="129">
        <v>3204955</v>
      </c>
      <c r="B72" s="129">
        <v>32024</v>
      </c>
      <c r="C72" s="130" t="s">
        <v>69</v>
      </c>
      <c r="D72" s="130" t="s">
        <v>85</v>
      </c>
      <c r="E72" s="131">
        <v>12510</v>
      </c>
      <c r="F72" s="131">
        <v>3205</v>
      </c>
      <c r="G72" s="132">
        <v>0.25619504396482812</v>
      </c>
      <c r="H72" s="131">
        <v>2235</v>
      </c>
      <c r="I72" s="131">
        <v>1304</v>
      </c>
      <c r="J72" s="61">
        <v>69.734789391575703</v>
      </c>
      <c r="K72" s="61">
        <v>17.865707434052759</v>
      </c>
      <c r="L72" s="61">
        <v>40.686427457098304</v>
      </c>
      <c r="M72" s="61">
        <v>10.423661071143085</v>
      </c>
      <c r="P72" s="27"/>
      <c r="Q72" s="27"/>
    </row>
    <row r="73" spans="1:17" x14ac:dyDescent="0.25">
      <c r="A73" s="129">
        <v>3205002</v>
      </c>
      <c r="B73" s="129">
        <v>32026</v>
      </c>
      <c r="C73" s="130" t="s">
        <v>70</v>
      </c>
      <c r="D73" s="130" t="s">
        <v>89</v>
      </c>
      <c r="E73" s="131">
        <v>527240</v>
      </c>
      <c r="F73" s="131">
        <v>124772</v>
      </c>
      <c r="G73" s="132">
        <v>0.23665124042181929</v>
      </c>
      <c r="H73" s="131">
        <v>100007</v>
      </c>
      <c r="I73" s="131">
        <v>71941</v>
      </c>
      <c r="J73" s="61">
        <v>80.151796877504594</v>
      </c>
      <c r="K73" s="61">
        <v>18.968022153099156</v>
      </c>
      <c r="L73" s="61">
        <v>57.657968133876203</v>
      </c>
      <c r="M73" s="61">
        <v>13.644829679083529</v>
      </c>
      <c r="P73" s="27"/>
      <c r="Q73" s="27"/>
    </row>
    <row r="74" spans="1:17" x14ac:dyDescent="0.25">
      <c r="A74" s="129">
        <v>3205010</v>
      </c>
      <c r="B74" s="129">
        <v>32029</v>
      </c>
      <c r="C74" s="130" t="s">
        <v>71</v>
      </c>
      <c r="D74" s="130" t="s">
        <v>87</v>
      </c>
      <c r="E74" s="131">
        <v>30680</v>
      </c>
      <c r="F74" s="131">
        <v>10959</v>
      </c>
      <c r="G74" s="132">
        <v>0.35720338983050848</v>
      </c>
      <c r="H74" s="131">
        <v>8329</v>
      </c>
      <c r="I74" s="131">
        <v>4855</v>
      </c>
      <c r="J74" s="61">
        <v>76.00145998722509</v>
      </c>
      <c r="K74" s="61">
        <v>27.147979139504564</v>
      </c>
      <c r="L74" s="61">
        <v>44.3014873619856</v>
      </c>
      <c r="M74" s="61">
        <v>15.824641460234682</v>
      </c>
      <c r="P74" s="27"/>
      <c r="Q74" s="27"/>
    </row>
    <row r="75" spans="1:17" x14ac:dyDescent="0.25">
      <c r="A75" s="129">
        <v>3205036</v>
      </c>
      <c r="B75" s="129">
        <v>32023</v>
      </c>
      <c r="C75" s="130" t="s">
        <v>72</v>
      </c>
      <c r="D75" s="130" t="s">
        <v>86</v>
      </c>
      <c r="E75" s="131">
        <v>21591</v>
      </c>
      <c r="F75" s="131">
        <v>6142</v>
      </c>
      <c r="G75" s="132">
        <v>0.28447038117734241</v>
      </c>
      <c r="H75" s="131">
        <v>3972</v>
      </c>
      <c r="I75" s="131">
        <v>1974</v>
      </c>
      <c r="J75" s="61">
        <v>64.669488765874291</v>
      </c>
      <c r="K75" s="61">
        <v>18.396554119772127</v>
      </c>
      <c r="L75" s="61">
        <v>32.139368283946602</v>
      </c>
      <c r="M75" s="61">
        <v>9.1426983465332778</v>
      </c>
      <c r="P75" s="27"/>
      <c r="Q75" s="27"/>
    </row>
    <row r="76" spans="1:17" x14ac:dyDescent="0.25">
      <c r="A76" s="129">
        <v>3205069</v>
      </c>
      <c r="B76" s="129">
        <v>32030</v>
      </c>
      <c r="C76" s="130" t="s">
        <v>73</v>
      </c>
      <c r="D76" s="130" t="s">
        <v>81</v>
      </c>
      <c r="E76" s="131">
        <v>25745</v>
      </c>
      <c r="F76" s="131">
        <v>7400</v>
      </c>
      <c r="G76" s="132">
        <v>0.28743445329190132</v>
      </c>
      <c r="H76" s="131">
        <v>5067</v>
      </c>
      <c r="I76" s="131">
        <v>1565</v>
      </c>
      <c r="J76" s="61">
        <v>68.472972972972997</v>
      </c>
      <c r="K76" s="61">
        <v>19.681491551757624</v>
      </c>
      <c r="L76" s="61">
        <v>21.148648648648599</v>
      </c>
      <c r="M76" s="61">
        <v>6.0788502621868323</v>
      </c>
      <c r="P76" s="27"/>
      <c r="Q76" s="27"/>
    </row>
    <row r="77" spans="1:17" x14ac:dyDescent="0.25">
      <c r="A77" s="129">
        <v>3205101</v>
      </c>
      <c r="B77" s="129">
        <v>32026</v>
      </c>
      <c r="C77" s="130" t="s">
        <v>74</v>
      </c>
      <c r="D77" s="130" t="s">
        <v>89</v>
      </c>
      <c r="E77" s="131">
        <v>79500</v>
      </c>
      <c r="F77" s="131">
        <v>25111</v>
      </c>
      <c r="G77" s="132">
        <v>0.31586163522012578</v>
      </c>
      <c r="H77" s="131">
        <v>20233</v>
      </c>
      <c r="I77" s="131">
        <v>15162</v>
      </c>
      <c r="J77" s="61">
        <v>80.574250328541297</v>
      </c>
      <c r="K77" s="61">
        <v>25.450314465408809</v>
      </c>
      <c r="L77" s="61">
        <v>60.379913185456601</v>
      </c>
      <c r="M77" s="61">
        <v>19.071698113207546</v>
      </c>
      <c r="P77" s="27"/>
      <c r="Q77" s="27"/>
    </row>
    <row r="78" spans="1:17" x14ac:dyDescent="0.25">
      <c r="A78" s="129">
        <v>3205150</v>
      </c>
      <c r="B78" s="129">
        <v>32028</v>
      </c>
      <c r="C78" s="130" t="s">
        <v>75</v>
      </c>
      <c r="D78" s="130" t="s">
        <v>82</v>
      </c>
      <c r="E78" s="131">
        <v>9244</v>
      </c>
      <c r="F78" s="131">
        <v>4694</v>
      </c>
      <c r="G78" s="132">
        <v>0.50778883600173086</v>
      </c>
      <c r="H78" s="131">
        <v>3521</v>
      </c>
      <c r="I78" s="131">
        <v>1977</v>
      </c>
      <c r="J78" s="61">
        <v>75.010651896037501</v>
      </c>
      <c r="K78" s="61">
        <v>38.08957161401991</v>
      </c>
      <c r="L78" s="61">
        <v>42.117596932253896</v>
      </c>
      <c r="M78" s="61">
        <v>21.3868455214193</v>
      </c>
      <c r="P78" s="27"/>
      <c r="Q78" s="27"/>
    </row>
    <row r="79" spans="1:17" x14ac:dyDescent="0.25">
      <c r="A79" s="129">
        <v>3205176</v>
      </c>
      <c r="B79" s="129">
        <v>32024</v>
      </c>
      <c r="C79" s="130" t="s">
        <v>76</v>
      </c>
      <c r="D79" s="130" t="s">
        <v>85</v>
      </c>
      <c r="E79" s="131">
        <v>14073</v>
      </c>
      <c r="F79" s="131">
        <v>5868</v>
      </c>
      <c r="G79" s="132">
        <v>0.41696866339799615</v>
      </c>
      <c r="H79" s="131">
        <v>4596</v>
      </c>
      <c r="I79" s="131">
        <v>2724</v>
      </c>
      <c r="J79" s="61">
        <v>78.323108384458095</v>
      </c>
      <c r="K79" s="61">
        <v>32.658281816243871</v>
      </c>
      <c r="L79" s="61">
        <v>46.421267893660499</v>
      </c>
      <c r="M79" s="61">
        <v>19.356214026859945</v>
      </c>
      <c r="P79" s="27"/>
      <c r="Q79" s="27"/>
    </row>
    <row r="80" spans="1:17" x14ac:dyDescent="0.25">
      <c r="A80" s="129">
        <v>3205200</v>
      </c>
      <c r="B80" s="129">
        <v>32026</v>
      </c>
      <c r="C80" s="130" t="s">
        <v>77</v>
      </c>
      <c r="D80" s="130" t="s">
        <v>89</v>
      </c>
      <c r="E80" s="131">
        <v>501325</v>
      </c>
      <c r="F80" s="131">
        <v>87429</v>
      </c>
      <c r="G80" s="132">
        <v>0.1743958509948636</v>
      </c>
      <c r="H80" s="131">
        <v>64901</v>
      </c>
      <c r="I80" s="131">
        <v>38975</v>
      </c>
      <c r="J80" s="61">
        <v>74.2328060483364</v>
      </c>
      <c r="K80" s="61">
        <v>12.945893382536278</v>
      </c>
      <c r="L80" s="61">
        <v>44.579029841356999</v>
      </c>
      <c r="M80" s="61">
        <v>7.7743978457088723</v>
      </c>
      <c r="P80" s="27"/>
      <c r="Q80" s="27"/>
    </row>
    <row r="81" spans="1:17" x14ac:dyDescent="0.25">
      <c r="A81" s="129">
        <v>3205309</v>
      </c>
      <c r="B81" s="129">
        <v>32026</v>
      </c>
      <c r="C81" s="130" t="s">
        <v>78</v>
      </c>
      <c r="D81" s="130" t="s">
        <v>89</v>
      </c>
      <c r="E81" s="131">
        <v>365855</v>
      </c>
      <c r="F81" s="131">
        <v>79611</v>
      </c>
      <c r="G81" s="132">
        <v>0.2176026021237922</v>
      </c>
      <c r="H81" s="131">
        <v>63411</v>
      </c>
      <c r="I81" s="131">
        <v>46232</v>
      </c>
      <c r="J81" s="61">
        <v>79.651053246410697</v>
      </c>
      <c r="K81" s="61">
        <v>17.332276448319689</v>
      </c>
      <c r="L81" s="61">
        <v>58.072376932835901</v>
      </c>
      <c r="M81" s="61">
        <v>12.636700332098783</v>
      </c>
      <c r="P81" s="27"/>
      <c r="Q81" s="27"/>
    </row>
    <row r="82" spans="1:17" x14ac:dyDescent="0.25">
      <c r="A82" s="60" t="s">
        <v>231</v>
      </c>
      <c r="F82" s="27"/>
      <c r="H82" s="26"/>
      <c r="I82" s="26"/>
      <c r="L82" s="26"/>
      <c r="N82" s="32"/>
    </row>
    <row r="83" spans="1:17" x14ac:dyDescent="0.25">
      <c r="H83" s="33"/>
      <c r="N83" s="32"/>
      <c r="P83" s="27"/>
      <c r="Q83" s="27"/>
    </row>
    <row r="87" spans="1:17" x14ac:dyDescent="0.25">
      <c r="D87" s="31"/>
    </row>
  </sheetData>
  <sortState xmlns:xlrd2="http://schemas.microsoft.com/office/spreadsheetml/2017/richdata2" ref="A4:M81">
    <sortCondition ref="A4:A81"/>
  </sortState>
  <mergeCells count="1">
    <mergeCell ref="A2:M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Ficha Técnica</vt:lpstr>
      <vt:lpstr>Leia</vt:lpstr>
      <vt:lpstr>Índice</vt:lpstr>
      <vt:lpstr>Plan 1</vt:lpstr>
      <vt:lpstr>Plan 2</vt:lpstr>
      <vt:lpstr>Plan 3</vt:lpstr>
      <vt:lpstr>Plan 4</vt:lpstr>
      <vt:lpstr>Plan 5</vt:lpstr>
      <vt:lpstr>Plan 6</vt:lpstr>
      <vt:lpstr>Plan 7</vt:lpstr>
      <vt:lpstr>Plan 8</vt:lpstr>
      <vt:lpstr>Plan 9</vt:lpstr>
      <vt:lpstr>Plan 10</vt:lpstr>
      <vt:lpstr>Plan 11</vt:lpstr>
      <vt:lpstr>Plan 12</vt:lpstr>
      <vt:lpstr>Plan 13</vt:lpstr>
      <vt:lpstr>Plan 14</vt:lpstr>
      <vt:lpstr>Plan 15</vt:lpstr>
      <vt:lpstr>Plan 16</vt:lpstr>
      <vt:lpstr>Plan 17</vt:lpstr>
      <vt:lpstr>Plan 18</vt:lpstr>
      <vt:lpstr>Plan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Aloir Eggert ADM</dc:creator>
  <cp:lastModifiedBy>Marlon Neves Bertolani</cp:lastModifiedBy>
  <dcterms:created xsi:type="dcterms:W3CDTF">2014-09-01T16:51:06Z</dcterms:created>
  <dcterms:modified xsi:type="dcterms:W3CDTF">2021-08-31T19:22:21Z</dcterms:modified>
</cp:coreProperties>
</file>